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forstenhaeusler/Documents/GWU/Research Project /"/>
    </mc:Choice>
  </mc:AlternateContent>
  <xr:revisionPtr revIDLastSave="0" documentId="13_ncr:1_{FF4FB21A-181C-0541-A588-FE53D0E45249}" xr6:coauthVersionLast="45" xr6:coauthVersionMax="45" xr10:uidLastSave="{00000000-0000-0000-0000-000000000000}"/>
  <bookViews>
    <workbookView xWindow="16420" yWindow="540" windowWidth="34780" windowHeight="24780" activeTab="1" xr2:uid="{8AE07D53-AB58-4E4E-919F-286262E6F778}"/>
  </bookViews>
  <sheets>
    <sheet name="Viscoelastic Force Response " sheetId="1" r:id="rId1"/>
    <sheet name="+ AFM dynamics in contact mo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" i="3" l="1"/>
  <c r="O10" i="3" s="1"/>
  <c r="C33" i="3"/>
  <c r="C30" i="3"/>
  <c r="C24" i="3"/>
  <c r="C23" i="3"/>
  <c r="C22" i="3"/>
  <c r="C21" i="3"/>
  <c r="C20" i="3"/>
  <c r="C19" i="3"/>
  <c r="C18" i="3"/>
  <c r="J10" i="3"/>
  <c r="M10" i="3" s="1"/>
  <c r="C34" i="3" l="1"/>
  <c r="L11" i="3" s="1"/>
  <c r="M11" i="3"/>
  <c r="X11" i="3"/>
  <c r="L12" i="3" l="1"/>
  <c r="I11" i="3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J11" i="3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K11" i="3"/>
  <c r="K12" i="3" s="1"/>
  <c r="K13" i="3" s="1"/>
  <c r="O11" i="3" l="1"/>
  <c r="P11" i="3" l="1"/>
  <c r="Q11" i="3" l="1"/>
  <c r="R11" i="3" s="1"/>
  <c r="S11" i="3" s="1"/>
  <c r="W11" i="3" l="1"/>
  <c r="V11" i="3" s="1"/>
  <c r="U11" i="3" s="1"/>
  <c r="T11" i="3" s="1"/>
  <c r="N11" i="3" s="1"/>
  <c r="M12" i="3" s="1"/>
  <c r="O12" i="3" l="1"/>
  <c r="L13" i="3"/>
  <c r="K14" i="3" s="1"/>
  <c r="X12" i="3" l="1"/>
  <c r="P12" i="3" l="1"/>
  <c r="Q12" i="3" l="1"/>
  <c r="R12" i="3" s="1"/>
  <c r="S12" i="3" s="1"/>
  <c r="W12" i="3" l="1"/>
  <c r="V12" i="3" s="1"/>
  <c r="U12" i="3" s="1"/>
  <c r="T12" i="3" s="1"/>
  <c r="N12" i="3" l="1"/>
  <c r="X13" i="3" l="1"/>
  <c r="M13" i="3"/>
  <c r="L14" i="3" l="1"/>
  <c r="K15" i="3" s="1"/>
  <c r="O13" i="3"/>
  <c r="P13" i="3" s="1"/>
  <c r="Q13" i="3" l="1"/>
  <c r="R13" i="3" s="1"/>
  <c r="S13" i="3" s="1"/>
  <c r="W13" i="3" l="1"/>
  <c r="V13" i="3" s="1"/>
  <c r="U13" i="3" s="1"/>
  <c r="T13" i="3" s="1"/>
  <c r="N13" i="3" l="1"/>
  <c r="X14" i="3" l="1"/>
  <c r="M14" i="3"/>
  <c r="L15" i="3" l="1"/>
  <c r="K16" i="3" s="1"/>
  <c r="O14" i="3"/>
  <c r="P14" i="3" s="1"/>
  <c r="Q14" i="3" l="1"/>
  <c r="R14" i="3" s="1"/>
  <c r="S14" i="3" s="1"/>
  <c r="W14" i="3" l="1"/>
  <c r="V14" i="3" s="1"/>
  <c r="U14" i="3" s="1"/>
  <c r="T14" i="3" l="1"/>
  <c r="N14" i="3" l="1"/>
  <c r="X15" i="3" l="1"/>
  <c r="M15" i="3"/>
  <c r="L16" i="3" l="1"/>
  <c r="K17" i="3" s="1"/>
  <c r="O15" i="3"/>
  <c r="P15" i="3" s="1"/>
  <c r="Q15" i="3" l="1"/>
  <c r="R15" i="3" s="1"/>
  <c r="S15" i="3" s="1"/>
  <c r="W15" i="3" l="1"/>
  <c r="V15" i="3" s="1"/>
  <c r="U15" i="3" s="1"/>
  <c r="T15" i="3" l="1"/>
  <c r="N15" i="3" l="1"/>
  <c r="X16" i="3" l="1"/>
  <c r="M16" i="3"/>
  <c r="L17" i="3" l="1"/>
  <c r="K18" i="3" s="1"/>
  <c r="O16" i="3"/>
  <c r="P16" i="3" s="1"/>
  <c r="Q16" i="3" l="1"/>
  <c r="R16" i="3" s="1"/>
  <c r="S16" i="3" s="1"/>
  <c r="W16" i="3" l="1"/>
  <c r="V16" i="3" s="1"/>
  <c r="U16" i="3" s="1"/>
  <c r="T16" i="3" s="1"/>
  <c r="N16" i="3" l="1"/>
  <c r="X17" i="3" l="1"/>
  <c r="M17" i="3"/>
  <c r="L18" i="3" l="1"/>
  <c r="K19" i="3" s="1"/>
  <c r="O17" i="3"/>
  <c r="P17" i="3" s="1"/>
  <c r="Q17" i="3" l="1"/>
  <c r="R17" i="3" s="1"/>
  <c r="S17" i="3" s="1"/>
  <c r="W17" i="3" l="1"/>
  <c r="V17" i="3" s="1"/>
  <c r="U17" i="3" s="1"/>
  <c r="T17" i="3" s="1"/>
  <c r="N17" i="3" l="1"/>
  <c r="X18" i="3" l="1"/>
  <c r="M18" i="3"/>
  <c r="L19" i="3" l="1"/>
  <c r="K20" i="3" s="1"/>
  <c r="O18" i="3"/>
  <c r="P18" i="3" s="1"/>
  <c r="Q18" i="3" l="1"/>
  <c r="R18" i="3" s="1"/>
  <c r="S18" i="3" s="1"/>
  <c r="W18" i="3" l="1"/>
  <c r="V18" i="3" s="1"/>
  <c r="U18" i="3" s="1"/>
  <c r="T18" i="3" s="1"/>
  <c r="N18" i="3" l="1"/>
  <c r="X19" i="3" l="1"/>
  <c r="M19" i="3"/>
  <c r="L20" i="3" l="1"/>
  <c r="K21" i="3" s="1"/>
  <c r="O19" i="3"/>
  <c r="P19" i="3" s="1"/>
  <c r="Q19" i="3" l="1"/>
  <c r="R19" i="3" s="1"/>
  <c r="S19" i="3" s="1"/>
  <c r="W19" i="3" l="1"/>
  <c r="V19" i="3" s="1"/>
  <c r="U19" i="3" s="1"/>
  <c r="T19" i="3" s="1"/>
  <c r="N19" i="3" l="1"/>
  <c r="X20" i="3" l="1"/>
  <c r="M20" i="3"/>
  <c r="L21" i="3" l="1"/>
  <c r="K22" i="3" s="1"/>
  <c r="O20" i="3"/>
  <c r="P20" i="3" s="1"/>
  <c r="Q20" i="3" l="1"/>
  <c r="R20" i="3" s="1"/>
  <c r="S20" i="3" s="1"/>
  <c r="W20" i="3" l="1"/>
  <c r="V20" i="3" s="1"/>
  <c r="U20" i="3" s="1"/>
  <c r="T20" i="3" l="1"/>
  <c r="N20" i="3" l="1"/>
  <c r="X21" i="3" l="1"/>
  <c r="M21" i="3"/>
  <c r="L22" i="3" l="1"/>
  <c r="K23" i="3" s="1"/>
  <c r="O21" i="3"/>
  <c r="P21" i="3" s="1"/>
  <c r="Q21" i="3" l="1"/>
  <c r="R21" i="3" s="1"/>
  <c r="S21" i="3" s="1"/>
  <c r="W21" i="3" l="1"/>
  <c r="V21" i="3" s="1"/>
  <c r="U21" i="3" s="1"/>
  <c r="T21" i="3" s="1"/>
  <c r="N21" i="3" l="1"/>
  <c r="X22" i="3" l="1"/>
  <c r="M22" i="3"/>
  <c r="L23" i="3" l="1"/>
  <c r="K24" i="3" s="1"/>
  <c r="O22" i="3"/>
  <c r="P22" i="3" s="1"/>
  <c r="Q22" i="3" l="1"/>
  <c r="R22" i="3" s="1"/>
  <c r="S22" i="3" s="1"/>
  <c r="W22" i="3" s="1"/>
  <c r="V22" i="3" s="1"/>
  <c r="U22" i="3" s="1"/>
  <c r="T22" i="3" l="1"/>
  <c r="N22" i="3" l="1"/>
  <c r="X23" i="3" l="1"/>
  <c r="M23" i="3"/>
  <c r="L24" i="3" l="1"/>
  <c r="K25" i="3" s="1"/>
  <c r="O23" i="3"/>
  <c r="P23" i="3" s="1"/>
  <c r="Q23" i="3" l="1"/>
  <c r="R23" i="3" s="1"/>
  <c r="S23" i="3" s="1"/>
  <c r="W23" i="3" l="1"/>
  <c r="V23" i="3" s="1"/>
  <c r="U23" i="3" s="1"/>
  <c r="T23" i="3" s="1"/>
  <c r="N23" i="3" l="1"/>
  <c r="X24" i="3" l="1"/>
  <c r="M24" i="3"/>
  <c r="L25" i="3" l="1"/>
  <c r="K26" i="3" s="1"/>
  <c r="O24" i="3"/>
  <c r="P24" i="3" s="1"/>
  <c r="Q24" i="3" l="1"/>
  <c r="R24" i="3" s="1"/>
  <c r="S24" i="3" s="1"/>
  <c r="W24" i="3" l="1"/>
  <c r="V24" i="3" s="1"/>
  <c r="U24" i="3" s="1"/>
  <c r="T24" i="3" l="1"/>
  <c r="N24" i="3" l="1"/>
  <c r="X25" i="3" l="1"/>
  <c r="M25" i="3"/>
  <c r="L26" i="3" l="1"/>
  <c r="K27" i="3" s="1"/>
  <c r="O25" i="3"/>
  <c r="P25" i="3" s="1"/>
  <c r="Q25" i="3" l="1"/>
  <c r="R25" i="3" s="1"/>
  <c r="S25" i="3" s="1"/>
  <c r="W25" i="3" l="1"/>
  <c r="V25" i="3" s="1"/>
  <c r="U25" i="3" s="1"/>
  <c r="T25" i="3" s="1"/>
  <c r="N25" i="3" l="1"/>
  <c r="X26" i="3" l="1"/>
  <c r="M26" i="3"/>
  <c r="L27" i="3" l="1"/>
  <c r="K28" i="3" s="1"/>
  <c r="O26" i="3"/>
  <c r="P26" i="3" s="1"/>
  <c r="Q26" i="3" l="1"/>
  <c r="R26" i="3" s="1"/>
  <c r="S26" i="3" s="1"/>
  <c r="W26" i="3"/>
  <c r="V26" i="3" s="1"/>
  <c r="U26" i="3" s="1"/>
  <c r="T26" i="3" l="1"/>
  <c r="N26" i="3" l="1"/>
  <c r="X27" i="3" l="1"/>
  <c r="M27" i="3"/>
  <c r="L28" i="3" l="1"/>
  <c r="K29" i="3" s="1"/>
  <c r="O27" i="3"/>
  <c r="P27" i="3" s="1"/>
  <c r="Q27" i="3" l="1"/>
  <c r="R27" i="3" s="1"/>
  <c r="S27" i="3" s="1"/>
  <c r="W27" i="3" l="1"/>
  <c r="V27" i="3" s="1"/>
  <c r="U27" i="3" s="1"/>
  <c r="T27" i="3" s="1"/>
  <c r="N27" i="3" l="1"/>
  <c r="X28" i="3" l="1"/>
  <c r="M28" i="3"/>
  <c r="L29" i="3" l="1"/>
  <c r="K30" i="3" s="1"/>
  <c r="O28" i="3"/>
  <c r="P28" i="3" s="1"/>
  <c r="Q28" i="3" l="1"/>
  <c r="R28" i="3" s="1"/>
  <c r="S28" i="3" s="1"/>
  <c r="W28" i="3" l="1"/>
  <c r="V28" i="3" s="1"/>
  <c r="U28" i="3" s="1"/>
  <c r="T28" i="3"/>
  <c r="N28" i="3" l="1"/>
  <c r="X29" i="3" l="1"/>
  <c r="M29" i="3"/>
  <c r="L30" i="3" l="1"/>
  <c r="K31" i="3" s="1"/>
  <c r="O29" i="3"/>
  <c r="P29" i="3" s="1"/>
  <c r="Q29" i="3" l="1"/>
  <c r="R29" i="3" s="1"/>
  <c r="S29" i="3" s="1"/>
  <c r="W29" i="3" l="1"/>
  <c r="V29" i="3" s="1"/>
  <c r="U29" i="3" s="1"/>
  <c r="T29" i="3" s="1"/>
  <c r="N29" i="3" l="1"/>
  <c r="X30" i="3" l="1"/>
  <c r="M30" i="3"/>
  <c r="L31" i="3" l="1"/>
  <c r="K32" i="3" s="1"/>
  <c r="O30" i="3"/>
  <c r="P30" i="3" s="1"/>
  <c r="Q30" i="3" l="1"/>
  <c r="R30" i="3" s="1"/>
  <c r="S30" i="3" s="1"/>
  <c r="W30" i="3"/>
  <c r="V30" i="3" s="1"/>
  <c r="U30" i="3" s="1"/>
  <c r="T30" i="3" l="1"/>
  <c r="N30" i="3" l="1"/>
  <c r="X31" i="3" l="1"/>
  <c r="M31" i="3"/>
  <c r="L32" i="3" l="1"/>
  <c r="K33" i="3" s="1"/>
  <c r="O31" i="3"/>
  <c r="P31" i="3" s="1"/>
  <c r="Q31" i="3" l="1"/>
  <c r="R31" i="3" s="1"/>
  <c r="S31" i="3" s="1"/>
  <c r="W31" i="3"/>
  <c r="V31" i="3" s="1"/>
  <c r="U31" i="3" s="1"/>
  <c r="T31" i="3" l="1"/>
  <c r="N31" i="3" l="1"/>
  <c r="X32" i="3" l="1"/>
  <c r="M32" i="3"/>
  <c r="L33" i="3" l="1"/>
  <c r="K34" i="3" s="1"/>
  <c r="O32" i="3"/>
  <c r="P32" i="3" s="1"/>
  <c r="Q32" i="3" l="1"/>
  <c r="R32" i="3" s="1"/>
  <c r="S32" i="3" s="1"/>
  <c r="W32" i="3" s="1"/>
  <c r="V32" i="3" s="1"/>
  <c r="U32" i="3" s="1"/>
  <c r="T32" i="3" l="1"/>
  <c r="N32" i="3" l="1"/>
  <c r="X33" i="3" l="1"/>
  <c r="M33" i="3"/>
  <c r="L34" i="3" l="1"/>
  <c r="K35" i="3" s="1"/>
  <c r="O33" i="3"/>
  <c r="P33" i="3" s="1"/>
  <c r="Q33" i="3" l="1"/>
  <c r="R33" i="3" s="1"/>
  <c r="S33" i="3" s="1"/>
  <c r="W33" i="3"/>
  <c r="V33" i="3" s="1"/>
  <c r="U33" i="3" s="1"/>
  <c r="T33" i="3" l="1"/>
  <c r="N33" i="3" l="1"/>
  <c r="X34" i="3" l="1"/>
  <c r="M34" i="3"/>
  <c r="L35" i="3" l="1"/>
  <c r="K36" i="3" s="1"/>
  <c r="O34" i="3"/>
  <c r="P34" i="3" s="1"/>
  <c r="Q34" i="3" l="1"/>
  <c r="R34" i="3" s="1"/>
  <c r="S34" i="3" s="1"/>
  <c r="W34" i="3" l="1"/>
  <c r="V34" i="3" s="1"/>
  <c r="U34" i="3" s="1"/>
  <c r="T34" i="3" s="1"/>
  <c r="N34" i="3" l="1"/>
  <c r="X35" i="3" l="1"/>
  <c r="M35" i="3"/>
  <c r="L36" i="3" l="1"/>
  <c r="K37" i="3" s="1"/>
  <c r="O35" i="3"/>
  <c r="P35" i="3" s="1"/>
  <c r="Q35" i="3" l="1"/>
  <c r="R35" i="3" s="1"/>
  <c r="S35" i="3" s="1"/>
  <c r="W35" i="3"/>
  <c r="V35" i="3" s="1"/>
  <c r="U35" i="3" s="1"/>
  <c r="T35" i="3" l="1"/>
  <c r="N35" i="3" l="1"/>
  <c r="X36" i="3" l="1"/>
  <c r="M36" i="3"/>
  <c r="L37" i="3" l="1"/>
  <c r="K38" i="3" s="1"/>
  <c r="O36" i="3"/>
  <c r="P36" i="3" s="1"/>
  <c r="Q36" i="3" l="1"/>
  <c r="R36" i="3" s="1"/>
  <c r="S36" i="3" s="1"/>
  <c r="W36" i="3" l="1"/>
  <c r="V36" i="3" s="1"/>
  <c r="U36" i="3" s="1"/>
  <c r="T36" i="3"/>
  <c r="N36" i="3" l="1"/>
  <c r="X37" i="3" l="1"/>
  <c r="M37" i="3"/>
  <c r="L38" i="3" l="1"/>
  <c r="K39" i="3" s="1"/>
  <c r="O37" i="3"/>
  <c r="P37" i="3" s="1"/>
  <c r="Q37" i="3" l="1"/>
  <c r="R37" i="3" s="1"/>
  <c r="S37" i="3" s="1"/>
  <c r="W37" i="3" l="1"/>
  <c r="V37" i="3" s="1"/>
  <c r="U37" i="3" s="1"/>
  <c r="T37" i="3" s="1"/>
  <c r="N37" i="3" l="1"/>
  <c r="X38" i="3" l="1"/>
  <c r="M38" i="3"/>
  <c r="L39" i="3" l="1"/>
  <c r="K40" i="3" s="1"/>
  <c r="O38" i="3"/>
  <c r="P38" i="3" s="1"/>
  <c r="Q38" i="3" l="1"/>
  <c r="R38" i="3" s="1"/>
  <c r="S38" i="3" s="1"/>
  <c r="W38" i="3" l="1"/>
  <c r="V38" i="3" s="1"/>
  <c r="U38" i="3" s="1"/>
  <c r="T38" i="3" s="1"/>
  <c r="N38" i="3" l="1"/>
  <c r="X39" i="3" l="1"/>
  <c r="M39" i="3"/>
  <c r="L40" i="3" l="1"/>
  <c r="K41" i="3" s="1"/>
  <c r="O39" i="3"/>
  <c r="P39" i="3" s="1"/>
  <c r="Q39" i="3" l="1"/>
  <c r="R39" i="3" s="1"/>
  <c r="S39" i="3" s="1"/>
  <c r="W39" i="3"/>
  <c r="V39" i="3" s="1"/>
  <c r="U39" i="3" s="1"/>
  <c r="T39" i="3" l="1"/>
  <c r="N39" i="3" l="1"/>
  <c r="X40" i="3" l="1"/>
  <c r="M40" i="3"/>
  <c r="L41" i="3" l="1"/>
  <c r="K42" i="3" s="1"/>
  <c r="O40" i="3"/>
  <c r="P40" i="3" s="1"/>
  <c r="Q40" i="3" l="1"/>
  <c r="R40" i="3" s="1"/>
  <c r="S40" i="3" s="1"/>
  <c r="W40" i="3" l="1"/>
  <c r="V40" i="3" s="1"/>
  <c r="U40" i="3" s="1"/>
  <c r="T40" i="3" l="1"/>
  <c r="N40" i="3" l="1"/>
  <c r="X41" i="3" l="1"/>
  <c r="M41" i="3"/>
  <c r="L42" i="3" l="1"/>
  <c r="K43" i="3" s="1"/>
  <c r="O41" i="3"/>
  <c r="P41" i="3" s="1"/>
  <c r="Q41" i="3" l="1"/>
  <c r="R41" i="3" s="1"/>
  <c r="S41" i="3" s="1"/>
  <c r="W41" i="3"/>
  <c r="V41" i="3" s="1"/>
  <c r="U41" i="3" s="1"/>
  <c r="T41" i="3" l="1"/>
  <c r="N41" i="3" l="1"/>
  <c r="X42" i="3" l="1"/>
  <c r="M42" i="3"/>
  <c r="L43" i="3" l="1"/>
  <c r="K44" i="3" s="1"/>
  <c r="O42" i="3"/>
  <c r="P42" i="3" s="1"/>
  <c r="Q42" i="3" l="1"/>
  <c r="R42" i="3" s="1"/>
  <c r="S42" i="3" s="1"/>
  <c r="W42" i="3" l="1"/>
  <c r="V42" i="3" s="1"/>
  <c r="U42" i="3" s="1"/>
  <c r="T42" i="3" s="1"/>
  <c r="N42" i="3" l="1"/>
  <c r="X43" i="3" l="1"/>
  <c r="M43" i="3"/>
  <c r="L44" i="3" l="1"/>
  <c r="K45" i="3" s="1"/>
  <c r="O43" i="3"/>
  <c r="P43" i="3" s="1"/>
  <c r="Q43" i="3" l="1"/>
  <c r="R43" i="3" s="1"/>
  <c r="S43" i="3" s="1"/>
  <c r="W43" i="3" l="1"/>
  <c r="V43" i="3" s="1"/>
  <c r="U43" i="3" s="1"/>
  <c r="T43" i="3" s="1"/>
  <c r="N43" i="3" l="1"/>
  <c r="X44" i="3" l="1"/>
  <c r="M44" i="3"/>
  <c r="L45" i="3" l="1"/>
  <c r="K46" i="3" s="1"/>
  <c r="O44" i="3"/>
  <c r="P44" i="3" s="1"/>
  <c r="Q44" i="3" l="1"/>
  <c r="R44" i="3" s="1"/>
  <c r="S44" i="3" s="1"/>
  <c r="W44" i="3"/>
  <c r="V44" i="3" s="1"/>
  <c r="U44" i="3" s="1"/>
  <c r="T44" i="3" l="1"/>
  <c r="N44" i="3" l="1"/>
  <c r="X45" i="3" l="1"/>
  <c r="M45" i="3"/>
  <c r="L46" i="3" l="1"/>
  <c r="K47" i="3" s="1"/>
  <c r="O45" i="3"/>
  <c r="P45" i="3" s="1"/>
  <c r="Q45" i="3" l="1"/>
  <c r="R45" i="3" s="1"/>
  <c r="S45" i="3" s="1"/>
  <c r="W45" i="3" l="1"/>
  <c r="V45" i="3" s="1"/>
  <c r="U45" i="3" s="1"/>
  <c r="T45" i="3" s="1"/>
  <c r="N45" i="3" l="1"/>
  <c r="X46" i="3" l="1"/>
  <c r="M46" i="3"/>
  <c r="L47" i="3" l="1"/>
  <c r="K48" i="3" s="1"/>
  <c r="O46" i="3"/>
  <c r="P46" i="3" s="1"/>
  <c r="Q46" i="3" l="1"/>
  <c r="R46" i="3" s="1"/>
  <c r="S46" i="3" s="1"/>
  <c r="W46" i="3" s="1"/>
  <c r="V46" i="3" s="1"/>
  <c r="U46" i="3" s="1"/>
  <c r="T46" i="3" l="1"/>
  <c r="N46" i="3" l="1"/>
  <c r="X47" i="3" l="1"/>
  <c r="M47" i="3"/>
  <c r="L48" i="3" l="1"/>
  <c r="K49" i="3" s="1"/>
  <c r="O47" i="3"/>
  <c r="P47" i="3" s="1"/>
  <c r="Q47" i="3" l="1"/>
  <c r="R47" i="3" s="1"/>
  <c r="S47" i="3" s="1"/>
  <c r="W47" i="3" l="1"/>
  <c r="V47" i="3" s="1"/>
  <c r="U47" i="3" s="1"/>
  <c r="T47" i="3" s="1"/>
  <c r="N47" i="3" l="1"/>
  <c r="X48" i="3" l="1"/>
  <c r="M48" i="3"/>
  <c r="L49" i="3" l="1"/>
  <c r="K50" i="3" s="1"/>
  <c r="O48" i="3"/>
  <c r="P48" i="3" s="1"/>
  <c r="Q48" i="3" l="1"/>
  <c r="R48" i="3" s="1"/>
  <c r="S48" i="3" s="1"/>
  <c r="W48" i="3" l="1"/>
  <c r="V48" i="3" s="1"/>
  <c r="U48" i="3" s="1"/>
  <c r="T48" i="3" s="1"/>
  <c r="N48" i="3" l="1"/>
  <c r="X49" i="3" l="1"/>
  <c r="M49" i="3"/>
  <c r="L50" i="3" l="1"/>
  <c r="K51" i="3" s="1"/>
  <c r="O49" i="3"/>
  <c r="P49" i="3" s="1"/>
  <c r="Q49" i="3" l="1"/>
  <c r="R49" i="3" s="1"/>
  <c r="S49" i="3" s="1"/>
  <c r="W49" i="3"/>
  <c r="V49" i="3" s="1"/>
  <c r="U49" i="3" s="1"/>
  <c r="T49" i="3" l="1"/>
  <c r="N49" i="3" l="1"/>
  <c r="X50" i="3" l="1"/>
  <c r="M50" i="3"/>
  <c r="L51" i="3" l="1"/>
  <c r="K52" i="3" s="1"/>
  <c r="O50" i="3"/>
  <c r="P50" i="3" s="1"/>
  <c r="Q50" i="3" l="1"/>
  <c r="R50" i="3" s="1"/>
  <c r="S50" i="3" s="1"/>
  <c r="W50" i="3" l="1"/>
  <c r="V50" i="3" s="1"/>
  <c r="U50" i="3" s="1"/>
  <c r="T50" i="3"/>
  <c r="N50" i="3" l="1"/>
  <c r="X51" i="3" l="1"/>
  <c r="M51" i="3"/>
  <c r="L52" i="3" l="1"/>
  <c r="K53" i="3" s="1"/>
  <c r="O51" i="3"/>
  <c r="P51" i="3" s="1"/>
  <c r="Q51" i="3" l="1"/>
  <c r="R51" i="3" s="1"/>
  <c r="S51" i="3" s="1"/>
  <c r="W51" i="3" l="1"/>
  <c r="V51" i="3" s="1"/>
  <c r="U51" i="3" s="1"/>
  <c r="T51" i="3" s="1"/>
  <c r="N51" i="3" l="1"/>
  <c r="X52" i="3" l="1"/>
  <c r="M52" i="3"/>
  <c r="L53" i="3" l="1"/>
  <c r="K54" i="3" s="1"/>
  <c r="O52" i="3"/>
  <c r="P52" i="3" s="1"/>
  <c r="Q52" i="3" l="1"/>
  <c r="R52" i="3" s="1"/>
  <c r="S52" i="3" s="1"/>
  <c r="W52" i="3" l="1"/>
  <c r="V52" i="3" s="1"/>
  <c r="U52" i="3" s="1"/>
  <c r="T52" i="3" s="1"/>
  <c r="N52" i="3" l="1"/>
  <c r="X53" i="3" l="1"/>
  <c r="M53" i="3"/>
  <c r="L54" i="3" l="1"/>
  <c r="K55" i="3" s="1"/>
  <c r="O53" i="3"/>
  <c r="P53" i="3" s="1"/>
  <c r="Q53" i="3" l="1"/>
  <c r="R53" i="3" s="1"/>
  <c r="S53" i="3" s="1"/>
  <c r="W53" i="3" l="1"/>
  <c r="V53" i="3" s="1"/>
  <c r="U53" i="3" s="1"/>
  <c r="T53" i="3" s="1"/>
  <c r="N53" i="3" l="1"/>
  <c r="X54" i="3" l="1"/>
  <c r="M54" i="3"/>
  <c r="L55" i="3" l="1"/>
  <c r="K56" i="3" s="1"/>
  <c r="O54" i="3"/>
  <c r="P54" i="3" s="1"/>
  <c r="Q54" i="3" l="1"/>
  <c r="R54" i="3" s="1"/>
  <c r="S54" i="3" s="1"/>
  <c r="W54" i="3" l="1"/>
  <c r="V54" i="3" s="1"/>
  <c r="U54" i="3" s="1"/>
  <c r="T54" i="3" s="1"/>
  <c r="N54" i="3" l="1"/>
  <c r="X55" i="3" l="1"/>
  <c r="M55" i="3"/>
  <c r="L56" i="3" l="1"/>
  <c r="K57" i="3" s="1"/>
  <c r="O55" i="3"/>
  <c r="P55" i="3" s="1"/>
  <c r="Q55" i="3" l="1"/>
  <c r="R55" i="3" s="1"/>
  <c r="S55" i="3" s="1"/>
  <c r="W55" i="3" l="1"/>
  <c r="V55" i="3" s="1"/>
  <c r="U55" i="3" s="1"/>
  <c r="T55" i="3"/>
  <c r="N55" i="3" l="1"/>
  <c r="X56" i="3" l="1"/>
  <c r="M56" i="3"/>
  <c r="L57" i="3" l="1"/>
  <c r="K58" i="3" s="1"/>
  <c r="O56" i="3"/>
  <c r="P56" i="3" s="1"/>
  <c r="Q56" i="3" l="1"/>
  <c r="R56" i="3" s="1"/>
  <c r="S56" i="3" s="1"/>
  <c r="W56" i="3" l="1"/>
  <c r="V56" i="3" s="1"/>
  <c r="U56" i="3" s="1"/>
  <c r="T56" i="3"/>
  <c r="N56" i="3" l="1"/>
  <c r="X57" i="3" l="1"/>
  <c r="M57" i="3"/>
  <c r="L58" i="3" l="1"/>
  <c r="K59" i="3" s="1"/>
  <c r="O57" i="3"/>
  <c r="P57" i="3" s="1"/>
  <c r="Q57" i="3" l="1"/>
  <c r="R57" i="3" s="1"/>
  <c r="S57" i="3" s="1"/>
  <c r="W57" i="3" l="1"/>
  <c r="V57" i="3" s="1"/>
  <c r="U57" i="3" s="1"/>
  <c r="T57" i="3" s="1"/>
  <c r="N57" i="3" l="1"/>
  <c r="X58" i="3" l="1"/>
  <c r="M58" i="3"/>
  <c r="L59" i="3" l="1"/>
  <c r="K60" i="3" s="1"/>
  <c r="O58" i="3"/>
  <c r="P58" i="3" s="1"/>
  <c r="Q58" i="3" l="1"/>
  <c r="R58" i="3" s="1"/>
  <c r="S58" i="3" s="1"/>
  <c r="W58" i="3"/>
  <c r="V58" i="3" s="1"/>
  <c r="U58" i="3" s="1"/>
  <c r="T58" i="3" l="1"/>
  <c r="N58" i="3" l="1"/>
  <c r="X59" i="3" l="1"/>
  <c r="M59" i="3"/>
  <c r="L60" i="3" l="1"/>
  <c r="K61" i="3" s="1"/>
  <c r="O59" i="3"/>
  <c r="P59" i="3" s="1"/>
  <c r="Q59" i="3" l="1"/>
  <c r="R59" i="3" s="1"/>
  <c r="S59" i="3" s="1"/>
  <c r="W59" i="3" l="1"/>
  <c r="V59" i="3" s="1"/>
  <c r="U59" i="3" s="1"/>
  <c r="T59" i="3" s="1"/>
  <c r="N59" i="3" l="1"/>
  <c r="X60" i="3" l="1"/>
  <c r="M60" i="3"/>
  <c r="L61" i="3" l="1"/>
  <c r="K62" i="3" s="1"/>
  <c r="O60" i="3"/>
  <c r="P60" i="3" s="1"/>
  <c r="Q60" i="3" l="1"/>
  <c r="R60" i="3" s="1"/>
  <c r="S60" i="3" s="1"/>
  <c r="W60" i="3" l="1"/>
  <c r="V60" i="3" s="1"/>
  <c r="U60" i="3" s="1"/>
  <c r="T60" i="3" s="1"/>
  <c r="N60" i="3" l="1"/>
  <c r="X61" i="3" l="1"/>
  <c r="M61" i="3"/>
  <c r="L62" i="3" l="1"/>
  <c r="K63" i="3" s="1"/>
  <c r="O61" i="3"/>
  <c r="P61" i="3" s="1"/>
  <c r="Q61" i="3" l="1"/>
  <c r="R61" i="3" s="1"/>
  <c r="S61" i="3" s="1"/>
  <c r="W61" i="3" l="1"/>
  <c r="V61" i="3" s="1"/>
  <c r="U61" i="3" s="1"/>
  <c r="T61" i="3" s="1"/>
  <c r="N61" i="3" l="1"/>
  <c r="X62" i="3" l="1"/>
  <c r="M62" i="3"/>
  <c r="L63" i="3" l="1"/>
  <c r="K64" i="3" s="1"/>
  <c r="O62" i="3"/>
  <c r="P62" i="3" s="1"/>
  <c r="Q62" i="3" l="1"/>
  <c r="R62" i="3" s="1"/>
  <c r="S62" i="3" s="1"/>
  <c r="W62" i="3" l="1"/>
  <c r="V62" i="3" s="1"/>
  <c r="U62" i="3" s="1"/>
  <c r="T62" i="3" l="1"/>
  <c r="N62" i="3" l="1"/>
  <c r="X63" i="3" l="1"/>
  <c r="M63" i="3"/>
  <c r="L64" i="3" l="1"/>
  <c r="K65" i="3" s="1"/>
  <c r="O63" i="3"/>
  <c r="P63" i="3" s="1"/>
  <c r="Q63" i="3" l="1"/>
  <c r="R63" i="3" s="1"/>
  <c r="S63" i="3" s="1"/>
  <c r="W63" i="3" s="1"/>
  <c r="V63" i="3" s="1"/>
  <c r="U63" i="3" s="1"/>
  <c r="T63" i="3" l="1"/>
  <c r="N63" i="3" l="1"/>
  <c r="X64" i="3" l="1"/>
  <c r="M64" i="3"/>
  <c r="L65" i="3" l="1"/>
  <c r="K66" i="3" s="1"/>
  <c r="O64" i="3"/>
  <c r="P64" i="3" s="1"/>
  <c r="Q64" i="3" l="1"/>
  <c r="R64" i="3" s="1"/>
  <c r="S64" i="3" s="1"/>
  <c r="W64" i="3" l="1"/>
  <c r="V64" i="3" s="1"/>
  <c r="U64" i="3" s="1"/>
  <c r="T64" i="3" s="1"/>
  <c r="N64" i="3" l="1"/>
  <c r="X65" i="3" l="1"/>
  <c r="M65" i="3"/>
  <c r="L66" i="3" l="1"/>
  <c r="K67" i="3" s="1"/>
  <c r="O65" i="3"/>
  <c r="P65" i="3" s="1"/>
  <c r="Q65" i="3" l="1"/>
  <c r="R65" i="3" s="1"/>
  <c r="S65" i="3" s="1"/>
  <c r="W65" i="3" l="1"/>
  <c r="V65" i="3" s="1"/>
  <c r="U65" i="3" s="1"/>
  <c r="T65" i="3" s="1"/>
  <c r="N65" i="3" l="1"/>
  <c r="X66" i="3" l="1"/>
  <c r="M66" i="3"/>
  <c r="L67" i="3" l="1"/>
  <c r="K68" i="3" s="1"/>
  <c r="O66" i="3"/>
  <c r="P66" i="3" s="1"/>
  <c r="Q66" i="3" l="1"/>
  <c r="R66" i="3" s="1"/>
  <c r="S66" i="3" s="1"/>
  <c r="W66" i="3"/>
  <c r="V66" i="3" s="1"/>
  <c r="U66" i="3" s="1"/>
  <c r="T66" i="3" l="1"/>
  <c r="N66" i="3" l="1"/>
  <c r="X67" i="3" l="1"/>
  <c r="M67" i="3"/>
  <c r="L68" i="3" l="1"/>
  <c r="K69" i="3" s="1"/>
  <c r="O67" i="3"/>
  <c r="P67" i="3" s="1"/>
  <c r="Q67" i="3" l="1"/>
  <c r="R67" i="3" s="1"/>
  <c r="S67" i="3" s="1"/>
  <c r="W67" i="3"/>
  <c r="V67" i="3" s="1"/>
  <c r="U67" i="3" s="1"/>
  <c r="T67" i="3" l="1"/>
  <c r="N67" i="3" l="1"/>
  <c r="X68" i="3" l="1"/>
  <c r="M68" i="3"/>
  <c r="L69" i="3" l="1"/>
  <c r="K70" i="3" s="1"/>
  <c r="O68" i="3"/>
  <c r="P68" i="3" s="1"/>
  <c r="Q68" i="3" l="1"/>
  <c r="R68" i="3" s="1"/>
  <c r="S68" i="3" s="1"/>
  <c r="W68" i="3" l="1"/>
  <c r="V68" i="3" s="1"/>
  <c r="U68" i="3" s="1"/>
  <c r="T68" i="3" s="1"/>
  <c r="N68" i="3" l="1"/>
  <c r="X69" i="3" l="1"/>
  <c r="M69" i="3"/>
  <c r="L70" i="3" l="1"/>
  <c r="K71" i="3" s="1"/>
  <c r="O69" i="3"/>
  <c r="P69" i="3" s="1"/>
  <c r="Q69" i="3" l="1"/>
  <c r="R69" i="3" s="1"/>
  <c r="S69" i="3" s="1"/>
  <c r="W69" i="3" l="1"/>
  <c r="V69" i="3" s="1"/>
  <c r="U69" i="3" s="1"/>
  <c r="T69" i="3" s="1"/>
  <c r="N69" i="3" l="1"/>
  <c r="X70" i="3" l="1"/>
  <c r="M70" i="3"/>
  <c r="L71" i="3" l="1"/>
  <c r="K72" i="3" s="1"/>
  <c r="O70" i="3"/>
  <c r="P70" i="3" s="1"/>
  <c r="Q70" i="3" l="1"/>
  <c r="R70" i="3" s="1"/>
  <c r="S70" i="3" s="1"/>
  <c r="W70" i="3" l="1"/>
  <c r="V70" i="3" s="1"/>
  <c r="U70" i="3" s="1"/>
  <c r="T70" i="3" s="1"/>
  <c r="N70" i="3" l="1"/>
  <c r="X71" i="3" l="1"/>
  <c r="M71" i="3"/>
  <c r="L72" i="3" l="1"/>
  <c r="K73" i="3" s="1"/>
  <c r="O71" i="3"/>
  <c r="P71" i="3" s="1"/>
  <c r="Q71" i="3" l="1"/>
  <c r="R71" i="3" s="1"/>
  <c r="S71" i="3" s="1"/>
  <c r="W71" i="3"/>
  <c r="V71" i="3" s="1"/>
  <c r="U71" i="3" s="1"/>
  <c r="T71" i="3" l="1"/>
  <c r="N71" i="3" l="1"/>
  <c r="X72" i="3" l="1"/>
  <c r="M72" i="3"/>
  <c r="L73" i="3" l="1"/>
  <c r="K74" i="3" s="1"/>
  <c r="O72" i="3"/>
  <c r="P72" i="3" s="1"/>
  <c r="Q72" i="3" l="1"/>
  <c r="R72" i="3" s="1"/>
  <c r="S72" i="3" s="1"/>
  <c r="W72" i="3" l="1"/>
  <c r="V72" i="3" s="1"/>
  <c r="U72" i="3" s="1"/>
  <c r="T72" i="3"/>
  <c r="N72" i="3" l="1"/>
  <c r="X73" i="3" l="1"/>
  <c r="M73" i="3"/>
  <c r="L74" i="3" l="1"/>
  <c r="K75" i="3" s="1"/>
  <c r="O73" i="3"/>
  <c r="P73" i="3" s="1"/>
  <c r="Q73" i="3" l="1"/>
  <c r="R73" i="3" s="1"/>
  <c r="S73" i="3" s="1"/>
  <c r="W73" i="3" l="1"/>
  <c r="V73" i="3" s="1"/>
  <c r="U73" i="3" s="1"/>
  <c r="T73" i="3" s="1"/>
  <c r="N73" i="3" l="1"/>
  <c r="X74" i="3" l="1"/>
  <c r="M74" i="3"/>
  <c r="L75" i="3" l="1"/>
  <c r="K76" i="3" s="1"/>
  <c r="O74" i="3"/>
  <c r="P74" i="3" s="1"/>
  <c r="Q74" i="3" l="1"/>
  <c r="R74" i="3" s="1"/>
  <c r="S74" i="3" s="1"/>
  <c r="W74" i="3"/>
  <c r="V74" i="3" s="1"/>
  <c r="U74" i="3" s="1"/>
  <c r="T74" i="3" l="1"/>
  <c r="N74" i="3" l="1"/>
  <c r="X75" i="3" l="1"/>
  <c r="M75" i="3"/>
  <c r="L76" i="3" l="1"/>
  <c r="K77" i="3" s="1"/>
  <c r="O75" i="3"/>
  <c r="P75" i="3" s="1"/>
  <c r="Q75" i="3" l="1"/>
  <c r="R75" i="3" s="1"/>
  <c r="S75" i="3" s="1"/>
  <c r="W75" i="3" l="1"/>
  <c r="V75" i="3" s="1"/>
  <c r="U75" i="3" s="1"/>
  <c r="T75" i="3" s="1"/>
  <c r="N75" i="3" l="1"/>
  <c r="X76" i="3" l="1"/>
  <c r="M76" i="3"/>
  <c r="L77" i="3" l="1"/>
  <c r="K78" i="3" s="1"/>
  <c r="O76" i="3"/>
  <c r="P76" i="3" s="1"/>
  <c r="Q76" i="3" l="1"/>
  <c r="R76" i="3" s="1"/>
  <c r="S76" i="3" s="1"/>
  <c r="W76" i="3" l="1"/>
  <c r="V76" i="3" s="1"/>
  <c r="U76" i="3" s="1"/>
  <c r="T76" i="3" s="1"/>
  <c r="N76" i="3" l="1"/>
  <c r="X77" i="3" l="1"/>
  <c r="M77" i="3"/>
  <c r="L78" i="3" l="1"/>
  <c r="K79" i="3" s="1"/>
  <c r="O77" i="3"/>
  <c r="P77" i="3" s="1"/>
  <c r="Q77" i="3" l="1"/>
  <c r="R77" i="3" s="1"/>
  <c r="S77" i="3" s="1"/>
  <c r="W77" i="3" l="1"/>
  <c r="V77" i="3" s="1"/>
  <c r="U77" i="3" s="1"/>
  <c r="T77" i="3" s="1"/>
  <c r="N77" i="3" l="1"/>
  <c r="X78" i="3" l="1"/>
  <c r="M78" i="3"/>
  <c r="L79" i="3" l="1"/>
  <c r="K80" i="3" s="1"/>
  <c r="O78" i="3"/>
  <c r="P78" i="3" s="1"/>
  <c r="Q78" i="3" l="1"/>
  <c r="R78" i="3" s="1"/>
  <c r="S78" i="3" s="1"/>
  <c r="W78" i="3" l="1"/>
  <c r="V78" i="3" s="1"/>
  <c r="U78" i="3" s="1"/>
  <c r="T78" i="3" s="1"/>
  <c r="N78" i="3" l="1"/>
  <c r="X79" i="3" l="1"/>
  <c r="M79" i="3"/>
  <c r="L80" i="3" l="1"/>
  <c r="K81" i="3" s="1"/>
  <c r="O79" i="3"/>
  <c r="P79" i="3" s="1"/>
  <c r="Q79" i="3" l="1"/>
  <c r="R79" i="3" s="1"/>
  <c r="S79" i="3" s="1"/>
  <c r="W79" i="3" l="1"/>
  <c r="V79" i="3" s="1"/>
  <c r="U79" i="3" s="1"/>
  <c r="T79" i="3" l="1"/>
  <c r="N79" i="3" l="1"/>
  <c r="X80" i="3" l="1"/>
  <c r="M80" i="3"/>
  <c r="L81" i="3" l="1"/>
  <c r="K82" i="3" s="1"/>
  <c r="O80" i="3"/>
  <c r="P80" i="3" s="1"/>
  <c r="Q80" i="3" l="1"/>
  <c r="R80" i="3" s="1"/>
  <c r="S80" i="3" s="1"/>
  <c r="W80" i="3" s="1"/>
  <c r="V80" i="3" s="1"/>
  <c r="U80" i="3" s="1"/>
  <c r="T80" i="3" l="1"/>
  <c r="N80" i="3" l="1"/>
  <c r="X81" i="3" l="1"/>
  <c r="M81" i="3"/>
  <c r="L82" i="3" l="1"/>
  <c r="K83" i="3" s="1"/>
  <c r="O81" i="3"/>
  <c r="P81" i="3" s="1"/>
  <c r="Q81" i="3" l="1"/>
  <c r="R81" i="3" s="1"/>
  <c r="S81" i="3" s="1"/>
  <c r="W81" i="3" l="1"/>
  <c r="V81" i="3" s="1"/>
  <c r="U81" i="3" s="1"/>
  <c r="T81" i="3" s="1"/>
  <c r="N81" i="3" l="1"/>
  <c r="X82" i="3" l="1"/>
  <c r="M82" i="3"/>
  <c r="L83" i="3" l="1"/>
  <c r="K84" i="3" s="1"/>
  <c r="O82" i="3"/>
  <c r="P82" i="3" s="1"/>
  <c r="Q82" i="3" l="1"/>
  <c r="R82" i="3" s="1"/>
  <c r="S82" i="3" s="1"/>
  <c r="W82" i="3"/>
  <c r="V82" i="3" s="1"/>
  <c r="U82" i="3" s="1"/>
  <c r="T82" i="3" l="1"/>
  <c r="N82" i="3" l="1"/>
  <c r="X83" i="3" l="1"/>
  <c r="M83" i="3"/>
  <c r="L84" i="3" l="1"/>
  <c r="K85" i="3" s="1"/>
  <c r="O83" i="3"/>
  <c r="P83" i="3" s="1"/>
  <c r="Q83" i="3" l="1"/>
  <c r="R83" i="3" s="1"/>
  <c r="S83" i="3" s="1"/>
  <c r="W83" i="3" l="1"/>
  <c r="V83" i="3" s="1"/>
  <c r="U83" i="3" s="1"/>
  <c r="T83" i="3" s="1"/>
  <c r="N83" i="3" l="1"/>
  <c r="X84" i="3" l="1"/>
  <c r="M84" i="3"/>
  <c r="L85" i="3" l="1"/>
  <c r="K86" i="3" s="1"/>
  <c r="O84" i="3"/>
  <c r="P84" i="3" s="1"/>
  <c r="Q84" i="3" l="1"/>
  <c r="R84" i="3" s="1"/>
  <c r="S84" i="3" s="1"/>
  <c r="W84" i="3"/>
  <c r="V84" i="3" s="1"/>
  <c r="U84" i="3" s="1"/>
  <c r="T84" i="3" l="1"/>
  <c r="N84" i="3" l="1"/>
  <c r="X85" i="3" l="1"/>
  <c r="M85" i="3"/>
  <c r="L86" i="3" l="1"/>
  <c r="K87" i="3" s="1"/>
  <c r="O85" i="3"/>
  <c r="P85" i="3" s="1"/>
  <c r="Q85" i="3" l="1"/>
  <c r="R85" i="3" s="1"/>
  <c r="S85" i="3" s="1"/>
  <c r="W85" i="3" l="1"/>
  <c r="V85" i="3" s="1"/>
  <c r="U85" i="3" s="1"/>
  <c r="T85" i="3" s="1"/>
  <c r="N85" i="3" l="1"/>
  <c r="X86" i="3" l="1"/>
  <c r="M86" i="3"/>
  <c r="L87" i="3" l="1"/>
  <c r="K88" i="3" s="1"/>
  <c r="O86" i="3"/>
  <c r="P86" i="3" s="1"/>
  <c r="Q86" i="3" l="1"/>
  <c r="R86" i="3" s="1"/>
  <c r="S86" i="3" s="1"/>
  <c r="W86" i="3" l="1"/>
  <c r="V86" i="3" s="1"/>
  <c r="U86" i="3" s="1"/>
  <c r="T86" i="3"/>
  <c r="N86" i="3" l="1"/>
  <c r="X87" i="3" l="1"/>
  <c r="M87" i="3"/>
  <c r="L88" i="3" l="1"/>
  <c r="K89" i="3" s="1"/>
  <c r="O87" i="3"/>
  <c r="P87" i="3" s="1"/>
  <c r="Q87" i="3" l="1"/>
  <c r="R87" i="3" s="1"/>
  <c r="S87" i="3" s="1"/>
  <c r="W87" i="3"/>
  <c r="V87" i="3" s="1"/>
  <c r="U87" i="3" s="1"/>
  <c r="T87" i="3" l="1"/>
  <c r="N87" i="3" l="1"/>
  <c r="X88" i="3" l="1"/>
  <c r="M88" i="3"/>
  <c r="L89" i="3" l="1"/>
  <c r="K90" i="3" s="1"/>
  <c r="O88" i="3"/>
  <c r="P88" i="3" s="1"/>
  <c r="Q88" i="3" l="1"/>
  <c r="R88" i="3" s="1"/>
  <c r="S88" i="3" s="1"/>
  <c r="W88" i="3" s="1"/>
  <c r="V88" i="3" s="1"/>
  <c r="U88" i="3" s="1"/>
  <c r="T88" i="3" l="1"/>
  <c r="N88" i="3" l="1"/>
  <c r="X89" i="3" l="1"/>
  <c r="M89" i="3"/>
  <c r="L90" i="3" l="1"/>
  <c r="K91" i="3" s="1"/>
  <c r="O89" i="3"/>
  <c r="P89" i="3" s="1"/>
  <c r="Q89" i="3" l="1"/>
  <c r="R89" i="3" s="1"/>
  <c r="S89" i="3" s="1"/>
  <c r="W89" i="3" s="1"/>
  <c r="V89" i="3" s="1"/>
  <c r="U89" i="3" s="1"/>
  <c r="T89" i="3" l="1"/>
  <c r="N89" i="3" l="1"/>
  <c r="X90" i="3" l="1"/>
  <c r="M90" i="3"/>
  <c r="L91" i="3" l="1"/>
  <c r="K92" i="3" s="1"/>
  <c r="O90" i="3"/>
  <c r="P90" i="3" s="1"/>
  <c r="Q90" i="3" l="1"/>
  <c r="R90" i="3" s="1"/>
  <c r="S90" i="3" s="1"/>
  <c r="W90" i="3"/>
  <c r="V90" i="3" s="1"/>
  <c r="U90" i="3" s="1"/>
  <c r="T90" i="3" l="1"/>
  <c r="N90" i="3" l="1"/>
  <c r="X91" i="3" l="1"/>
  <c r="M91" i="3"/>
  <c r="L92" i="3" l="1"/>
  <c r="K93" i="3" s="1"/>
  <c r="O91" i="3"/>
  <c r="P91" i="3" s="1"/>
  <c r="Q91" i="3" l="1"/>
  <c r="R91" i="3" s="1"/>
  <c r="S91" i="3" s="1"/>
  <c r="W91" i="3"/>
  <c r="V91" i="3" s="1"/>
  <c r="U91" i="3" s="1"/>
  <c r="T91" i="3" l="1"/>
  <c r="N91" i="3" l="1"/>
  <c r="X92" i="3" l="1"/>
  <c r="M92" i="3"/>
  <c r="L93" i="3" l="1"/>
  <c r="K94" i="3" s="1"/>
  <c r="O92" i="3"/>
  <c r="P92" i="3" s="1"/>
  <c r="Q92" i="3" l="1"/>
  <c r="R92" i="3" s="1"/>
  <c r="S92" i="3" s="1"/>
  <c r="W92" i="3" l="1"/>
  <c r="V92" i="3" s="1"/>
  <c r="U92" i="3" s="1"/>
  <c r="T92" i="3" s="1"/>
  <c r="N92" i="3" l="1"/>
  <c r="X93" i="3" l="1"/>
  <c r="M93" i="3"/>
  <c r="L94" i="3" l="1"/>
  <c r="K95" i="3" s="1"/>
  <c r="O93" i="3"/>
  <c r="P93" i="3"/>
  <c r="Q93" i="3" l="1"/>
  <c r="R93" i="3" s="1"/>
  <c r="S93" i="3" s="1"/>
  <c r="W93" i="3" l="1"/>
  <c r="V93" i="3" s="1"/>
  <c r="U93" i="3" s="1"/>
  <c r="T93" i="3"/>
  <c r="N93" i="3" l="1"/>
  <c r="X94" i="3" l="1"/>
  <c r="M94" i="3"/>
  <c r="L95" i="3" l="1"/>
  <c r="K96" i="3" s="1"/>
  <c r="O94" i="3"/>
  <c r="P94" i="3" s="1"/>
  <c r="Q94" i="3" l="1"/>
  <c r="R94" i="3" s="1"/>
  <c r="S94" i="3" s="1"/>
  <c r="W94" i="3"/>
  <c r="V94" i="3" s="1"/>
  <c r="U94" i="3" s="1"/>
  <c r="T94" i="3" l="1"/>
  <c r="N94" i="3" l="1"/>
  <c r="X95" i="3" l="1"/>
  <c r="M95" i="3"/>
  <c r="L96" i="3" l="1"/>
  <c r="K97" i="3" s="1"/>
  <c r="O95" i="3"/>
  <c r="P95" i="3" s="1"/>
  <c r="Q95" i="3" l="1"/>
  <c r="R95" i="3" s="1"/>
  <c r="S95" i="3" s="1"/>
  <c r="W95" i="3"/>
  <c r="V95" i="3" s="1"/>
  <c r="U95" i="3" s="1"/>
  <c r="T95" i="3" l="1"/>
  <c r="N95" i="3" l="1"/>
  <c r="X96" i="3" l="1"/>
  <c r="M96" i="3"/>
  <c r="L97" i="3" l="1"/>
  <c r="K98" i="3" s="1"/>
  <c r="O96" i="3"/>
  <c r="P96" i="3" s="1"/>
  <c r="Q96" i="3" l="1"/>
  <c r="R96" i="3" s="1"/>
  <c r="S96" i="3" s="1"/>
  <c r="W96" i="3"/>
  <c r="V96" i="3" s="1"/>
  <c r="U96" i="3" s="1"/>
  <c r="T96" i="3" l="1"/>
  <c r="N96" i="3" l="1"/>
  <c r="X97" i="3" l="1"/>
  <c r="M97" i="3"/>
  <c r="L98" i="3" l="1"/>
  <c r="K99" i="3" s="1"/>
  <c r="O97" i="3"/>
  <c r="P97" i="3" s="1"/>
  <c r="Q97" i="3" l="1"/>
  <c r="R97" i="3" s="1"/>
  <c r="S97" i="3" s="1"/>
  <c r="W97" i="3"/>
  <c r="V97" i="3" s="1"/>
  <c r="U97" i="3" s="1"/>
  <c r="T97" i="3" l="1"/>
  <c r="N97" i="3" l="1"/>
  <c r="X98" i="3" l="1"/>
  <c r="M98" i="3"/>
  <c r="L99" i="3" l="1"/>
  <c r="K100" i="3" s="1"/>
  <c r="O98" i="3"/>
  <c r="P98" i="3" s="1"/>
  <c r="Q98" i="3" l="1"/>
  <c r="R98" i="3" s="1"/>
  <c r="S98" i="3" s="1"/>
  <c r="W98" i="3" l="1"/>
  <c r="V98" i="3" s="1"/>
  <c r="U98" i="3" s="1"/>
  <c r="T98" i="3" s="1"/>
  <c r="N98" i="3" l="1"/>
  <c r="X99" i="3" l="1"/>
  <c r="M99" i="3"/>
  <c r="L100" i="3" l="1"/>
  <c r="K101" i="3" s="1"/>
  <c r="O99" i="3"/>
  <c r="P99" i="3" s="1"/>
  <c r="Q99" i="3" l="1"/>
  <c r="R99" i="3" s="1"/>
  <c r="S99" i="3" s="1"/>
  <c r="W99" i="3" l="1"/>
  <c r="V99" i="3" s="1"/>
  <c r="U99" i="3" s="1"/>
  <c r="T99" i="3" s="1"/>
  <c r="N99" i="3" l="1"/>
  <c r="X100" i="3" l="1"/>
  <c r="M100" i="3"/>
  <c r="L101" i="3" l="1"/>
  <c r="K102" i="3" s="1"/>
  <c r="O100" i="3"/>
  <c r="P100" i="3" s="1"/>
  <c r="Q100" i="3" l="1"/>
  <c r="R100" i="3" s="1"/>
  <c r="S100" i="3" s="1"/>
  <c r="W100" i="3" l="1"/>
  <c r="V100" i="3" s="1"/>
  <c r="U100" i="3" s="1"/>
  <c r="T100" i="3" l="1"/>
  <c r="N100" i="3" l="1"/>
  <c r="X101" i="3" l="1"/>
  <c r="M101" i="3"/>
  <c r="L102" i="3" l="1"/>
  <c r="K103" i="3" s="1"/>
  <c r="O101" i="3"/>
  <c r="P101" i="3" s="1"/>
  <c r="Q101" i="3" l="1"/>
  <c r="R101" i="3" s="1"/>
  <c r="S101" i="3" s="1"/>
  <c r="W101" i="3" l="1"/>
  <c r="V101" i="3" s="1"/>
  <c r="U101" i="3" s="1"/>
  <c r="T101" i="3" s="1"/>
  <c r="N101" i="3" l="1"/>
  <c r="X102" i="3" l="1"/>
  <c r="M102" i="3"/>
  <c r="L103" i="3" l="1"/>
  <c r="K104" i="3" s="1"/>
  <c r="O102" i="3"/>
  <c r="P102" i="3" s="1"/>
  <c r="Q102" i="3" l="1"/>
  <c r="R102" i="3" s="1"/>
  <c r="S102" i="3" s="1"/>
  <c r="W102" i="3"/>
  <c r="V102" i="3" s="1"/>
  <c r="U102" i="3" s="1"/>
  <c r="T102" i="3" l="1"/>
  <c r="N102" i="3" l="1"/>
  <c r="X103" i="3" l="1"/>
  <c r="M103" i="3"/>
  <c r="L104" i="3" l="1"/>
  <c r="K105" i="3" s="1"/>
  <c r="O103" i="3"/>
  <c r="P103" i="3" s="1"/>
  <c r="Q103" i="3" l="1"/>
  <c r="R103" i="3" s="1"/>
  <c r="S103" i="3" s="1"/>
  <c r="W103" i="3"/>
  <c r="V103" i="3" s="1"/>
  <c r="U103" i="3" s="1"/>
  <c r="T103" i="3" l="1"/>
  <c r="N103" i="3" l="1"/>
  <c r="X104" i="3" l="1"/>
  <c r="M104" i="3"/>
  <c r="L105" i="3" l="1"/>
  <c r="K106" i="3" s="1"/>
  <c r="O104" i="3"/>
  <c r="P104" i="3" s="1"/>
  <c r="Q104" i="3" l="1"/>
  <c r="R104" i="3" s="1"/>
  <c r="S104" i="3" s="1"/>
  <c r="W104" i="3"/>
  <c r="V104" i="3" s="1"/>
  <c r="U104" i="3" s="1"/>
  <c r="T104" i="3" l="1"/>
  <c r="N104" i="3" l="1"/>
  <c r="X105" i="3" l="1"/>
  <c r="M105" i="3"/>
  <c r="L106" i="3" l="1"/>
  <c r="K107" i="3" s="1"/>
  <c r="O105" i="3"/>
  <c r="P105" i="3" s="1"/>
  <c r="Q105" i="3" l="1"/>
  <c r="R105" i="3" s="1"/>
  <c r="S105" i="3" s="1"/>
  <c r="W105" i="3"/>
  <c r="V105" i="3" s="1"/>
  <c r="U105" i="3" s="1"/>
  <c r="T105" i="3" l="1"/>
  <c r="N105" i="3" l="1"/>
  <c r="X106" i="3" l="1"/>
  <c r="M106" i="3"/>
  <c r="L107" i="3" l="1"/>
  <c r="K108" i="3" s="1"/>
  <c r="O106" i="3"/>
  <c r="P106" i="3" s="1"/>
  <c r="Q106" i="3" l="1"/>
  <c r="R106" i="3" s="1"/>
  <c r="S106" i="3" s="1"/>
  <c r="W106" i="3" l="1"/>
  <c r="V106" i="3" s="1"/>
  <c r="U106" i="3" s="1"/>
  <c r="T106" i="3" s="1"/>
  <c r="N106" i="3" l="1"/>
  <c r="X107" i="3" l="1"/>
  <c r="M107" i="3"/>
  <c r="L108" i="3" l="1"/>
  <c r="K109" i="3" s="1"/>
  <c r="O107" i="3"/>
  <c r="P107" i="3" s="1"/>
  <c r="Q107" i="3" l="1"/>
  <c r="R107" i="3" s="1"/>
  <c r="S107" i="3" s="1"/>
  <c r="W107" i="3" l="1"/>
  <c r="V107" i="3" s="1"/>
  <c r="U107" i="3" s="1"/>
  <c r="T107" i="3" s="1"/>
  <c r="N107" i="3" l="1"/>
  <c r="X108" i="3" l="1"/>
  <c r="M108" i="3"/>
  <c r="L109" i="3" l="1"/>
  <c r="K110" i="3" s="1"/>
  <c r="O108" i="3"/>
  <c r="P108" i="3" s="1"/>
  <c r="Q108" i="3" l="1"/>
  <c r="R108" i="3" s="1"/>
  <c r="S108" i="3" s="1"/>
  <c r="W108" i="3"/>
  <c r="V108" i="3" s="1"/>
  <c r="U108" i="3" s="1"/>
  <c r="T108" i="3" l="1"/>
  <c r="N108" i="3" l="1"/>
  <c r="X109" i="3" l="1"/>
  <c r="M109" i="3"/>
  <c r="L110" i="3" l="1"/>
  <c r="K111" i="3" s="1"/>
  <c r="O109" i="3"/>
  <c r="P109" i="3" s="1"/>
  <c r="Q109" i="3" l="1"/>
  <c r="R109" i="3" s="1"/>
  <c r="S109" i="3" s="1"/>
  <c r="W109" i="3" l="1"/>
  <c r="V109" i="3" s="1"/>
  <c r="U109" i="3" s="1"/>
  <c r="T109" i="3" s="1"/>
  <c r="N109" i="3" l="1"/>
  <c r="X110" i="3" l="1"/>
  <c r="M110" i="3"/>
  <c r="L111" i="3" l="1"/>
  <c r="K112" i="3" s="1"/>
  <c r="O110" i="3"/>
  <c r="P110" i="3" s="1"/>
  <c r="Q110" i="3" l="1"/>
  <c r="R110" i="3" s="1"/>
  <c r="S110" i="3" s="1"/>
  <c r="W110" i="3"/>
  <c r="V110" i="3" s="1"/>
  <c r="U110" i="3" s="1"/>
  <c r="T110" i="3" l="1"/>
  <c r="N110" i="3" l="1"/>
  <c r="X111" i="3" l="1"/>
  <c r="M111" i="3"/>
  <c r="L112" i="3" l="1"/>
  <c r="K113" i="3" s="1"/>
  <c r="O111" i="3"/>
  <c r="P111" i="3" s="1"/>
  <c r="Q111" i="3" l="1"/>
  <c r="R111" i="3" s="1"/>
  <c r="S111" i="3" s="1"/>
  <c r="W111" i="3" l="1"/>
  <c r="V111" i="3" s="1"/>
  <c r="U111" i="3" s="1"/>
  <c r="T111" i="3"/>
  <c r="N111" i="3" l="1"/>
  <c r="X112" i="3" l="1"/>
  <c r="M112" i="3"/>
  <c r="L113" i="3" l="1"/>
  <c r="K114" i="3" s="1"/>
  <c r="O112" i="3"/>
  <c r="P112" i="3" s="1"/>
  <c r="Q112" i="3" l="1"/>
  <c r="R112" i="3" s="1"/>
  <c r="S112" i="3" s="1"/>
  <c r="W112" i="3"/>
  <c r="V112" i="3" s="1"/>
  <c r="U112" i="3" s="1"/>
  <c r="T112" i="3" l="1"/>
  <c r="N112" i="3" l="1"/>
  <c r="X113" i="3" l="1"/>
  <c r="M113" i="3"/>
  <c r="L114" i="3" l="1"/>
  <c r="K115" i="3" s="1"/>
  <c r="O113" i="3"/>
  <c r="P113" i="3" s="1"/>
  <c r="Q113" i="3" l="1"/>
  <c r="R113" i="3" s="1"/>
  <c r="S113" i="3" s="1"/>
  <c r="W113" i="3"/>
  <c r="V113" i="3" s="1"/>
  <c r="U113" i="3" s="1"/>
  <c r="T113" i="3" l="1"/>
  <c r="N113" i="3" l="1"/>
  <c r="X114" i="3" l="1"/>
  <c r="M114" i="3"/>
  <c r="L115" i="3" l="1"/>
  <c r="K116" i="3" s="1"/>
  <c r="O114" i="3"/>
  <c r="P114" i="3" s="1"/>
  <c r="Q114" i="3" l="1"/>
  <c r="R114" i="3" s="1"/>
  <c r="S114" i="3" s="1"/>
  <c r="W114" i="3" l="1"/>
  <c r="V114" i="3" s="1"/>
  <c r="U114" i="3" s="1"/>
  <c r="T114" i="3" l="1"/>
  <c r="N114" i="3" l="1"/>
  <c r="X115" i="3" l="1"/>
  <c r="M115" i="3"/>
  <c r="L116" i="3" l="1"/>
  <c r="K117" i="3" s="1"/>
  <c r="O115" i="3"/>
  <c r="P115" i="3" s="1"/>
  <c r="Q115" i="3" l="1"/>
  <c r="R115" i="3" s="1"/>
  <c r="S115" i="3" s="1"/>
  <c r="W115" i="3"/>
  <c r="V115" i="3" s="1"/>
  <c r="U115" i="3" s="1"/>
  <c r="T115" i="3" l="1"/>
  <c r="N115" i="3" l="1"/>
  <c r="X116" i="3" l="1"/>
  <c r="M116" i="3"/>
  <c r="L117" i="3" l="1"/>
  <c r="K118" i="3" s="1"/>
  <c r="O116" i="3"/>
  <c r="P116" i="3" s="1"/>
  <c r="Q116" i="3" l="1"/>
  <c r="R116" i="3" s="1"/>
  <c r="S116" i="3" s="1"/>
  <c r="W116" i="3"/>
  <c r="V116" i="3" s="1"/>
  <c r="U116" i="3" s="1"/>
  <c r="T116" i="3" l="1"/>
  <c r="N116" i="3" l="1"/>
  <c r="X117" i="3" l="1"/>
  <c r="M117" i="3"/>
  <c r="L118" i="3" l="1"/>
  <c r="K119" i="3" s="1"/>
  <c r="O117" i="3"/>
  <c r="P117" i="3" s="1"/>
  <c r="Q117" i="3" l="1"/>
  <c r="R117" i="3" s="1"/>
  <c r="S117" i="3" s="1"/>
  <c r="W117" i="3" l="1"/>
  <c r="V117" i="3" s="1"/>
  <c r="U117" i="3" s="1"/>
  <c r="T117" i="3"/>
  <c r="N117" i="3" l="1"/>
  <c r="X118" i="3" l="1"/>
  <c r="M118" i="3"/>
  <c r="L119" i="3" l="1"/>
  <c r="K120" i="3" s="1"/>
  <c r="O118" i="3"/>
  <c r="P118" i="3" s="1"/>
  <c r="Q118" i="3" l="1"/>
  <c r="R118" i="3" s="1"/>
  <c r="S118" i="3" s="1"/>
  <c r="W118" i="3" l="1"/>
  <c r="V118" i="3" s="1"/>
  <c r="U118" i="3" s="1"/>
  <c r="T118" i="3" s="1"/>
  <c r="N118" i="3" l="1"/>
  <c r="X119" i="3" l="1"/>
  <c r="M119" i="3"/>
  <c r="L120" i="3" l="1"/>
  <c r="K121" i="3" s="1"/>
  <c r="O119" i="3"/>
  <c r="P119" i="3" s="1"/>
  <c r="Q119" i="3" l="1"/>
  <c r="R119" i="3" s="1"/>
  <c r="S119" i="3" s="1"/>
  <c r="W119" i="3"/>
  <c r="V119" i="3" s="1"/>
  <c r="U119" i="3" s="1"/>
  <c r="T119" i="3" l="1"/>
  <c r="N119" i="3" l="1"/>
  <c r="X120" i="3" l="1"/>
  <c r="M120" i="3"/>
  <c r="L121" i="3" l="1"/>
  <c r="K122" i="3" s="1"/>
  <c r="O120" i="3"/>
  <c r="P120" i="3" s="1"/>
  <c r="Q120" i="3" l="1"/>
  <c r="R120" i="3" s="1"/>
  <c r="S120" i="3" s="1"/>
  <c r="W120" i="3"/>
  <c r="V120" i="3" s="1"/>
  <c r="U120" i="3" s="1"/>
  <c r="T120" i="3" l="1"/>
  <c r="N120" i="3" l="1"/>
  <c r="X121" i="3" l="1"/>
  <c r="M121" i="3"/>
  <c r="L122" i="3" l="1"/>
  <c r="K123" i="3" s="1"/>
  <c r="O121" i="3"/>
  <c r="P121" i="3" s="1"/>
  <c r="Q121" i="3" l="1"/>
  <c r="R121" i="3" s="1"/>
  <c r="S121" i="3" s="1"/>
  <c r="W121" i="3" l="1"/>
  <c r="V121" i="3" s="1"/>
  <c r="U121" i="3" s="1"/>
  <c r="T121" i="3" s="1"/>
  <c r="N121" i="3" l="1"/>
  <c r="X122" i="3" l="1"/>
  <c r="M122" i="3"/>
  <c r="L123" i="3" l="1"/>
  <c r="K124" i="3" s="1"/>
  <c r="O122" i="3"/>
  <c r="P122" i="3" s="1"/>
  <c r="Q122" i="3" l="1"/>
  <c r="R122" i="3" s="1"/>
  <c r="S122" i="3" s="1"/>
  <c r="W122" i="3" s="1"/>
  <c r="V122" i="3" s="1"/>
  <c r="U122" i="3" s="1"/>
  <c r="T122" i="3" l="1"/>
  <c r="N122" i="3" l="1"/>
  <c r="X123" i="3" l="1"/>
  <c r="M123" i="3"/>
  <c r="L124" i="3" l="1"/>
  <c r="K125" i="3" s="1"/>
  <c r="O123" i="3"/>
  <c r="P123" i="3" s="1"/>
  <c r="Q123" i="3" l="1"/>
  <c r="R123" i="3" s="1"/>
  <c r="S123" i="3" s="1"/>
  <c r="W123" i="3"/>
  <c r="V123" i="3" s="1"/>
  <c r="U123" i="3" s="1"/>
  <c r="T123" i="3" l="1"/>
  <c r="N123" i="3" l="1"/>
  <c r="X124" i="3" l="1"/>
  <c r="M124" i="3"/>
  <c r="L125" i="3" l="1"/>
  <c r="K126" i="3" s="1"/>
  <c r="O124" i="3"/>
  <c r="P124" i="3" s="1"/>
  <c r="Q124" i="3" l="1"/>
  <c r="R124" i="3" s="1"/>
  <c r="S124" i="3" s="1"/>
  <c r="W124" i="3" l="1"/>
  <c r="V124" i="3" s="1"/>
  <c r="U124" i="3" s="1"/>
  <c r="T124" i="3" l="1"/>
  <c r="N124" i="3" l="1"/>
  <c r="X125" i="3" l="1"/>
  <c r="M125" i="3"/>
  <c r="L126" i="3" l="1"/>
  <c r="K127" i="3" s="1"/>
  <c r="O125" i="3"/>
  <c r="P125" i="3" s="1"/>
  <c r="Q125" i="3" l="1"/>
  <c r="R125" i="3" s="1"/>
  <c r="S125" i="3" s="1"/>
  <c r="W125" i="3" l="1"/>
  <c r="V125" i="3" s="1"/>
  <c r="U125" i="3" s="1"/>
  <c r="T125" i="3" s="1"/>
  <c r="N125" i="3" l="1"/>
  <c r="X126" i="3" l="1"/>
  <c r="M126" i="3"/>
  <c r="L127" i="3" l="1"/>
  <c r="K128" i="3" s="1"/>
  <c r="O126" i="3"/>
  <c r="P126" i="3" s="1"/>
  <c r="Q126" i="3" l="1"/>
  <c r="R126" i="3" s="1"/>
  <c r="S126" i="3" s="1"/>
  <c r="W126" i="3" l="1"/>
  <c r="V126" i="3" s="1"/>
  <c r="U126" i="3" s="1"/>
  <c r="T126" i="3" l="1"/>
  <c r="N126" i="3" l="1"/>
  <c r="X127" i="3" l="1"/>
  <c r="M127" i="3"/>
  <c r="L128" i="3" l="1"/>
  <c r="K129" i="3" s="1"/>
  <c r="O127" i="3"/>
  <c r="P127" i="3" s="1"/>
  <c r="Q127" i="3" l="1"/>
  <c r="R127" i="3" s="1"/>
  <c r="S127" i="3" s="1"/>
  <c r="W127" i="3" l="1"/>
  <c r="V127" i="3" s="1"/>
  <c r="U127" i="3" s="1"/>
  <c r="T127" i="3" s="1"/>
  <c r="N127" i="3" l="1"/>
  <c r="X128" i="3" l="1"/>
  <c r="M128" i="3"/>
  <c r="L129" i="3" l="1"/>
  <c r="K130" i="3" s="1"/>
  <c r="O128" i="3"/>
  <c r="P128" i="3" s="1"/>
  <c r="Q128" i="3" l="1"/>
  <c r="R128" i="3" s="1"/>
  <c r="S128" i="3" s="1"/>
  <c r="W128" i="3"/>
  <c r="V128" i="3" s="1"/>
  <c r="U128" i="3" s="1"/>
  <c r="T128" i="3" l="1"/>
  <c r="N128" i="3" l="1"/>
  <c r="X129" i="3" l="1"/>
  <c r="M129" i="3"/>
  <c r="L130" i="3" l="1"/>
  <c r="K131" i="3" s="1"/>
  <c r="O129" i="3"/>
  <c r="P129" i="3" s="1"/>
  <c r="Q129" i="3" l="1"/>
  <c r="R129" i="3" s="1"/>
  <c r="S129" i="3" s="1"/>
  <c r="W129" i="3"/>
  <c r="V129" i="3" s="1"/>
  <c r="U129" i="3" s="1"/>
  <c r="T129" i="3" l="1"/>
  <c r="N129" i="3" l="1"/>
  <c r="X130" i="3" l="1"/>
  <c r="M130" i="3"/>
  <c r="L131" i="3" l="1"/>
  <c r="K132" i="3" s="1"/>
  <c r="O130" i="3"/>
  <c r="P130" i="3" s="1"/>
  <c r="Q130" i="3" l="1"/>
  <c r="R130" i="3" s="1"/>
  <c r="S130" i="3" s="1"/>
  <c r="W130" i="3" l="1"/>
  <c r="V130" i="3" s="1"/>
  <c r="U130" i="3" s="1"/>
  <c r="T130" i="3" s="1"/>
  <c r="N130" i="3" l="1"/>
  <c r="X131" i="3" l="1"/>
  <c r="M131" i="3"/>
  <c r="L132" i="3" l="1"/>
  <c r="K133" i="3" s="1"/>
  <c r="O131" i="3"/>
  <c r="P131" i="3" s="1"/>
  <c r="Q131" i="3" l="1"/>
  <c r="R131" i="3" s="1"/>
  <c r="S131" i="3" s="1"/>
  <c r="W131" i="3" l="1"/>
  <c r="V131" i="3" s="1"/>
  <c r="U131" i="3" s="1"/>
  <c r="T131" i="3" s="1"/>
  <c r="N131" i="3" l="1"/>
  <c r="X132" i="3" l="1"/>
  <c r="M132" i="3"/>
  <c r="L133" i="3" l="1"/>
  <c r="K134" i="3" s="1"/>
  <c r="O132" i="3"/>
  <c r="P132" i="3" s="1"/>
  <c r="Q132" i="3" l="1"/>
  <c r="R132" i="3" s="1"/>
  <c r="S132" i="3" s="1"/>
  <c r="W132" i="3" l="1"/>
  <c r="V132" i="3" s="1"/>
  <c r="U132" i="3" s="1"/>
  <c r="T132" i="3" l="1"/>
  <c r="N132" i="3" l="1"/>
  <c r="X133" i="3" l="1"/>
  <c r="M133" i="3"/>
  <c r="L134" i="3" l="1"/>
  <c r="K135" i="3" s="1"/>
  <c r="O133" i="3"/>
  <c r="P133" i="3" s="1"/>
  <c r="Q133" i="3" l="1"/>
  <c r="R133" i="3" s="1"/>
  <c r="S133" i="3" s="1"/>
  <c r="W133" i="3" l="1"/>
  <c r="V133" i="3" s="1"/>
  <c r="U133" i="3" s="1"/>
  <c r="T133" i="3" s="1"/>
  <c r="N133" i="3" l="1"/>
  <c r="X134" i="3" l="1"/>
  <c r="M134" i="3"/>
  <c r="L135" i="3" l="1"/>
  <c r="K136" i="3" s="1"/>
  <c r="O134" i="3"/>
  <c r="P134" i="3" s="1"/>
  <c r="Q134" i="3" l="1"/>
  <c r="R134" i="3" s="1"/>
  <c r="S134" i="3" s="1"/>
  <c r="W134" i="3"/>
  <c r="V134" i="3" s="1"/>
  <c r="U134" i="3" s="1"/>
  <c r="T134" i="3" l="1"/>
  <c r="N134" i="3" l="1"/>
  <c r="X135" i="3" l="1"/>
  <c r="M135" i="3"/>
  <c r="L136" i="3" l="1"/>
  <c r="K137" i="3" s="1"/>
  <c r="O135" i="3"/>
  <c r="P135" i="3" s="1"/>
  <c r="Q135" i="3" l="1"/>
  <c r="R135" i="3" s="1"/>
  <c r="S135" i="3" s="1"/>
  <c r="W135" i="3" l="1"/>
  <c r="V135" i="3" s="1"/>
  <c r="U135" i="3" s="1"/>
  <c r="T135" i="3"/>
  <c r="N135" i="3" l="1"/>
  <c r="X136" i="3" l="1"/>
  <c r="M136" i="3"/>
  <c r="L137" i="3" l="1"/>
  <c r="K138" i="3" s="1"/>
  <c r="O136" i="3"/>
  <c r="P136" i="3" s="1"/>
  <c r="Q136" i="3" l="1"/>
  <c r="R136" i="3" s="1"/>
  <c r="S136" i="3" s="1"/>
  <c r="W136" i="3" l="1"/>
  <c r="V136" i="3" s="1"/>
  <c r="U136" i="3" s="1"/>
  <c r="T136" i="3" l="1"/>
  <c r="N136" i="3" l="1"/>
  <c r="X137" i="3" l="1"/>
  <c r="M137" i="3"/>
  <c r="L138" i="3" l="1"/>
  <c r="K139" i="3" s="1"/>
  <c r="O137" i="3"/>
  <c r="P137" i="3" s="1"/>
  <c r="Q137" i="3" l="1"/>
  <c r="R137" i="3" s="1"/>
  <c r="S137" i="3" s="1"/>
  <c r="W137" i="3"/>
  <c r="V137" i="3" s="1"/>
  <c r="U137" i="3" s="1"/>
  <c r="T137" i="3" l="1"/>
  <c r="N137" i="3" l="1"/>
  <c r="X138" i="3" l="1"/>
  <c r="M138" i="3"/>
  <c r="L139" i="3" l="1"/>
  <c r="K140" i="3" s="1"/>
  <c r="O138" i="3"/>
  <c r="P138" i="3" s="1"/>
  <c r="Q138" i="3" l="1"/>
  <c r="R138" i="3" s="1"/>
  <c r="S138" i="3" s="1"/>
  <c r="W138" i="3"/>
  <c r="V138" i="3" s="1"/>
  <c r="U138" i="3" s="1"/>
  <c r="T138" i="3" l="1"/>
  <c r="N138" i="3" l="1"/>
  <c r="X139" i="3" l="1"/>
  <c r="M139" i="3"/>
  <c r="L140" i="3" l="1"/>
  <c r="K141" i="3" s="1"/>
  <c r="O139" i="3"/>
  <c r="P139" i="3" s="1"/>
  <c r="Q139" i="3" l="1"/>
  <c r="R139" i="3" s="1"/>
  <c r="S139" i="3" s="1"/>
  <c r="W139" i="3" l="1"/>
  <c r="V139" i="3" s="1"/>
  <c r="U139" i="3" s="1"/>
  <c r="T139" i="3" l="1"/>
  <c r="N139" i="3" l="1"/>
  <c r="X140" i="3" l="1"/>
  <c r="M140" i="3"/>
  <c r="L141" i="3" l="1"/>
  <c r="K142" i="3" s="1"/>
  <c r="O140" i="3"/>
  <c r="P140" i="3" s="1"/>
  <c r="Q140" i="3" l="1"/>
  <c r="R140" i="3" s="1"/>
  <c r="S140" i="3" s="1"/>
  <c r="W140" i="3"/>
  <c r="V140" i="3" s="1"/>
  <c r="U140" i="3" s="1"/>
  <c r="T140" i="3" l="1"/>
  <c r="N140" i="3" l="1"/>
  <c r="X141" i="3" l="1"/>
  <c r="M141" i="3"/>
  <c r="L142" i="3" l="1"/>
  <c r="K143" i="3" s="1"/>
  <c r="O141" i="3"/>
  <c r="P141" i="3" s="1"/>
  <c r="Q141" i="3" l="1"/>
  <c r="R141" i="3" s="1"/>
  <c r="S141" i="3" s="1"/>
  <c r="W141" i="3"/>
  <c r="V141" i="3" s="1"/>
  <c r="U141" i="3" s="1"/>
  <c r="T141" i="3" l="1"/>
  <c r="N141" i="3" l="1"/>
  <c r="X142" i="3" l="1"/>
  <c r="M142" i="3"/>
  <c r="L143" i="3" l="1"/>
  <c r="K144" i="3" s="1"/>
  <c r="O142" i="3"/>
  <c r="P142" i="3" s="1"/>
  <c r="Q142" i="3" l="1"/>
  <c r="R142" i="3" s="1"/>
  <c r="S142" i="3" s="1"/>
  <c r="W142" i="3" s="1"/>
  <c r="V142" i="3" s="1"/>
  <c r="U142" i="3" s="1"/>
  <c r="T142" i="3" l="1"/>
  <c r="N142" i="3" l="1"/>
  <c r="X143" i="3" l="1"/>
  <c r="M143" i="3"/>
  <c r="L144" i="3" l="1"/>
  <c r="K145" i="3" s="1"/>
  <c r="O143" i="3"/>
  <c r="P143" i="3" s="1"/>
  <c r="Q143" i="3" l="1"/>
  <c r="R143" i="3" s="1"/>
  <c r="S143" i="3" s="1"/>
  <c r="W143" i="3" l="1"/>
  <c r="V143" i="3" s="1"/>
  <c r="U143" i="3" s="1"/>
  <c r="T143" i="3" l="1"/>
  <c r="N143" i="3" l="1"/>
  <c r="X144" i="3" l="1"/>
  <c r="M144" i="3"/>
  <c r="L145" i="3" l="1"/>
  <c r="K146" i="3" s="1"/>
  <c r="O144" i="3"/>
  <c r="P144" i="3" s="1"/>
  <c r="Q144" i="3" l="1"/>
  <c r="R144" i="3" s="1"/>
  <c r="S144" i="3" s="1"/>
  <c r="W144" i="3" l="1"/>
  <c r="V144" i="3" s="1"/>
  <c r="U144" i="3" s="1"/>
  <c r="T144" i="3" s="1"/>
  <c r="N144" i="3" l="1"/>
  <c r="X145" i="3" l="1"/>
  <c r="M145" i="3"/>
  <c r="L146" i="3" l="1"/>
  <c r="K147" i="3" s="1"/>
  <c r="O145" i="3"/>
  <c r="P145" i="3" s="1"/>
  <c r="Q145" i="3" l="1"/>
  <c r="R145" i="3" s="1"/>
  <c r="S145" i="3" s="1"/>
  <c r="W145" i="3" l="1"/>
  <c r="V145" i="3" s="1"/>
  <c r="U145" i="3" s="1"/>
  <c r="T145" i="3" l="1"/>
  <c r="N145" i="3" l="1"/>
  <c r="X146" i="3" l="1"/>
  <c r="M146" i="3"/>
  <c r="L147" i="3" l="1"/>
  <c r="K148" i="3" s="1"/>
  <c r="O146" i="3"/>
  <c r="P146" i="3" s="1"/>
  <c r="Q146" i="3" l="1"/>
  <c r="R146" i="3" s="1"/>
  <c r="S146" i="3" s="1"/>
  <c r="W146" i="3"/>
  <c r="V146" i="3" s="1"/>
  <c r="U146" i="3" s="1"/>
  <c r="T146" i="3" l="1"/>
  <c r="N146" i="3" l="1"/>
  <c r="X147" i="3" l="1"/>
  <c r="M147" i="3"/>
  <c r="L148" i="3" l="1"/>
  <c r="K149" i="3" s="1"/>
  <c r="O147" i="3"/>
  <c r="P147" i="3" s="1"/>
  <c r="Q147" i="3" l="1"/>
  <c r="R147" i="3" s="1"/>
  <c r="S147" i="3" s="1"/>
  <c r="W147" i="3"/>
  <c r="V147" i="3" s="1"/>
  <c r="U147" i="3" s="1"/>
  <c r="T147" i="3" l="1"/>
  <c r="N147" i="3" l="1"/>
  <c r="X148" i="3" l="1"/>
  <c r="M148" i="3"/>
  <c r="L149" i="3" l="1"/>
  <c r="K150" i="3" s="1"/>
  <c r="O148" i="3"/>
  <c r="P148" i="3" s="1"/>
  <c r="Q148" i="3" l="1"/>
  <c r="R148" i="3" s="1"/>
  <c r="S148" i="3" s="1"/>
  <c r="W148" i="3" l="1"/>
  <c r="V148" i="3" s="1"/>
  <c r="U148" i="3" s="1"/>
  <c r="T148" i="3" l="1"/>
  <c r="N148" i="3" l="1"/>
  <c r="X149" i="3" l="1"/>
  <c r="M149" i="3"/>
  <c r="L150" i="3" l="1"/>
  <c r="K151" i="3" s="1"/>
  <c r="O149" i="3"/>
  <c r="P149" i="3" s="1"/>
  <c r="Q149" i="3" l="1"/>
  <c r="R149" i="3" s="1"/>
  <c r="S149" i="3" s="1"/>
  <c r="W149" i="3" l="1"/>
  <c r="V149" i="3" s="1"/>
  <c r="U149" i="3" s="1"/>
  <c r="T149" i="3" l="1"/>
  <c r="N149" i="3" l="1"/>
  <c r="X150" i="3" l="1"/>
  <c r="M150" i="3"/>
  <c r="L151" i="3" l="1"/>
  <c r="K152" i="3" s="1"/>
  <c r="O150" i="3"/>
  <c r="P150" i="3" s="1"/>
  <c r="Q150" i="3" l="1"/>
  <c r="R150" i="3" s="1"/>
  <c r="S150" i="3" s="1"/>
  <c r="W150" i="3" s="1"/>
  <c r="V150" i="3" s="1"/>
  <c r="U150" i="3" s="1"/>
  <c r="T150" i="3" l="1"/>
  <c r="N150" i="3" l="1"/>
  <c r="X151" i="3" l="1"/>
  <c r="M151" i="3"/>
  <c r="L152" i="3" l="1"/>
  <c r="K153" i="3" s="1"/>
  <c r="O151" i="3"/>
  <c r="P151" i="3" s="1"/>
  <c r="Q151" i="3" l="1"/>
  <c r="R151" i="3" s="1"/>
  <c r="S151" i="3" s="1"/>
  <c r="W151" i="3" l="1"/>
  <c r="V151" i="3" s="1"/>
  <c r="U151" i="3" s="1"/>
  <c r="T151" i="3" l="1"/>
  <c r="N151" i="3" l="1"/>
  <c r="X152" i="3" l="1"/>
  <c r="M152" i="3"/>
  <c r="L153" i="3" l="1"/>
  <c r="K154" i="3" s="1"/>
  <c r="O152" i="3"/>
  <c r="P152" i="3" s="1"/>
  <c r="Q152" i="3" l="1"/>
  <c r="R152" i="3" s="1"/>
  <c r="S152" i="3" s="1"/>
  <c r="W152" i="3" l="1"/>
  <c r="V152" i="3" s="1"/>
  <c r="U152" i="3" s="1"/>
  <c r="T152" i="3" l="1"/>
  <c r="N152" i="3" l="1"/>
  <c r="X153" i="3" l="1"/>
  <c r="M153" i="3"/>
  <c r="L154" i="3" l="1"/>
  <c r="K155" i="3" s="1"/>
  <c r="O153" i="3"/>
  <c r="P153" i="3" s="1"/>
  <c r="Q153" i="3" l="1"/>
  <c r="R153" i="3" s="1"/>
  <c r="S153" i="3" s="1"/>
  <c r="W153" i="3" l="1"/>
  <c r="V153" i="3" s="1"/>
  <c r="U153" i="3" s="1"/>
  <c r="T153" i="3" l="1"/>
  <c r="N153" i="3" l="1"/>
  <c r="X154" i="3" l="1"/>
  <c r="M154" i="3"/>
  <c r="L155" i="3" l="1"/>
  <c r="K156" i="3" s="1"/>
  <c r="O154" i="3"/>
  <c r="P154" i="3" s="1"/>
  <c r="Q154" i="3" l="1"/>
  <c r="R154" i="3" s="1"/>
  <c r="S154" i="3" s="1"/>
  <c r="W154" i="3"/>
  <c r="V154" i="3" s="1"/>
  <c r="U154" i="3" s="1"/>
  <c r="T154" i="3" l="1"/>
  <c r="N154" i="3" l="1"/>
  <c r="X155" i="3" l="1"/>
  <c r="M155" i="3"/>
  <c r="L156" i="3" l="1"/>
  <c r="O155" i="3"/>
  <c r="P155" i="3"/>
  <c r="K157" i="3" l="1"/>
  <c r="Q155" i="3"/>
  <c r="R155" i="3" s="1"/>
  <c r="S155" i="3" s="1"/>
  <c r="W155" i="3"/>
  <c r="V155" i="3" s="1"/>
  <c r="U155" i="3" s="1"/>
  <c r="O157" i="3" l="1"/>
  <c r="P157" i="3" s="1"/>
  <c r="T155" i="3"/>
  <c r="N155" i="3" l="1"/>
  <c r="X156" i="3" l="1"/>
  <c r="M156" i="3"/>
  <c r="O156" i="3" l="1"/>
  <c r="L157" i="3"/>
  <c r="P156" i="3"/>
  <c r="Q157" i="3" s="1"/>
  <c r="K158" i="3" l="1"/>
  <c r="Q156" i="3"/>
  <c r="R156" i="3" s="1"/>
  <c r="S156" i="3" s="1"/>
  <c r="R157" i="3" l="1"/>
  <c r="S157" i="3" s="1"/>
  <c r="W157" i="3"/>
  <c r="O158" i="3"/>
  <c r="P158" i="3" s="1"/>
  <c r="W156" i="3"/>
  <c r="V156" i="3" s="1"/>
  <c r="U156" i="3" s="1"/>
  <c r="T156" i="3" s="1"/>
  <c r="Q158" i="3" l="1"/>
  <c r="R158" i="3" s="1"/>
  <c r="S158" i="3" s="1"/>
  <c r="W158" i="3"/>
  <c r="N156" i="3"/>
  <c r="X157" i="3" l="1"/>
  <c r="V157" i="3" s="1"/>
  <c r="U157" i="3" s="1"/>
  <c r="T157" i="3" s="1"/>
  <c r="N157" i="3" s="1"/>
  <c r="M157" i="3"/>
  <c r="L158" i="3" s="1"/>
  <c r="X158" i="3" l="1"/>
  <c r="V158" i="3" s="1"/>
  <c r="U158" i="3" s="1"/>
  <c r="M158" i="3"/>
  <c r="L159" i="3" s="1"/>
  <c r="K159" i="3"/>
  <c r="T158" i="3"/>
  <c r="N158" i="3" l="1"/>
  <c r="O159" i="3"/>
  <c r="P159" i="3" s="1"/>
  <c r="K160" i="3"/>
  <c r="O160" i="3" l="1"/>
  <c r="P160" i="3" s="1"/>
  <c r="X159" i="3"/>
  <c r="M159" i="3"/>
  <c r="L160" i="3" s="1"/>
  <c r="K161" i="3" s="1"/>
  <c r="Q159" i="3"/>
  <c r="R159" i="3" s="1"/>
  <c r="S159" i="3" s="1"/>
  <c r="W159" i="3" l="1"/>
  <c r="V159" i="3"/>
  <c r="U159" i="3" s="1"/>
  <c r="T159" i="3" s="1"/>
  <c r="O161" i="3"/>
  <c r="P161" i="3" s="1"/>
  <c r="Q160" i="3"/>
  <c r="R160" i="3" s="1"/>
  <c r="S160" i="3" s="1"/>
  <c r="Q161" i="3" l="1"/>
  <c r="R161" i="3" s="1"/>
  <c r="S161" i="3" s="1"/>
  <c r="W161" i="3"/>
  <c r="W160" i="3"/>
  <c r="N159" i="3"/>
  <c r="X160" i="3" l="1"/>
  <c r="V160" i="3" s="1"/>
  <c r="U160" i="3" s="1"/>
  <c r="T160" i="3" s="1"/>
  <c r="N160" i="3"/>
  <c r="M160" i="3"/>
  <c r="L161" i="3" s="1"/>
  <c r="X161" i="3" l="1"/>
  <c r="V161" i="3" s="1"/>
  <c r="U161" i="3" s="1"/>
  <c r="M161" i="3"/>
  <c r="L162" i="3" s="1"/>
  <c r="K162" i="3"/>
  <c r="T161" i="3"/>
  <c r="N161" i="3" s="1"/>
  <c r="M162" i="3" s="1"/>
  <c r="L163" i="3" l="1"/>
  <c r="X162" i="3"/>
  <c r="O162" i="3"/>
  <c r="P162" i="3" s="1"/>
  <c r="K163" i="3"/>
  <c r="Q162" i="3" l="1"/>
  <c r="R162" i="3" s="1"/>
  <c r="S162" i="3" s="1"/>
  <c r="W162" i="3"/>
  <c r="V162" i="3" s="1"/>
  <c r="U162" i="3" s="1"/>
  <c r="T162" i="3" s="1"/>
  <c r="O163" i="3"/>
  <c r="P163" i="3" s="1"/>
  <c r="K164" i="3"/>
  <c r="N162" i="3" l="1"/>
  <c r="Q163" i="3"/>
  <c r="R163" i="3" s="1"/>
  <c r="S163" i="3" s="1"/>
  <c r="O164" i="3"/>
  <c r="P164" i="3" s="1"/>
  <c r="W163" i="3" l="1"/>
  <c r="X163" i="3"/>
  <c r="V163" i="3" s="1"/>
  <c r="U163" i="3" s="1"/>
  <c r="T163" i="3" s="1"/>
  <c r="N163" i="3" s="1"/>
  <c r="M163" i="3"/>
  <c r="L164" i="3" s="1"/>
  <c r="Q164" i="3"/>
  <c r="R164" i="3" s="1"/>
  <c r="S164" i="3" s="1"/>
  <c r="K165" i="3" l="1"/>
  <c r="X164" i="3"/>
  <c r="M164" i="3"/>
  <c r="L165" i="3" s="1"/>
  <c r="W164" i="3"/>
  <c r="V164" i="3" l="1"/>
  <c r="U164" i="3" s="1"/>
  <c r="T164" i="3" s="1"/>
  <c r="N164" i="3" s="1"/>
  <c r="O165" i="3"/>
  <c r="P165" i="3" s="1"/>
  <c r="Q165" i="3" s="1"/>
  <c r="R165" i="3" s="1"/>
  <c r="S165" i="3" s="1"/>
  <c r="W165" i="3" s="1"/>
  <c r="K166" i="3"/>
  <c r="O166" i="3" l="1"/>
  <c r="P166" i="3" s="1"/>
  <c r="X165" i="3"/>
  <c r="V165" i="3" s="1"/>
  <c r="U165" i="3" s="1"/>
  <c r="T165" i="3" s="1"/>
  <c r="M165" i="3"/>
  <c r="L166" i="3" s="1"/>
  <c r="K167" i="3" s="1"/>
  <c r="O167" i="3" l="1"/>
  <c r="P167" i="3" s="1"/>
  <c r="N165" i="3"/>
  <c r="Q166" i="3"/>
  <c r="R166" i="3" s="1"/>
  <c r="S166" i="3" s="1"/>
  <c r="W166" i="3" l="1"/>
  <c r="X166" i="3"/>
  <c r="V166" i="3" s="1"/>
  <c r="U166" i="3" s="1"/>
  <c r="T166" i="3" s="1"/>
  <c r="M166" i="3"/>
  <c r="L167" i="3" s="1"/>
  <c r="Q167" i="3"/>
  <c r="R167" i="3" s="1"/>
  <c r="S167" i="3" s="1"/>
  <c r="W167" i="3" l="1"/>
  <c r="K168" i="3"/>
  <c r="N166" i="3"/>
  <c r="O168" i="3" l="1"/>
  <c r="P168" i="3" s="1"/>
  <c r="X167" i="3"/>
  <c r="V167" i="3" s="1"/>
  <c r="U167" i="3" s="1"/>
  <c r="T167" i="3" s="1"/>
  <c r="M167" i="3"/>
  <c r="L168" i="3" s="1"/>
  <c r="K169" i="3" s="1"/>
  <c r="O169" i="3" l="1"/>
  <c r="P169" i="3" s="1"/>
  <c r="N167" i="3"/>
  <c r="Q168" i="3"/>
  <c r="R168" i="3" s="1"/>
  <c r="S168" i="3" s="1"/>
  <c r="W168" i="3" l="1"/>
  <c r="X168" i="3"/>
  <c r="V168" i="3" s="1"/>
  <c r="U168" i="3" s="1"/>
  <c r="T168" i="3" s="1"/>
  <c r="N168" i="3" s="1"/>
  <c r="M168" i="3"/>
  <c r="L169" i="3" s="1"/>
  <c r="Q169" i="3"/>
  <c r="R169" i="3" s="1"/>
  <c r="S169" i="3" s="1"/>
  <c r="X169" i="3" l="1"/>
  <c r="M169" i="3"/>
  <c r="L170" i="3" s="1"/>
  <c r="K170" i="3"/>
  <c r="W169" i="3"/>
  <c r="O170" i="3" l="1"/>
  <c r="P170" i="3" s="1"/>
  <c r="K171" i="3"/>
  <c r="V169" i="3"/>
  <c r="U169" i="3" s="1"/>
  <c r="T169" i="3" s="1"/>
  <c r="O171" i="3" l="1"/>
  <c r="P171" i="3" s="1"/>
  <c r="N169" i="3"/>
  <c r="Q170" i="3"/>
  <c r="R170" i="3" s="1"/>
  <c r="S170" i="3" s="1"/>
  <c r="W170" i="3" s="1"/>
  <c r="X170" i="3" l="1"/>
  <c r="V170" i="3" s="1"/>
  <c r="U170" i="3" s="1"/>
  <c r="T170" i="3" s="1"/>
  <c r="N170" i="3" s="1"/>
  <c r="M170" i="3"/>
  <c r="L171" i="3" s="1"/>
  <c r="Q171" i="3"/>
  <c r="R171" i="3" s="1"/>
  <c r="S171" i="3" s="1"/>
  <c r="K172" i="3" l="1"/>
  <c r="X171" i="3"/>
  <c r="M171" i="3"/>
  <c r="L172" i="3" s="1"/>
  <c r="W171" i="3"/>
  <c r="V171" i="3" l="1"/>
  <c r="U171" i="3" s="1"/>
  <c r="T171" i="3" s="1"/>
  <c r="N171" i="3"/>
  <c r="O172" i="3"/>
  <c r="P172" i="3" s="1"/>
  <c r="K173" i="3"/>
  <c r="X172" i="3" l="1"/>
  <c r="M172" i="3"/>
  <c r="L173" i="3" s="1"/>
  <c r="K174" i="3" s="1"/>
  <c r="O173" i="3"/>
  <c r="P173" i="3" s="1"/>
  <c r="Q172" i="3"/>
  <c r="R172" i="3" s="1"/>
  <c r="S172" i="3" s="1"/>
  <c r="O174" i="3" l="1"/>
  <c r="P174" i="3" s="1"/>
  <c r="W172" i="3"/>
  <c r="V172" i="3" s="1"/>
  <c r="U172" i="3" s="1"/>
  <c r="T172" i="3" s="1"/>
  <c r="Q173" i="3"/>
  <c r="R173" i="3" s="1"/>
  <c r="S173" i="3" s="1"/>
  <c r="W173" i="3" l="1"/>
  <c r="N172" i="3"/>
  <c r="Q174" i="3"/>
  <c r="R174" i="3" s="1"/>
  <c r="S174" i="3" s="1"/>
  <c r="W174" i="3" l="1"/>
  <c r="X173" i="3"/>
  <c r="V173" i="3" s="1"/>
  <c r="U173" i="3" s="1"/>
  <c r="T173" i="3" s="1"/>
  <c r="N173" i="3" s="1"/>
  <c r="M173" i="3"/>
  <c r="L174" i="3" s="1"/>
  <c r="K175" i="3" l="1"/>
  <c r="X174" i="3"/>
  <c r="V174" i="3" s="1"/>
  <c r="U174" i="3" s="1"/>
  <c r="T174" i="3" s="1"/>
  <c r="M174" i="3"/>
  <c r="L175" i="3" s="1"/>
  <c r="N174" i="3" l="1"/>
  <c r="O175" i="3"/>
  <c r="P175" i="3" s="1"/>
  <c r="K176" i="3"/>
  <c r="Q175" i="3" l="1"/>
  <c r="R175" i="3" s="1"/>
  <c r="S175" i="3" s="1"/>
  <c r="W175" i="3"/>
  <c r="X175" i="3"/>
  <c r="M175" i="3"/>
  <c r="L176" i="3" s="1"/>
  <c r="K177" i="3" s="1"/>
  <c r="O176" i="3"/>
  <c r="P176" i="3" s="1"/>
  <c r="V175" i="3" l="1"/>
  <c r="U175" i="3" s="1"/>
  <c r="T175" i="3" s="1"/>
  <c r="N175" i="3"/>
  <c r="Q176" i="3"/>
  <c r="R176" i="3" s="1"/>
  <c r="S176" i="3" s="1"/>
  <c r="O177" i="3"/>
  <c r="P177" i="3" s="1"/>
  <c r="W176" i="3" l="1"/>
  <c r="X176" i="3"/>
  <c r="V176" i="3" s="1"/>
  <c r="U176" i="3" s="1"/>
  <c r="T176" i="3" s="1"/>
  <c r="N176" i="3" s="1"/>
  <c r="M176" i="3"/>
  <c r="L177" i="3" s="1"/>
  <c r="Q177" i="3"/>
  <c r="R177" i="3" s="1"/>
  <c r="S177" i="3" s="1"/>
  <c r="X177" i="3" l="1"/>
  <c r="M177" i="3"/>
  <c r="L178" i="3" s="1"/>
  <c r="K178" i="3"/>
  <c r="W177" i="3"/>
  <c r="O178" i="3" l="1"/>
  <c r="P178" i="3" s="1"/>
  <c r="K179" i="3"/>
  <c r="V177" i="3"/>
  <c r="U177" i="3" s="1"/>
  <c r="T177" i="3" s="1"/>
  <c r="N177" i="3" l="1"/>
  <c r="O179" i="3"/>
  <c r="P179" i="3" s="1"/>
  <c r="Q178" i="3"/>
  <c r="R178" i="3" s="1"/>
  <c r="S178" i="3" s="1"/>
  <c r="W178" i="3" l="1"/>
  <c r="X178" i="3"/>
  <c r="V178" i="3" s="1"/>
  <c r="U178" i="3" s="1"/>
  <c r="T178" i="3" s="1"/>
  <c r="N178" i="3" s="1"/>
  <c r="M178" i="3"/>
  <c r="L179" i="3" s="1"/>
  <c r="Q179" i="3"/>
  <c r="R179" i="3" s="1"/>
  <c r="S179" i="3" s="1"/>
  <c r="W179" i="3" l="1"/>
  <c r="X179" i="3"/>
  <c r="V179" i="3" s="1"/>
  <c r="U179" i="3" s="1"/>
  <c r="T179" i="3" s="1"/>
  <c r="N179" i="3" s="1"/>
  <c r="M180" i="3" s="1"/>
  <c r="M179" i="3"/>
  <c r="L180" i="3" s="1"/>
  <c r="K180" i="3"/>
  <c r="L181" i="3" l="1"/>
  <c r="X180" i="3"/>
  <c r="O180" i="3"/>
  <c r="P180" i="3" s="1"/>
  <c r="K181" i="3"/>
  <c r="Q180" i="3" l="1"/>
  <c r="R180" i="3" s="1"/>
  <c r="S180" i="3" s="1"/>
  <c r="W180" i="3"/>
  <c r="V180" i="3" s="1"/>
  <c r="U180" i="3" s="1"/>
  <c r="T180" i="3" s="1"/>
  <c r="O181" i="3"/>
  <c r="P181" i="3" s="1"/>
  <c r="K182" i="3"/>
  <c r="Q181" i="3" l="1"/>
  <c r="R181" i="3" s="1"/>
  <c r="S181" i="3" s="1"/>
  <c r="W181" i="3"/>
  <c r="O182" i="3"/>
  <c r="P182" i="3" s="1"/>
  <c r="N180" i="3"/>
  <c r="Q182" i="3" l="1"/>
  <c r="R182" i="3" s="1"/>
  <c r="S182" i="3" s="1"/>
  <c r="W182" i="3"/>
  <c r="X181" i="3"/>
  <c r="V181" i="3" s="1"/>
  <c r="U181" i="3" s="1"/>
  <c r="T181" i="3" s="1"/>
  <c r="M181" i="3"/>
  <c r="L182" i="3" s="1"/>
  <c r="N181" i="3" l="1"/>
  <c r="K183" i="3"/>
  <c r="X182" i="3" l="1"/>
  <c r="V182" i="3" s="1"/>
  <c r="U182" i="3" s="1"/>
  <c r="T182" i="3" s="1"/>
  <c r="N182" i="3" s="1"/>
  <c r="M182" i="3"/>
  <c r="L183" i="3" s="1"/>
  <c r="K184" i="3" s="1"/>
  <c r="O183" i="3"/>
  <c r="P183" i="3" s="1"/>
  <c r="O184" i="3" l="1"/>
  <c r="P184" i="3" s="1"/>
  <c r="X183" i="3"/>
  <c r="M183" i="3"/>
  <c r="L184" i="3" s="1"/>
  <c r="K185" i="3" s="1"/>
  <c r="Q183" i="3"/>
  <c r="R183" i="3" s="1"/>
  <c r="S183" i="3" s="1"/>
  <c r="W183" i="3" l="1"/>
  <c r="O185" i="3"/>
  <c r="P185" i="3" s="1"/>
  <c r="V183" i="3"/>
  <c r="U183" i="3" s="1"/>
  <c r="T183" i="3" s="1"/>
  <c r="Q184" i="3"/>
  <c r="R184" i="3" s="1"/>
  <c r="S184" i="3" s="1"/>
  <c r="N183" i="3" l="1"/>
  <c r="W184" i="3"/>
  <c r="Q185" i="3"/>
  <c r="R185" i="3" s="1"/>
  <c r="S185" i="3" s="1"/>
  <c r="X184" i="3" l="1"/>
  <c r="V184" i="3" s="1"/>
  <c r="U184" i="3" s="1"/>
  <c r="T184" i="3" s="1"/>
  <c r="N184" i="3"/>
  <c r="M184" i="3"/>
  <c r="L185" i="3" s="1"/>
  <c r="W185" i="3"/>
  <c r="X185" i="3" l="1"/>
  <c r="V185" i="3" s="1"/>
  <c r="U185" i="3" s="1"/>
  <c r="M185" i="3"/>
  <c r="L186" i="3" s="1"/>
  <c r="K186" i="3"/>
  <c r="T185" i="3"/>
  <c r="N185" i="3" s="1"/>
  <c r="X186" i="3" l="1"/>
  <c r="M186" i="3"/>
  <c r="L187" i="3" s="1"/>
  <c r="O186" i="3"/>
  <c r="P186" i="3" s="1"/>
  <c r="K187" i="3"/>
  <c r="Q186" i="3" l="1"/>
  <c r="R186" i="3" s="1"/>
  <c r="S186" i="3" s="1"/>
  <c r="O187" i="3"/>
  <c r="P187" i="3" s="1"/>
  <c r="K188" i="3"/>
  <c r="W186" i="3" l="1"/>
  <c r="V186" i="3" s="1"/>
  <c r="U186" i="3" s="1"/>
  <c r="T186" i="3" s="1"/>
  <c r="N186" i="3"/>
  <c r="O188" i="3"/>
  <c r="P188" i="3" s="1"/>
  <c r="Q187" i="3"/>
  <c r="R187" i="3" s="1"/>
  <c r="S187" i="3" s="1"/>
  <c r="W187" i="3" l="1"/>
  <c r="X187" i="3"/>
  <c r="V187" i="3" s="1"/>
  <c r="U187" i="3" s="1"/>
  <c r="T187" i="3" s="1"/>
  <c r="N187" i="3" s="1"/>
  <c r="M187" i="3"/>
  <c r="L188" i="3" s="1"/>
  <c r="Q188" i="3"/>
  <c r="R188" i="3" s="1"/>
  <c r="S188" i="3" s="1"/>
  <c r="K189" i="3" l="1"/>
  <c r="X188" i="3"/>
  <c r="M188" i="3"/>
  <c r="L189" i="3" s="1"/>
  <c r="W188" i="3"/>
  <c r="V188" i="3" l="1"/>
  <c r="U188" i="3" s="1"/>
  <c r="T188" i="3" s="1"/>
  <c r="N188" i="3"/>
  <c r="O189" i="3"/>
  <c r="P189" i="3" s="1"/>
  <c r="K190" i="3"/>
  <c r="Q189" i="3" l="1"/>
  <c r="R189" i="3" s="1"/>
  <c r="S189" i="3" s="1"/>
  <c r="X189" i="3"/>
  <c r="M189" i="3"/>
  <c r="L190" i="3" s="1"/>
  <c r="K191" i="3" s="1"/>
  <c r="O190" i="3"/>
  <c r="P190" i="3" s="1"/>
  <c r="W189" i="3" l="1"/>
  <c r="V189" i="3" s="1"/>
  <c r="U189" i="3" s="1"/>
  <c r="T189" i="3" s="1"/>
  <c r="N189" i="3" s="1"/>
  <c r="O191" i="3"/>
  <c r="P191" i="3" s="1"/>
  <c r="Q190" i="3"/>
  <c r="R190" i="3" s="1"/>
  <c r="S190" i="3" s="1"/>
  <c r="W190" i="3" l="1"/>
  <c r="Q191" i="3"/>
  <c r="R191" i="3" s="1"/>
  <c r="S191" i="3" s="1"/>
  <c r="X190" i="3"/>
  <c r="V190" i="3" s="1"/>
  <c r="U190" i="3" s="1"/>
  <c r="T190" i="3" s="1"/>
  <c r="M190" i="3"/>
  <c r="L191" i="3" s="1"/>
  <c r="W191" i="3" l="1"/>
  <c r="N190" i="3"/>
  <c r="K192" i="3"/>
  <c r="O192" i="3" l="1"/>
  <c r="P192" i="3" s="1"/>
  <c r="X191" i="3"/>
  <c r="V191" i="3" s="1"/>
  <c r="U191" i="3" s="1"/>
  <c r="T191" i="3" s="1"/>
  <c r="M191" i="3"/>
  <c r="L192" i="3" s="1"/>
  <c r="K193" i="3" s="1"/>
  <c r="O193" i="3" l="1"/>
  <c r="P193" i="3" s="1"/>
  <c r="N191" i="3"/>
  <c r="Q192" i="3"/>
  <c r="R192" i="3" s="1"/>
  <c r="S192" i="3" s="1"/>
  <c r="W192" i="3" l="1"/>
  <c r="X192" i="3"/>
  <c r="V192" i="3" s="1"/>
  <c r="U192" i="3" s="1"/>
  <c r="T192" i="3" s="1"/>
  <c r="N192" i="3" s="1"/>
  <c r="M192" i="3"/>
  <c r="L193" i="3" s="1"/>
  <c r="Q193" i="3"/>
  <c r="R193" i="3" s="1"/>
  <c r="S193" i="3" s="1"/>
  <c r="X193" i="3" l="1"/>
  <c r="M193" i="3"/>
  <c r="L194" i="3" s="1"/>
  <c r="K194" i="3"/>
  <c r="W193" i="3"/>
  <c r="O194" i="3" l="1"/>
  <c r="P194" i="3" s="1"/>
  <c r="K195" i="3"/>
  <c r="V193" i="3"/>
  <c r="U193" i="3" s="1"/>
  <c r="T193" i="3" s="1"/>
  <c r="N193" i="3" l="1"/>
  <c r="O195" i="3"/>
  <c r="P195" i="3" s="1"/>
  <c r="Q194" i="3"/>
  <c r="R194" i="3" s="1"/>
  <c r="S194" i="3" s="1"/>
  <c r="W194" i="3" l="1"/>
  <c r="X194" i="3"/>
  <c r="V194" i="3" s="1"/>
  <c r="U194" i="3" s="1"/>
  <c r="T194" i="3" s="1"/>
  <c r="N194" i="3" s="1"/>
  <c r="M194" i="3"/>
  <c r="L195" i="3" s="1"/>
  <c r="Q195" i="3"/>
  <c r="R195" i="3" s="1"/>
  <c r="S195" i="3" s="1"/>
  <c r="K196" i="3" l="1"/>
  <c r="X195" i="3"/>
  <c r="M195" i="3"/>
  <c r="L196" i="3" s="1"/>
  <c r="W195" i="3"/>
  <c r="V195" i="3" l="1"/>
  <c r="U195" i="3" s="1"/>
  <c r="T195" i="3" s="1"/>
  <c r="N195" i="3"/>
  <c r="O196" i="3"/>
  <c r="P196" i="3" s="1"/>
  <c r="K197" i="3"/>
  <c r="O197" i="3" l="1"/>
  <c r="P197" i="3" s="1"/>
  <c r="X196" i="3"/>
  <c r="M196" i="3"/>
  <c r="L197" i="3" s="1"/>
  <c r="K198" i="3" s="1"/>
  <c r="Q196" i="3"/>
  <c r="R196" i="3" s="1"/>
  <c r="S196" i="3" s="1"/>
  <c r="W196" i="3" l="1"/>
  <c r="O198" i="3"/>
  <c r="P198" i="3" s="1"/>
  <c r="V196" i="3"/>
  <c r="U196" i="3" s="1"/>
  <c r="T196" i="3" s="1"/>
  <c r="Q197" i="3"/>
  <c r="R197" i="3" s="1"/>
  <c r="S197" i="3" s="1"/>
  <c r="W197" i="3" l="1"/>
  <c r="N196" i="3"/>
  <c r="Q198" i="3"/>
  <c r="R198" i="3" s="1"/>
  <c r="S198" i="3" s="1"/>
  <c r="W198" i="3" s="1"/>
  <c r="X197" i="3" l="1"/>
  <c r="V197" i="3" s="1"/>
  <c r="U197" i="3" s="1"/>
  <c r="T197" i="3" s="1"/>
  <c r="N197" i="3" s="1"/>
  <c r="M197" i="3"/>
  <c r="L198" i="3" s="1"/>
  <c r="X198" i="3" l="1"/>
  <c r="V198" i="3" s="1"/>
  <c r="U198" i="3" s="1"/>
  <c r="M198" i="3"/>
  <c r="L199" i="3" s="1"/>
  <c r="K199" i="3"/>
  <c r="T198" i="3"/>
  <c r="N198" i="3" l="1"/>
  <c r="O199" i="3"/>
  <c r="P199" i="3" s="1"/>
  <c r="K200" i="3"/>
  <c r="Q199" i="3" l="1"/>
  <c r="R199" i="3" s="1"/>
  <c r="S199" i="3" s="1"/>
  <c r="W199" i="3"/>
  <c r="X199" i="3"/>
  <c r="M199" i="3"/>
  <c r="L200" i="3" s="1"/>
  <c r="K201" i="3" s="1"/>
  <c r="O200" i="3"/>
  <c r="P200" i="3" s="1"/>
  <c r="V199" i="3" l="1"/>
  <c r="U199" i="3" s="1"/>
  <c r="T199" i="3" s="1"/>
  <c r="Q200" i="3"/>
  <c r="R200" i="3" s="1"/>
  <c r="S200" i="3" s="1"/>
  <c r="N199" i="3"/>
  <c r="O201" i="3"/>
  <c r="P201" i="3" s="1"/>
  <c r="W200" i="3" l="1"/>
  <c r="X200" i="3"/>
  <c r="V200" i="3" s="1"/>
  <c r="U200" i="3" s="1"/>
  <c r="T200" i="3" s="1"/>
  <c r="N200" i="3" s="1"/>
  <c r="M200" i="3"/>
  <c r="L201" i="3" s="1"/>
  <c r="Q201" i="3"/>
  <c r="R201" i="3" s="1"/>
  <c r="S201" i="3" s="1"/>
  <c r="K202" i="3" l="1"/>
  <c r="X201" i="3"/>
  <c r="M201" i="3"/>
  <c r="L202" i="3" s="1"/>
  <c r="W201" i="3"/>
  <c r="V201" i="3" l="1"/>
  <c r="U201" i="3" s="1"/>
  <c r="T201" i="3" s="1"/>
  <c r="N201" i="3"/>
  <c r="O202" i="3"/>
  <c r="P202" i="3" s="1"/>
  <c r="K203" i="3"/>
  <c r="X202" i="3" l="1"/>
  <c r="M202" i="3"/>
  <c r="L203" i="3" s="1"/>
  <c r="K204" i="3" s="1"/>
  <c r="O203" i="3"/>
  <c r="P203" i="3" s="1"/>
  <c r="Q202" i="3"/>
  <c r="R202" i="3" s="1"/>
  <c r="S202" i="3" s="1"/>
  <c r="O204" i="3" l="1"/>
  <c r="P204" i="3" s="1"/>
  <c r="Q203" i="3"/>
  <c r="R203" i="3" s="1"/>
  <c r="S203" i="3" s="1"/>
  <c r="W202" i="3"/>
  <c r="V202" i="3" s="1"/>
  <c r="U202" i="3" s="1"/>
  <c r="T202" i="3" s="1"/>
  <c r="N202" i="3" l="1"/>
  <c r="W203" i="3"/>
  <c r="Q204" i="3"/>
  <c r="R204" i="3" s="1"/>
  <c r="S204" i="3" s="1"/>
  <c r="X203" i="3" l="1"/>
  <c r="V203" i="3" s="1"/>
  <c r="U203" i="3" s="1"/>
  <c r="T203" i="3" s="1"/>
  <c r="N203" i="3" s="1"/>
  <c r="M203" i="3"/>
  <c r="L204" i="3" s="1"/>
  <c r="W204" i="3"/>
  <c r="X204" i="3" l="1"/>
  <c r="V204" i="3" s="1"/>
  <c r="U204" i="3" s="1"/>
  <c r="M204" i="3"/>
  <c r="L205" i="3" s="1"/>
  <c r="K205" i="3"/>
  <c r="T204" i="3"/>
  <c r="O205" i="3" l="1"/>
  <c r="P205" i="3" s="1"/>
  <c r="K206" i="3"/>
  <c r="N204" i="3"/>
  <c r="O206" i="3" l="1"/>
  <c r="P206" i="3" s="1"/>
  <c r="X205" i="3"/>
  <c r="M205" i="3"/>
  <c r="L206" i="3" s="1"/>
  <c r="K207" i="3" s="1"/>
  <c r="Q205" i="3"/>
  <c r="R205" i="3" s="1"/>
  <c r="S205" i="3" s="1"/>
  <c r="W205" i="3" l="1"/>
  <c r="V205" i="3"/>
  <c r="U205" i="3" s="1"/>
  <c r="T205" i="3" s="1"/>
  <c r="O207" i="3"/>
  <c r="P207" i="3" s="1"/>
  <c r="Q206" i="3"/>
  <c r="R206" i="3" s="1"/>
  <c r="S206" i="3" s="1"/>
  <c r="W206" i="3" l="1"/>
  <c r="Q207" i="3"/>
  <c r="R207" i="3" s="1"/>
  <c r="S207" i="3" s="1"/>
  <c r="W207" i="3" s="1"/>
  <c r="N205" i="3"/>
  <c r="X206" i="3" l="1"/>
  <c r="V206" i="3" s="1"/>
  <c r="U206" i="3" s="1"/>
  <c r="T206" i="3" s="1"/>
  <c r="N206" i="3"/>
  <c r="M206" i="3"/>
  <c r="L207" i="3" s="1"/>
  <c r="X207" i="3" l="1"/>
  <c r="V207" i="3" s="1"/>
  <c r="U207" i="3" s="1"/>
  <c r="M207" i="3"/>
  <c r="L208" i="3" s="1"/>
  <c r="K208" i="3"/>
  <c r="T207" i="3"/>
  <c r="N207" i="3" s="1"/>
  <c r="M208" i="3" s="1"/>
  <c r="L209" i="3" l="1"/>
  <c r="X208" i="3"/>
  <c r="O208" i="3"/>
  <c r="P208" i="3" s="1"/>
  <c r="K209" i="3"/>
  <c r="Q208" i="3" l="1"/>
  <c r="R208" i="3" s="1"/>
  <c r="S208" i="3" s="1"/>
  <c r="W208" i="3"/>
  <c r="V208" i="3" s="1"/>
  <c r="U208" i="3" s="1"/>
  <c r="T208" i="3" s="1"/>
  <c r="O209" i="3"/>
  <c r="P209" i="3" s="1"/>
  <c r="K210" i="3"/>
  <c r="N208" i="3" l="1"/>
  <c r="O210" i="3"/>
  <c r="P210" i="3" s="1"/>
  <c r="Q209" i="3"/>
  <c r="R209" i="3" s="1"/>
  <c r="S209" i="3" s="1"/>
  <c r="Q210" i="3" l="1"/>
  <c r="R210" i="3" s="1"/>
  <c r="S210" i="3" s="1"/>
  <c r="W210" i="3"/>
  <c r="W209" i="3"/>
  <c r="X209" i="3"/>
  <c r="M209" i="3"/>
  <c r="L210" i="3" s="1"/>
  <c r="V209" i="3" l="1"/>
  <c r="U209" i="3" s="1"/>
  <c r="T209" i="3" s="1"/>
  <c r="K211" i="3"/>
  <c r="O211" i="3" l="1"/>
  <c r="P211" i="3" s="1"/>
  <c r="N209" i="3"/>
  <c r="X210" i="3" l="1"/>
  <c r="V210" i="3" s="1"/>
  <c r="U210" i="3" s="1"/>
  <c r="T210" i="3" s="1"/>
  <c r="N210" i="3" s="1"/>
  <c r="M210" i="3"/>
  <c r="L211" i="3" s="1"/>
  <c r="Q211" i="3"/>
  <c r="R211" i="3" s="1"/>
  <c r="S211" i="3" s="1"/>
  <c r="W211" i="3" l="1"/>
  <c r="X211" i="3"/>
  <c r="V211" i="3" s="1"/>
  <c r="U211" i="3" s="1"/>
  <c r="T211" i="3" s="1"/>
  <c r="N211" i="3" s="1"/>
  <c r="M212" i="3" s="1"/>
  <c r="L213" i="3" s="1"/>
  <c r="M211" i="3"/>
  <c r="L212" i="3" s="1"/>
  <c r="K212" i="3"/>
  <c r="X212" i="3" l="1"/>
  <c r="O212" i="3"/>
  <c r="P212" i="3" s="1"/>
  <c r="K213" i="3"/>
  <c r="Q212" i="3" l="1"/>
  <c r="R212" i="3" s="1"/>
  <c r="S212" i="3" s="1"/>
  <c r="W212" i="3"/>
  <c r="V212" i="3" s="1"/>
  <c r="U212" i="3" s="1"/>
  <c r="T212" i="3" s="1"/>
  <c r="O213" i="3"/>
  <c r="P213" i="3" s="1"/>
  <c r="K214" i="3"/>
  <c r="N212" i="3" l="1"/>
  <c r="O214" i="3"/>
  <c r="P214" i="3" s="1"/>
  <c r="Q213" i="3"/>
  <c r="R213" i="3" s="1"/>
  <c r="S213" i="3" s="1"/>
  <c r="W213" i="3" l="1"/>
  <c r="Q214" i="3"/>
  <c r="R214" i="3" s="1"/>
  <c r="S214" i="3" s="1"/>
  <c r="X213" i="3"/>
  <c r="V213" i="3" s="1"/>
  <c r="U213" i="3" s="1"/>
  <c r="T213" i="3" s="1"/>
  <c r="M213" i="3"/>
  <c r="L214" i="3" s="1"/>
  <c r="W214" i="3" l="1"/>
  <c r="N213" i="3"/>
  <c r="K215" i="3"/>
  <c r="O215" i="3" l="1"/>
  <c r="P215" i="3" s="1"/>
  <c r="X214" i="3"/>
  <c r="V214" i="3" s="1"/>
  <c r="U214" i="3" s="1"/>
  <c r="T214" i="3" s="1"/>
  <c r="M214" i="3"/>
  <c r="L215" i="3" s="1"/>
  <c r="K216" i="3" s="1"/>
  <c r="O216" i="3" l="1"/>
  <c r="P216" i="3" s="1"/>
  <c r="N214" i="3"/>
  <c r="Q215" i="3"/>
  <c r="R215" i="3" s="1"/>
  <c r="S215" i="3" s="1"/>
  <c r="X215" i="3" l="1"/>
  <c r="M215" i="3"/>
  <c r="L216" i="3" s="1"/>
  <c r="W215" i="3"/>
  <c r="Q216" i="3"/>
  <c r="R216" i="3" s="1"/>
  <c r="S216" i="3" s="1"/>
  <c r="K217" i="3" l="1"/>
  <c r="W216" i="3"/>
  <c r="V215" i="3"/>
  <c r="U215" i="3" s="1"/>
  <c r="T215" i="3" s="1"/>
  <c r="N215" i="3" l="1"/>
  <c r="O217" i="3"/>
  <c r="P217" i="3" s="1"/>
  <c r="Q217" i="3" l="1"/>
  <c r="R217" i="3" s="1"/>
  <c r="S217" i="3" s="1"/>
  <c r="W217" i="3"/>
  <c r="X216" i="3"/>
  <c r="V216" i="3" s="1"/>
  <c r="U216" i="3" s="1"/>
  <c r="T216" i="3" s="1"/>
  <c r="N216" i="3" s="1"/>
  <c r="M216" i="3"/>
  <c r="L217" i="3" s="1"/>
  <c r="X217" i="3" l="1"/>
  <c r="V217" i="3" s="1"/>
  <c r="U217" i="3" s="1"/>
  <c r="M217" i="3"/>
  <c r="L218" i="3" s="1"/>
  <c r="T217" i="3"/>
  <c r="K218" i="3"/>
  <c r="O218" i="3" l="1"/>
  <c r="P218" i="3" s="1"/>
  <c r="K219" i="3"/>
  <c r="N217" i="3"/>
  <c r="Q218" i="3" l="1"/>
  <c r="R218" i="3" s="1"/>
  <c r="S218" i="3" s="1"/>
  <c r="O219" i="3"/>
  <c r="P219" i="3" s="1"/>
  <c r="X218" i="3"/>
  <c r="M218" i="3"/>
  <c r="L219" i="3" s="1"/>
  <c r="W218" i="3" l="1"/>
  <c r="Q219" i="3"/>
  <c r="R219" i="3" s="1"/>
  <c r="S219" i="3" s="1"/>
  <c r="K220" i="3"/>
  <c r="V218" i="3"/>
  <c r="U218" i="3" s="1"/>
  <c r="T218" i="3" s="1"/>
  <c r="W219" i="3" l="1"/>
  <c r="O220" i="3"/>
  <c r="P220" i="3" s="1"/>
  <c r="N218" i="3"/>
  <c r="X219" i="3" l="1"/>
  <c r="V219" i="3" s="1"/>
  <c r="U219" i="3" s="1"/>
  <c r="T219" i="3" s="1"/>
  <c r="N219" i="3" s="1"/>
  <c r="M219" i="3"/>
  <c r="L220" i="3" s="1"/>
  <c r="Q220" i="3"/>
  <c r="R220" i="3" s="1"/>
  <c r="S220" i="3" s="1"/>
  <c r="X220" i="3" l="1"/>
  <c r="M220" i="3"/>
  <c r="L221" i="3" s="1"/>
  <c r="K221" i="3"/>
  <c r="W220" i="3"/>
  <c r="O221" i="3" l="1"/>
  <c r="P221" i="3" s="1"/>
  <c r="K222" i="3"/>
  <c r="V220" i="3"/>
  <c r="U220" i="3" s="1"/>
  <c r="T220" i="3" s="1"/>
  <c r="N220" i="3" l="1"/>
  <c r="O222" i="3"/>
  <c r="P222" i="3" s="1"/>
  <c r="Q221" i="3"/>
  <c r="R221" i="3" s="1"/>
  <c r="S221" i="3" s="1"/>
  <c r="W221" i="3" l="1"/>
  <c r="Q222" i="3"/>
  <c r="R222" i="3" s="1"/>
  <c r="S222" i="3" s="1"/>
  <c r="X221" i="3"/>
  <c r="V221" i="3" s="1"/>
  <c r="U221" i="3" s="1"/>
  <c r="T221" i="3" s="1"/>
  <c r="N221" i="3" s="1"/>
  <c r="M221" i="3"/>
  <c r="L222" i="3" s="1"/>
  <c r="X222" i="3" l="1"/>
  <c r="M222" i="3"/>
  <c r="L223" i="3" s="1"/>
  <c r="K223" i="3"/>
  <c r="W222" i="3"/>
  <c r="O223" i="3" l="1"/>
  <c r="P223" i="3" s="1"/>
  <c r="K224" i="3"/>
  <c r="V222" i="3"/>
  <c r="U222" i="3" s="1"/>
  <c r="T222" i="3" s="1"/>
  <c r="O224" i="3" l="1"/>
  <c r="P224" i="3" s="1"/>
  <c r="N222" i="3"/>
  <c r="Q223" i="3"/>
  <c r="R223" i="3" s="1"/>
  <c r="S223" i="3" s="1"/>
  <c r="W223" i="3" l="1"/>
  <c r="X223" i="3"/>
  <c r="V223" i="3" s="1"/>
  <c r="U223" i="3" s="1"/>
  <c r="T223" i="3" s="1"/>
  <c r="N223" i="3" s="1"/>
  <c r="M223" i="3"/>
  <c r="L224" i="3" s="1"/>
  <c r="Q224" i="3"/>
  <c r="R224" i="3" s="1"/>
  <c r="S224" i="3" s="1"/>
  <c r="W224" i="3" l="1"/>
  <c r="X224" i="3"/>
  <c r="V224" i="3" s="1"/>
  <c r="U224" i="3" s="1"/>
  <c r="T224" i="3" s="1"/>
  <c r="N224" i="3" s="1"/>
  <c r="M225" i="3" s="1"/>
  <c r="M224" i="3"/>
  <c r="L225" i="3" s="1"/>
  <c r="K225" i="3"/>
  <c r="L226" i="3" l="1"/>
  <c r="X225" i="3"/>
  <c r="O225" i="3"/>
  <c r="P225" i="3" s="1"/>
  <c r="K226" i="3"/>
  <c r="Q225" i="3" l="1"/>
  <c r="R225" i="3" s="1"/>
  <c r="S225" i="3" s="1"/>
  <c r="W225" i="3"/>
  <c r="V225" i="3" s="1"/>
  <c r="U225" i="3" s="1"/>
  <c r="T225" i="3" s="1"/>
  <c r="O226" i="3"/>
  <c r="P226" i="3" s="1"/>
  <c r="K227" i="3"/>
  <c r="Q226" i="3" l="1"/>
  <c r="R226" i="3" s="1"/>
  <c r="S226" i="3" s="1"/>
  <c r="O227" i="3"/>
  <c r="P227" i="3" s="1"/>
  <c r="N225" i="3"/>
  <c r="X226" i="3" l="1"/>
  <c r="M226" i="3"/>
  <c r="L227" i="3" s="1"/>
  <c r="Q227" i="3"/>
  <c r="R227" i="3" s="1"/>
  <c r="S227" i="3" s="1"/>
  <c r="W226" i="3"/>
  <c r="K228" i="3" l="1"/>
  <c r="W227" i="3"/>
  <c r="V226" i="3"/>
  <c r="U226" i="3" s="1"/>
  <c r="T226" i="3" s="1"/>
  <c r="O228" i="3" l="1"/>
  <c r="P228" i="3" s="1"/>
  <c r="N226" i="3"/>
  <c r="X227" i="3" l="1"/>
  <c r="V227" i="3" s="1"/>
  <c r="U227" i="3" s="1"/>
  <c r="T227" i="3" s="1"/>
  <c r="N227" i="3" s="1"/>
  <c r="M227" i="3"/>
  <c r="L228" i="3" s="1"/>
  <c r="Q228" i="3"/>
  <c r="R228" i="3" s="1"/>
  <c r="S228" i="3" s="1"/>
  <c r="K229" i="3" l="1"/>
  <c r="X228" i="3"/>
  <c r="M228" i="3"/>
  <c r="L229" i="3" s="1"/>
  <c r="W228" i="3"/>
  <c r="V228" i="3" l="1"/>
  <c r="U228" i="3" s="1"/>
  <c r="T228" i="3" s="1"/>
  <c r="N228" i="3" s="1"/>
  <c r="O229" i="3"/>
  <c r="P229" i="3" s="1"/>
  <c r="K230" i="3"/>
  <c r="O230" i="3" l="1"/>
  <c r="P230" i="3" s="1"/>
  <c r="X229" i="3"/>
  <c r="M229" i="3"/>
  <c r="L230" i="3" s="1"/>
  <c r="K231" i="3" s="1"/>
  <c r="Q229" i="3"/>
  <c r="R229" i="3" s="1"/>
  <c r="S229" i="3" s="1"/>
  <c r="O231" i="3" l="1"/>
  <c r="P231" i="3" s="1"/>
  <c r="W229" i="3"/>
  <c r="V229" i="3" s="1"/>
  <c r="U229" i="3" s="1"/>
  <c r="T229" i="3" s="1"/>
  <c r="Q230" i="3"/>
  <c r="R230" i="3" s="1"/>
  <c r="S230" i="3" s="1"/>
  <c r="W230" i="3" l="1"/>
  <c r="N229" i="3"/>
  <c r="Q231" i="3"/>
  <c r="R231" i="3" s="1"/>
  <c r="S231" i="3" s="1"/>
  <c r="W231" i="3" l="1"/>
  <c r="X230" i="3"/>
  <c r="V230" i="3" s="1"/>
  <c r="U230" i="3" s="1"/>
  <c r="T230" i="3" s="1"/>
  <c r="N230" i="3" s="1"/>
  <c r="M230" i="3"/>
  <c r="L231" i="3" s="1"/>
  <c r="X231" i="3" l="1"/>
  <c r="V231" i="3" s="1"/>
  <c r="U231" i="3" s="1"/>
  <c r="M231" i="3"/>
  <c r="L232" i="3" s="1"/>
  <c r="K232" i="3"/>
  <c r="T231" i="3"/>
  <c r="N231" i="3" s="1"/>
  <c r="M232" i="3" s="1"/>
  <c r="L233" i="3" s="1"/>
  <c r="X232" i="3" l="1"/>
  <c r="O232" i="3"/>
  <c r="P232" i="3" s="1"/>
  <c r="K233" i="3"/>
  <c r="Q232" i="3" l="1"/>
  <c r="R232" i="3" s="1"/>
  <c r="S232" i="3" s="1"/>
  <c r="W232" i="3"/>
  <c r="V232" i="3" s="1"/>
  <c r="U232" i="3" s="1"/>
  <c r="T232" i="3" s="1"/>
  <c r="O233" i="3"/>
  <c r="P233" i="3" s="1"/>
  <c r="K234" i="3"/>
  <c r="N232" i="3" l="1"/>
  <c r="O234" i="3"/>
  <c r="P234" i="3" s="1"/>
  <c r="Q233" i="3"/>
  <c r="R233" i="3" s="1"/>
  <c r="S233" i="3" s="1"/>
  <c r="W233" i="3" l="1"/>
  <c r="X233" i="3"/>
  <c r="M233" i="3"/>
  <c r="L234" i="3" s="1"/>
  <c r="Q234" i="3"/>
  <c r="R234" i="3" s="1"/>
  <c r="S234" i="3" s="1"/>
  <c r="V233" i="3" l="1"/>
  <c r="U233" i="3" s="1"/>
  <c r="T233" i="3" s="1"/>
  <c r="N233" i="3" s="1"/>
  <c r="X234" i="3"/>
  <c r="M234" i="3"/>
  <c r="L235" i="3" s="1"/>
  <c r="K235" i="3"/>
  <c r="W234" i="3"/>
  <c r="O235" i="3" l="1"/>
  <c r="P235" i="3" s="1"/>
  <c r="K236" i="3"/>
  <c r="V234" i="3"/>
  <c r="U234" i="3" s="1"/>
  <c r="T234" i="3" s="1"/>
  <c r="N234" i="3" l="1"/>
  <c r="O236" i="3"/>
  <c r="P236" i="3" s="1"/>
  <c r="Q235" i="3"/>
  <c r="R235" i="3" s="1"/>
  <c r="S235" i="3" s="1"/>
  <c r="W235" i="3" l="1"/>
  <c r="Q236" i="3"/>
  <c r="R236" i="3" s="1"/>
  <c r="S236" i="3" s="1"/>
  <c r="X235" i="3"/>
  <c r="V235" i="3" s="1"/>
  <c r="U235" i="3" s="1"/>
  <c r="T235" i="3" s="1"/>
  <c r="M235" i="3"/>
  <c r="L236" i="3" s="1"/>
  <c r="W236" i="3" l="1"/>
  <c r="N235" i="3"/>
  <c r="K237" i="3"/>
  <c r="X236" i="3" l="1"/>
  <c r="V236" i="3" s="1"/>
  <c r="U236" i="3" s="1"/>
  <c r="T236" i="3" s="1"/>
  <c r="N236" i="3"/>
  <c r="M236" i="3"/>
  <c r="L237" i="3" s="1"/>
  <c r="K238" i="3" s="1"/>
  <c r="O237" i="3"/>
  <c r="P237" i="3" s="1"/>
  <c r="O238" i="3" l="1"/>
  <c r="P238" i="3" s="1"/>
  <c r="X237" i="3"/>
  <c r="M237" i="3"/>
  <c r="L238" i="3" s="1"/>
  <c r="K239" i="3" s="1"/>
  <c r="Q237" i="3"/>
  <c r="R237" i="3" s="1"/>
  <c r="S237" i="3" s="1"/>
  <c r="O239" i="3" l="1"/>
  <c r="P239" i="3" s="1"/>
  <c r="W237" i="3"/>
  <c r="V237" i="3" s="1"/>
  <c r="U237" i="3" s="1"/>
  <c r="T237" i="3" s="1"/>
  <c r="Q238" i="3"/>
  <c r="R238" i="3" s="1"/>
  <c r="S238" i="3" s="1"/>
  <c r="W238" i="3" s="1"/>
  <c r="N237" i="3" l="1"/>
  <c r="Q239" i="3"/>
  <c r="R239" i="3" s="1"/>
  <c r="S239" i="3" s="1"/>
  <c r="W239" i="3" s="1"/>
  <c r="X238" i="3" l="1"/>
  <c r="V238" i="3" s="1"/>
  <c r="U238" i="3" s="1"/>
  <c r="T238" i="3" s="1"/>
  <c r="N238" i="3" s="1"/>
  <c r="M238" i="3"/>
  <c r="L239" i="3" s="1"/>
  <c r="X239" i="3" l="1"/>
  <c r="V239" i="3" s="1"/>
  <c r="U239" i="3" s="1"/>
  <c r="M239" i="3"/>
  <c r="L240" i="3" s="1"/>
  <c r="K240" i="3"/>
  <c r="T239" i="3"/>
  <c r="N239" i="3" s="1"/>
  <c r="X240" i="3" l="1"/>
  <c r="M240" i="3"/>
  <c r="L241" i="3" s="1"/>
  <c r="O240" i="3"/>
  <c r="P240" i="3" s="1"/>
  <c r="K241" i="3"/>
  <c r="Q240" i="3" l="1"/>
  <c r="R240" i="3" s="1"/>
  <c r="S240" i="3" s="1"/>
  <c r="W240" i="3"/>
  <c r="V240" i="3" s="1"/>
  <c r="U240" i="3" s="1"/>
  <c r="T240" i="3" s="1"/>
  <c r="O241" i="3"/>
  <c r="P241" i="3" s="1"/>
  <c r="K242" i="3"/>
  <c r="N240" i="3" l="1"/>
  <c r="Q241" i="3"/>
  <c r="R241" i="3" s="1"/>
  <c r="S241" i="3" s="1"/>
  <c r="O242" i="3"/>
  <c r="P242" i="3" s="1"/>
  <c r="W241" i="3" l="1"/>
  <c r="X241" i="3"/>
  <c r="V241" i="3" s="1"/>
  <c r="U241" i="3" s="1"/>
  <c r="T241" i="3" s="1"/>
  <c r="N241" i="3" s="1"/>
  <c r="M241" i="3"/>
  <c r="L242" i="3" s="1"/>
  <c r="Q242" i="3"/>
  <c r="R242" i="3" s="1"/>
  <c r="S242" i="3" s="1"/>
  <c r="X242" i="3" l="1"/>
  <c r="M242" i="3"/>
  <c r="L243" i="3" s="1"/>
  <c r="K243" i="3"/>
  <c r="W242" i="3"/>
  <c r="O243" i="3" l="1"/>
  <c r="P243" i="3" s="1"/>
  <c r="K244" i="3"/>
  <c r="V242" i="3"/>
  <c r="U242" i="3" s="1"/>
  <c r="T242" i="3" s="1"/>
  <c r="O244" i="3" l="1"/>
  <c r="P244" i="3" s="1"/>
  <c r="N242" i="3"/>
  <c r="Q243" i="3"/>
  <c r="R243" i="3" s="1"/>
  <c r="S243" i="3" s="1"/>
  <c r="W243" i="3" l="1"/>
  <c r="X243" i="3"/>
  <c r="V243" i="3" s="1"/>
  <c r="U243" i="3" s="1"/>
  <c r="T243" i="3" s="1"/>
  <c r="M243" i="3"/>
  <c r="L244" i="3" s="1"/>
  <c r="Q244" i="3"/>
  <c r="R244" i="3" s="1"/>
  <c r="S244" i="3" s="1"/>
  <c r="W244" i="3" l="1"/>
  <c r="K245" i="3"/>
  <c r="N243" i="3"/>
  <c r="O245" i="3" l="1"/>
  <c r="P245" i="3" s="1"/>
  <c r="X244" i="3"/>
  <c r="V244" i="3" s="1"/>
  <c r="U244" i="3" s="1"/>
  <c r="T244" i="3" s="1"/>
  <c r="M244" i="3"/>
  <c r="L245" i="3" s="1"/>
  <c r="K246" i="3" s="1"/>
  <c r="O246" i="3" l="1"/>
  <c r="P246" i="3" s="1"/>
  <c r="N244" i="3"/>
  <c r="Q245" i="3"/>
  <c r="R245" i="3" s="1"/>
  <c r="S245" i="3" s="1"/>
  <c r="W245" i="3" s="1"/>
  <c r="X245" i="3" l="1"/>
  <c r="V245" i="3" s="1"/>
  <c r="U245" i="3" s="1"/>
  <c r="T245" i="3" s="1"/>
  <c r="N245" i="3" s="1"/>
  <c r="M245" i="3"/>
  <c r="L246" i="3" s="1"/>
  <c r="Q246" i="3"/>
  <c r="R246" i="3" s="1"/>
  <c r="S246" i="3" s="1"/>
  <c r="K247" i="3" l="1"/>
  <c r="X246" i="3"/>
  <c r="M246" i="3"/>
  <c r="L247" i="3" s="1"/>
  <c r="W246" i="3"/>
  <c r="V246" i="3" l="1"/>
  <c r="U246" i="3" s="1"/>
  <c r="T246" i="3" s="1"/>
  <c r="N246" i="3" s="1"/>
  <c r="M247" i="3" s="1"/>
  <c r="L248" i="3" s="1"/>
  <c r="O247" i="3"/>
  <c r="P247" i="3" s="1"/>
  <c r="K248" i="3"/>
  <c r="X247" i="3" l="1"/>
  <c r="Q247" i="3"/>
  <c r="R247" i="3" s="1"/>
  <c r="S247" i="3" s="1"/>
  <c r="O248" i="3"/>
  <c r="P248" i="3" s="1"/>
  <c r="K249" i="3"/>
  <c r="W247" i="3" l="1"/>
  <c r="V247" i="3" s="1"/>
  <c r="U247" i="3" s="1"/>
  <c r="T247" i="3" s="1"/>
  <c r="Q248" i="3"/>
  <c r="R248" i="3" s="1"/>
  <c r="S248" i="3" s="1"/>
  <c r="N247" i="3"/>
  <c r="O249" i="3"/>
  <c r="P249" i="3" s="1"/>
  <c r="W248" i="3" l="1"/>
  <c r="X248" i="3"/>
  <c r="V248" i="3" s="1"/>
  <c r="U248" i="3" s="1"/>
  <c r="T248" i="3" s="1"/>
  <c r="N248" i="3" s="1"/>
  <c r="M248" i="3"/>
  <c r="L249" i="3" s="1"/>
  <c r="Q249" i="3"/>
  <c r="R249" i="3" s="1"/>
  <c r="S249" i="3" s="1"/>
  <c r="K250" i="3" l="1"/>
  <c r="X249" i="3"/>
  <c r="M249" i="3"/>
  <c r="L250" i="3" s="1"/>
  <c r="W249" i="3"/>
  <c r="V249" i="3" l="1"/>
  <c r="U249" i="3" s="1"/>
  <c r="T249" i="3" s="1"/>
  <c r="N249" i="3"/>
  <c r="O250" i="3"/>
  <c r="P250" i="3" s="1"/>
  <c r="K251" i="3"/>
  <c r="O251" i="3" l="1"/>
  <c r="P251" i="3" s="1"/>
  <c r="Q250" i="3"/>
  <c r="R250" i="3" s="1"/>
  <c r="S250" i="3" s="1"/>
  <c r="X250" i="3"/>
  <c r="M250" i="3"/>
  <c r="L251" i="3" s="1"/>
  <c r="K252" i="3" l="1"/>
  <c r="W250" i="3"/>
  <c r="V250" i="3" s="1"/>
  <c r="U250" i="3" s="1"/>
  <c r="T250" i="3" s="1"/>
  <c r="Q251" i="3"/>
  <c r="R251" i="3" s="1"/>
  <c r="S251" i="3" s="1"/>
  <c r="W251" i="3" l="1"/>
  <c r="N250" i="3"/>
  <c r="O252" i="3"/>
  <c r="P252" i="3" s="1"/>
  <c r="X251" i="3" l="1"/>
  <c r="V251" i="3" s="1"/>
  <c r="U251" i="3" s="1"/>
  <c r="T251" i="3" s="1"/>
  <c r="N251" i="3" s="1"/>
  <c r="M251" i="3"/>
  <c r="L252" i="3" s="1"/>
  <c r="Q252" i="3"/>
  <c r="R252" i="3" s="1"/>
  <c r="S252" i="3" s="1"/>
  <c r="X252" i="3" l="1"/>
  <c r="M252" i="3"/>
  <c r="L253" i="3" s="1"/>
  <c r="K253" i="3"/>
  <c r="W252" i="3"/>
  <c r="O253" i="3" l="1"/>
  <c r="P253" i="3" s="1"/>
  <c r="K254" i="3"/>
  <c r="V252" i="3"/>
  <c r="U252" i="3" s="1"/>
  <c r="T252" i="3" s="1"/>
  <c r="O254" i="3" l="1"/>
  <c r="P254" i="3" s="1"/>
  <c r="N252" i="3"/>
  <c r="Q253" i="3"/>
  <c r="R253" i="3" s="1"/>
  <c r="S253" i="3" s="1"/>
  <c r="W253" i="3" l="1"/>
  <c r="X253" i="3"/>
  <c r="V253" i="3" s="1"/>
  <c r="U253" i="3" s="1"/>
  <c r="T253" i="3" s="1"/>
  <c r="N253" i="3" s="1"/>
  <c r="M253" i="3"/>
  <c r="L254" i="3" s="1"/>
  <c r="Q254" i="3"/>
  <c r="R254" i="3" s="1"/>
  <c r="S254" i="3" s="1"/>
  <c r="W254" i="3" l="1"/>
  <c r="K255" i="3"/>
  <c r="X254" i="3"/>
  <c r="V254" i="3" s="1"/>
  <c r="U254" i="3" s="1"/>
  <c r="T254" i="3" s="1"/>
  <c r="M254" i="3"/>
  <c r="L255" i="3" s="1"/>
  <c r="N254" i="3" l="1"/>
  <c r="O255" i="3"/>
  <c r="P255" i="3" s="1"/>
  <c r="K256" i="3"/>
  <c r="O256" i="3" l="1"/>
  <c r="P256" i="3" s="1"/>
  <c r="Q255" i="3"/>
  <c r="R255" i="3" s="1"/>
  <c r="S255" i="3" s="1"/>
  <c r="X255" i="3"/>
  <c r="M255" i="3"/>
  <c r="L256" i="3" s="1"/>
  <c r="K257" i="3" l="1"/>
  <c r="W255" i="3"/>
  <c r="V255" i="3" s="1"/>
  <c r="U255" i="3" s="1"/>
  <c r="T255" i="3" s="1"/>
  <c r="Q256" i="3"/>
  <c r="R256" i="3" s="1"/>
  <c r="S256" i="3" s="1"/>
  <c r="W256" i="3" l="1"/>
  <c r="N255" i="3"/>
  <c r="O257" i="3"/>
  <c r="P257" i="3" s="1"/>
  <c r="Q257" i="3" l="1"/>
  <c r="R257" i="3" s="1"/>
  <c r="S257" i="3" s="1"/>
  <c r="X256" i="3"/>
  <c r="V256" i="3" s="1"/>
  <c r="U256" i="3" s="1"/>
  <c r="T256" i="3" s="1"/>
  <c r="N256" i="3" s="1"/>
  <c r="M256" i="3"/>
  <c r="L257" i="3" s="1"/>
  <c r="W257" i="3" l="1"/>
  <c r="X257" i="3"/>
  <c r="V257" i="3" s="1"/>
  <c r="U257" i="3" s="1"/>
  <c r="T257" i="3" s="1"/>
  <c r="M257" i="3"/>
  <c r="L258" i="3" s="1"/>
  <c r="K258" i="3"/>
  <c r="N257" i="3" l="1"/>
  <c r="O258" i="3"/>
  <c r="P258" i="3" s="1"/>
  <c r="K259" i="3"/>
  <c r="O259" i="3" l="1"/>
  <c r="P259" i="3" s="1"/>
  <c r="X258" i="3"/>
  <c r="M258" i="3"/>
  <c r="L259" i="3" s="1"/>
  <c r="K260" i="3" s="1"/>
  <c r="Q258" i="3"/>
  <c r="R258" i="3" s="1"/>
  <c r="S258" i="3" s="1"/>
  <c r="W258" i="3" l="1"/>
  <c r="O260" i="3"/>
  <c r="P260" i="3" s="1"/>
  <c r="V258" i="3"/>
  <c r="U258" i="3" s="1"/>
  <c r="T258" i="3" s="1"/>
  <c r="Q259" i="3"/>
  <c r="R259" i="3" s="1"/>
  <c r="S259" i="3" s="1"/>
  <c r="W259" i="3" l="1"/>
  <c r="N258" i="3"/>
  <c r="Q260" i="3"/>
  <c r="R260" i="3" s="1"/>
  <c r="S260" i="3" s="1"/>
  <c r="W260" i="3" s="1"/>
  <c r="X259" i="3" l="1"/>
  <c r="V259" i="3" s="1"/>
  <c r="U259" i="3" s="1"/>
  <c r="T259" i="3" s="1"/>
  <c r="N259" i="3" s="1"/>
  <c r="M259" i="3"/>
  <c r="L260" i="3" s="1"/>
  <c r="X260" i="3" l="1"/>
  <c r="V260" i="3" s="1"/>
  <c r="U260" i="3" s="1"/>
  <c r="M260" i="3"/>
  <c r="L261" i="3" s="1"/>
  <c r="K261" i="3"/>
  <c r="T260" i="3"/>
  <c r="O261" i="3" l="1"/>
  <c r="P261" i="3" s="1"/>
  <c r="K262" i="3"/>
  <c r="N260" i="3"/>
  <c r="O262" i="3" l="1"/>
  <c r="P262" i="3" s="1"/>
  <c r="X261" i="3"/>
  <c r="M261" i="3"/>
  <c r="L262" i="3" s="1"/>
  <c r="K263" i="3" s="1"/>
  <c r="Q261" i="3"/>
  <c r="R261" i="3" s="1"/>
  <c r="S261" i="3" s="1"/>
  <c r="W261" i="3" l="1"/>
  <c r="O263" i="3"/>
  <c r="P263" i="3" s="1"/>
  <c r="V261" i="3"/>
  <c r="U261" i="3" s="1"/>
  <c r="T261" i="3" s="1"/>
  <c r="Q262" i="3"/>
  <c r="R262" i="3" s="1"/>
  <c r="S262" i="3" s="1"/>
  <c r="N261" i="3" l="1"/>
  <c r="W262" i="3"/>
  <c r="Q263" i="3"/>
  <c r="R263" i="3" s="1"/>
  <c r="S263" i="3" s="1"/>
  <c r="X262" i="3" l="1"/>
  <c r="V262" i="3" s="1"/>
  <c r="U262" i="3" s="1"/>
  <c r="T262" i="3" s="1"/>
  <c r="N262" i="3" s="1"/>
  <c r="M262" i="3"/>
  <c r="L263" i="3" s="1"/>
  <c r="W263" i="3"/>
  <c r="X263" i="3" l="1"/>
  <c r="V263" i="3" s="1"/>
  <c r="U263" i="3" s="1"/>
  <c r="M263" i="3"/>
  <c r="L264" i="3" s="1"/>
  <c r="K264" i="3"/>
  <c r="T263" i="3"/>
  <c r="N263" i="3" s="1"/>
  <c r="O264" i="3" l="1"/>
  <c r="P264" i="3" s="1"/>
  <c r="K265" i="3"/>
  <c r="X264" i="3"/>
  <c r="M264" i="3"/>
  <c r="L265" i="3" s="1"/>
  <c r="O265" i="3" l="1"/>
  <c r="P265" i="3" s="1"/>
  <c r="K266" i="3"/>
  <c r="Q264" i="3"/>
  <c r="R264" i="3" s="1"/>
  <c r="S264" i="3" s="1"/>
  <c r="W264" i="3" l="1"/>
  <c r="V264" i="3" s="1"/>
  <c r="U264" i="3" s="1"/>
  <c r="T264" i="3" s="1"/>
  <c r="N264" i="3" s="1"/>
  <c r="O266" i="3"/>
  <c r="P266" i="3" s="1"/>
  <c r="Q265" i="3"/>
  <c r="R265" i="3" s="1"/>
  <c r="S265" i="3" s="1"/>
  <c r="W265" i="3" l="1"/>
  <c r="Q266" i="3"/>
  <c r="R266" i="3" s="1"/>
  <c r="S266" i="3" s="1"/>
  <c r="X265" i="3"/>
  <c r="V265" i="3" s="1"/>
  <c r="U265" i="3" s="1"/>
  <c r="T265" i="3" s="1"/>
  <c r="M265" i="3"/>
  <c r="L266" i="3" s="1"/>
  <c r="W266" i="3" l="1"/>
  <c r="N265" i="3"/>
  <c r="K267" i="3"/>
  <c r="O267" i="3" l="1"/>
  <c r="P267" i="3" s="1"/>
  <c r="X266" i="3"/>
  <c r="V266" i="3" s="1"/>
  <c r="U266" i="3" s="1"/>
  <c r="T266" i="3" s="1"/>
  <c r="M266" i="3"/>
  <c r="L267" i="3" s="1"/>
  <c r="K268" i="3" s="1"/>
  <c r="O268" i="3" l="1"/>
  <c r="P268" i="3" s="1"/>
  <c r="N266" i="3"/>
  <c r="Q267" i="3"/>
  <c r="R267" i="3" s="1"/>
  <c r="S267" i="3" s="1"/>
  <c r="W267" i="3" s="1"/>
  <c r="X267" i="3" l="1"/>
  <c r="V267" i="3" s="1"/>
  <c r="U267" i="3" s="1"/>
  <c r="T267" i="3" s="1"/>
  <c r="N267" i="3" s="1"/>
  <c r="M267" i="3"/>
  <c r="L268" i="3" s="1"/>
  <c r="Q268" i="3"/>
  <c r="R268" i="3" s="1"/>
  <c r="S268" i="3" s="1"/>
  <c r="X268" i="3" l="1"/>
  <c r="M268" i="3"/>
  <c r="L269" i="3" s="1"/>
  <c r="K269" i="3"/>
  <c r="W268" i="3"/>
  <c r="O269" i="3" l="1"/>
  <c r="P269" i="3" s="1"/>
  <c r="K270" i="3"/>
  <c r="V268" i="3"/>
  <c r="U268" i="3" s="1"/>
  <c r="T268" i="3" s="1"/>
  <c r="O270" i="3" l="1"/>
  <c r="P270" i="3" s="1"/>
  <c r="N268" i="3"/>
  <c r="Q269" i="3"/>
  <c r="R269" i="3" s="1"/>
  <c r="S269" i="3" s="1"/>
  <c r="W269" i="3" l="1"/>
  <c r="X269" i="3"/>
  <c r="V269" i="3" s="1"/>
  <c r="U269" i="3" s="1"/>
  <c r="T269" i="3" s="1"/>
  <c r="N269" i="3" s="1"/>
  <c r="M269" i="3"/>
  <c r="L270" i="3" s="1"/>
  <c r="Q270" i="3"/>
  <c r="R270" i="3" s="1"/>
  <c r="S270" i="3" s="1"/>
  <c r="X270" i="3" l="1"/>
  <c r="M270" i="3"/>
  <c r="L271" i="3" s="1"/>
  <c r="K271" i="3"/>
  <c r="W270" i="3"/>
  <c r="O271" i="3" l="1"/>
  <c r="P271" i="3" s="1"/>
  <c r="K272" i="3"/>
  <c r="V270" i="3"/>
  <c r="U270" i="3" s="1"/>
  <c r="T270" i="3" s="1"/>
  <c r="N270" i="3" l="1"/>
  <c r="O272" i="3"/>
  <c r="P272" i="3" s="1"/>
  <c r="Q271" i="3"/>
  <c r="R271" i="3" s="1"/>
  <c r="S271" i="3" s="1"/>
  <c r="W271" i="3" l="1"/>
  <c r="X271" i="3"/>
  <c r="V271" i="3" s="1"/>
  <c r="U271" i="3" s="1"/>
  <c r="T271" i="3" s="1"/>
  <c r="N271" i="3" s="1"/>
  <c r="M271" i="3"/>
  <c r="L272" i="3" s="1"/>
  <c r="Q272" i="3"/>
  <c r="R272" i="3" s="1"/>
  <c r="S272" i="3" s="1"/>
  <c r="X272" i="3" l="1"/>
  <c r="M272" i="3"/>
  <c r="L273" i="3" s="1"/>
  <c r="K273" i="3"/>
  <c r="W272" i="3"/>
  <c r="O273" i="3" l="1"/>
  <c r="P273" i="3" s="1"/>
  <c r="K274" i="3"/>
  <c r="V272" i="3"/>
  <c r="U272" i="3" s="1"/>
  <c r="T272" i="3" s="1"/>
  <c r="N272" i="3" l="1"/>
  <c r="O274" i="3"/>
  <c r="P274" i="3" s="1"/>
  <c r="Q273" i="3"/>
  <c r="R273" i="3" s="1"/>
  <c r="S273" i="3" s="1"/>
  <c r="W273" i="3" l="1"/>
  <c r="Q274" i="3"/>
  <c r="R274" i="3" s="1"/>
  <c r="S274" i="3" s="1"/>
  <c r="X273" i="3"/>
  <c r="V273" i="3" s="1"/>
  <c r="U273" i="3" s="1"/>
  <c r="T273" i="3" s="1"/>
  <c r="N273" i="3" s="1"/>
  <c r="M273" i="3"/>
  <c r="L274" i="3" s="1"/>
  <c r="W274" i="3" l="1"/>
  <c r="X274" i="3"/>
  <c r="V274" i="3" s="1"/>
  <c r="U274" i="3" s="1"/>
  <c r="T274" i="3" s="1"/>
  <c r="N274" i="3" s="1"/>
  <c r="M274" i="3"/>
  <c r="L275" i="3" s="1"/>
  <c r="K275" i="3"/>
  <c r="X275" i="3" l="1"/>
  <c r="M275" i="3"/>
  <c r="L276" i="3" s="1"/>
  <c r="O275" i="3"/>
  <c r="P275" i="3" s="1"/>
  <c r="K276" i="3"/>
  <c r="O276" i="3" l="1"/>
  <c r="P276" i="3" s="1"/>
  <c r="K277" i="3"/>
  <c r="Q275" i="3"/>
  <c r="R275" i="3" s="1"/>
  <c r="S275" i="3" s="1"/>
  <c r="O277" i="3" l="1"/>
  <c r="P277" i="3" s="1"/>
  <c r="W275" i="3"/>
  <c r="V275" i="3" s="1"/>
  <c r="U275" i="3" s="1"/>
  <c r="T275" i="3" s="1"/>
  <c r="Q276" i="3"/>
  <c r="R276" i="3" s="1"/>
  <c r="S276" i="3" s="1"/>
  <c r="W276" i="3" l="1"/>
  <c r="N275" i="3"/>
  <c r="Q277" i="3"/>
  <c r="R277" i="3" s="1"/>
  <c r="S277" i="3" s="1"/>
  <c r="W277" i="3" l="1"/>
  <c r="X276" i="3"/>
  <c r="V276" i="3" s="1"/>
  <c r="U276" i="3" s="1"/>
  <c r="T276" i="3" s="1"/>
  <c r="N276" i="3" s="1"/>
  <c r="M276" i="3"/>
  <c r="L277" i="3" s="1"/>
  <c r="K278" i="3" l="1"/>
  <c r="X277" i="3"/>
  <c r="V277" i="3" s="1"/>
  <c r="U277" i="3" s="1"/>
  <c r="T277" i="3" s="1"/>
  <c r="M277" i="3"/>
  <c r="L278" i="3" s="1"/>
  <c r="N277" i="3" l="1"/>
  <c r="O278" i="3"/>
  <c r="P278" i="3" s="1"/>
  <c r="K279" i="3"/>
  <c r="X278" i="3" l="1"/>
  <c r="M278" i="3"/>
  <c r="L279" i="3" s="1"/>
  <c r="K280" i="3" s="1"/>
  <c r="O279" i="3"/>
  <c r="P279" i="3" s="1"/>
  <c r="Q278" i="3"/>
  <c r="R278" i="3" s="1"/>
  <c r="S278" i="3" s="1"/>
  <c r="W278" i="3" l="1"/>
  <c r="V278" i="3" s="1"/>
  <c r="U278" i="3" s="1"/>
  <c r="T278" i="3" s="1"/>
  <c r="O280" i="3"/>
  <c r="P280" i="3" s="1"/>
  <c r="Q279" i="3"/>
  <c r="R279" i="3" s="1"/>
  <c r="S279" i="3" s="1"/>
  <c r="N278" i="3" l="1"/>
  <c r="W279" i="3"/>
  <c r="Q280" i="3"/>
  <c r="R280" i="3" s="1"/>
  <c r="S280" i="3" s="1"/>
  <c r="X279" i="3" l="1"/>
  <c r="V279" i="3" s="1"/>
  <c r="U279" i="3" s="1"/>
  <c r="T279" i="3" s="1"/>
  <c r="N279" i="3" s="1"/>
  <c r="M279" i="3"/>
  <c r="L280" i="3" s="1"/>
  <c r="W280" i="3"/>
  <c r="X280" i="3" l="1"/>
  <c r="V280" i="3" s="1"/>
  <c r="U280" i="3" s="1"/>
  <c r="M280" i="3"/>
  <c r="L281" i="3" s="1"/>
  <c r="K281" i="3"/>
  <c r="T280" i="3"/>
  <c r="N280" i="3" s="1"/>
  <c r="X281" i="3" l="1"/>
  <c r="M281" i="3"/>
  <c r="L282" i="3" s="1"/>
  <c r="O281" i="3"/>
  <c r="P281" i="3" s="1"/>
  <c r="K282" i="3"/>
  <c r="O282" i="3" l="1"/>
  <c r="P282" i="3" s="1"/>
  <c r="K283" i="3"/>
  <c r="Q281" i="3"/>
  <c r="R281" i="3" s="1"/>
  <c r="S281" i="3" s="1"/>
  <c r="O283" i="3" l="1"/>
  <c r="P283" i="3" s="1"/>
  <c r="W281" i="3"/>
  <c r="V281" i="3" s="1"/>
  <c r="U281" i="3" s="1"/>
  <c r="T281" i="3" s="1"/>
  <c r="Q282" i="3"/>
  <c r="R282" i="3" s="1"/>
  <c r="S282" i="3" s="1"/>
  <c r="W282" i="3" l="1"/>
  <c r="N281" i="3"/>
  <c r="Q283" i="3"/>
  <c r="R283" i="3" s="1"/>
  <c r="S283" i="3" s="1"/>
  <c r="W283" i="3" l="1"/>
  <c r="X282" i="3"/>
  <c r="V282" i="3" s="1"/>
  <c r="U282" i="3" s="1"/>
  <c r="T282" i="3" s="1"/>
  <c r="N282" i="3" s="1"/>
  <c r="M282" i="3"/>
  <c r="L283" i="3" s="1"/>
  <c r="X283" i="3" l="1"/>
  <c r="V283" i="3" s="1"/>
  <c r="U283" i="3" s="1"/>
  <c r="M283" i="3"/>
  <c r="L284" i="3" s="1"/>
  <c r="K284" i="3"/>
  <c r="T283" i="3"/>
  <c r="N283" i="3" l="1"/>
  <c r="O284" i="3"/>
  <c r="P284" i="3" s="1"/>
  <c r="K285" i="3"/>
  <c r="O285" i="3" l="1"/>
  <c r="P285" i="3" s="1"/>
  <c r="X284" i="3"/>
  <c r="M284" i="3"/>
  <c r="L285" i="3" s="1"/>
  <c r="K286" i="3" s="1"/>
  <c r="Q284" i="3"/>
  <c r="R284" i="3" s="1"/>
  <c r="S284" i="3" s="1"/>
  <c r="W284" i="3" l="1"/>
  <c r="O286" i="3"/>
  <c r="P286" i="3" s="1"/>
  <c r="V284" i="3"/>
  <c r="U284" i="3" s="1"/>
  <c r="T284" i="3" s="1"/>
  <c r="Q285" i="3"/>
  <c r="R285" i="3" s="1"/>
  <c r="S285" i="3" s="1"/>
  <c r="W285" i="3" l="1"/>
  <c r="N284" i="3"/>
  <c r="Q286" i="3"/>
  <c r="R286" i="3" s="1"/>
  <c r="S286" i="3" s="1"/>
  <c r="W286" i="3" l="1"/>
  <c r="X285" i="3"/>
  <c r="V285" i="3" s="1"/>
  <c r="U285" i="3" s="1"/>
  <c r="T285" i="3" s="1"/>
  <c r="N285" i="3" s="1"/>
  <c r="M285" i="3"/>
  <c r="L286" i="3" s="1"/>
  <c r="X286" i="3" l="1"/>
  <c r="V286" i="3" s="1"/>
  <c r="U286" i="3" s="1"/>
  <c r="M286" i="3"/>
  <c r="L287" i="3" s="1"/>
  <c r="K287" i="3"/>
  <c r="T286" i="3"/>
  <c r="O287" i="3" l="1"/>
  <c r="P287" i="3" s="1"/>
  <c r="K288" i="3"/>
  <c r="N286" i="3"/>
  <c r="O288" i="3" l="1"/>
  <c r="P288" i="3" s="1"/>
  <c r="X287" i="3"/>
  <c r="M287" i="3"/>
  <c r="L288" i="3" s="1"/>
  <c r="K289" i="3" s="1"/>
  <c r="Q287" i="3"/>
  <c r="R287" i="3" s="1"/>
  <c r="S287" i="3" s="1"/>
  <c r="W287" i="3" l="1"/>
  <c r="O289" i="3"/>
  <c r="P289" i="3" s="1"/>
  <c r="V287" i="3"/>
  <c r="U287" i="3" s="1"/>
  <c r="T287" i="3" s="1"/>
  <c r="Q288" i="3"/>
  <c r="R288" i="3" s="1"/>
  <c r="S288" i="3" s="1"/>
  <c r="W288" i="3" l="1"/>
  <c r="N287" i="3"/>
  <c r="Q289" i="3"/>
  <c r="R289" i="3" s="1"/>
  <c r="S289" i="3" s="1"/>
  <c r="W289" i="3" s="1"/>
  <c r="X288" i="3" l="1"/>
  <c r="V288" i="3" s="1"/>
  <c r="U288" i="3" s="1"/>
  <c r="T288" i="3" s="1"/>
  <c r="N288" i="3"/>
  <c r="M288" i="3"/>
  <c r="L289" i="3" s="1"/>
  <c r="X289" i="3" l="1"/>
  <c r="V289" i="3" s="1"/>
  <c r="U289" i="3" s="1"/>
  <c r="M289" i="3"/>
  <c r="L290" i="3" s="1"/>
  <c r="K290" i="3"/>
  <c r="T289" i="3"/>
  <c r="N289" i="3" s="1"/>
  <c r="O290" i="3" l="1"/>
  <c r="P290" i="3" s="1"/>
  <c r="K291" i="3"/>
  <c r="X290" i="3"/>
  <c r="M290" i="3"/>
  <c r="L291" i="3" s="1"/>
  <c r="O291" i="3" l="1"/>
  <c r="P291" i="3" s="1"/>
  <c r="K292" i="3"/>
  <c r="Q290" i="3"/>
  <c r="R290" i="3" s="1"/>
  <c r="S290" i="3" s="1"/>
  <c r="W290" i="3" s="1"/>
  <c r="V290" i="3" s="1"/>
  <c r="U290" i="3" s="1"/>
  <c r="T290" i="3" s="1"/>
  <c r="N290" i="3" l="1"/>
  <c r="Q291" i="3"/>
  <c r="R291" i="3" s="1"/>
  <c r="S291" i="3" s="1"/>
  <c r="O292" i="3"/>
  <c r="P292" i="3" s="1"/>
  <c r="W291" i="3" l="1"/>
  <c r="X291" i="3"/>
  <c r="V291" i="3" s="1"/>
  <c r="U291" i="3" s="1"/>
  <c r="T291" i="3" s="1"/>
  <c r="N291" i="3" s="1"/>
  <c r="M291" i="3"/>
  <c r="L292" i="3" s="1"/>
  <c r="Q292" i="3"/>
  <c r="R292" i="3" s="1"/>
  <c r="S292" i="3" s="1"/>
  <c r="X292" i="3" l="1"/>
  <c r="M292" i="3"/>
  <c r="L293" i="3" s="1"/>
  <c r="K293" i="3"/>
  <c r="W292" i="3"/>
  <c r="O293" i="3" l="1"/>
  <c r="P293" i="3" s="1"/>
  <c r="K294" i="3"/>
  <c r="V292" i="3"/>
  <c r="U292" i="3" s="1"/>
  <c r="T292" i="3" s="1"/>
  <c r="N292" i="3" l="1"/>
  <c r="O294" i="3"/>
  <c r="P294" i="3" s="1"/>
  <c r="Q293" i="3"/>
  <c r="R293" i="3" s="1"/>
  <c r="S293" i="3" s="1"/>
  <c r="W293" i="3" s="1"/>
  <c r="X293" i="3" l="1"/>
  <c r="V293" i="3" s="1"/>
  <c r="U293" i="3" s="1"/>
  <c r="T293" i="3" s="1"/>
  <c r="N293" i="3" s="1"/>
  <c r="M293" i="3"/>
  <c r="L294" i="3" s="1"/>
  <c r="Q294" i="3"/>
  <c r="R294" i="3" s="1"/>
  <c r="S294" i="3" s="1"/>
  <c r="K295" i="3" l="1"/>
  <c r="X294" i="3"/>
  <c r="M294" i="3"/>
  <c r="L295" i="3" s="1"/>
  <c r="W294" i="3"/>
  <c r="V294" i="3" l="1"/>
  <c r="U294" i="3" s="1"/>
  <c r="T294" i="3" s="1"/>
  <c r="N294" i="3"/>
  <c r="O295" i="3"/>
  <c r="P295" i="3" s="1"/>
  <c r="K296" i="3"/>
  <c r="O296" i="3" l="1"/>
  <c r="P296" i="3" s="1"/>
  <c r="X295" i="3"/>
  <c r="M295" i="3"/>
  <c r="L296" i="3" s="1"/>
  <c r="K297" i="3" s="1"/>
  <c r="Q295" i="3"/>
  <c r="R295" i="3" s="1"/>
  <c r="S295" i="3" s="1"/>
  <c r="O297" i="3" l="1"/>
  <c r="P297" i="3" s="1"/>
  <c r="W295" i="3"/>
  <c r="V295" i="3" s="1"/>
  <c r="U295" i="3" s="1"/>
  <c r="T295" i="3" s="1"/>
  <c r="Q296" i="3"/>
  <c r="R296" i="3" s="1"/>
  <c r="S296" i="3" s="1"/>
  <c r="W296" i="3" l="1"/>
  <c r="N295" i="3"/>
  <c r="Q297" i="3"/>
  <c r="R297" i="3" s="1"/>
  <c r="S297" i="3" s="1"/>
  <c r="W297" i="3" s="1"/>
  <c r="X296" i="3" l="1"/>
  <c r="V296" i="3" s="1"/>
  <c r="U296" i="3" s="1"/>
  <c r="T296" i="3" s="1"/>
  <c r="N296" i="3" s="1"/>
  <c r="M296" i="3"/>
  <c r="L297" i="3" s="1"/>
  <c r="X297" i="3" l="1"/>
  <c r="V297" i="3" s="1"/>
  <c r="U297" i="3" s="1"/>
  <c r="M297" i="3"/>
  <c r="L298" i="3" s="1"/>
  <c r="K298" i="3"/>
  <c r="T297" i="3"/>
  <c r="N297" i="3" s="1"/>
  <c r="O298" i="3" l="1"/>
  <c r="P298" i="3" s="1"/>
  <c r="K299" i="3"/>
  <c r="X298" i="3"/>
  <c r="M298" i="3"/>
  <c r="L299" i="3" s="1"/>
  <c r="O299" i="3" l="1"/>
  <c r="P299" i="3" s="1"/>
  <c r="K300" i="3"/>
  <c r="Q298" i="3"/>
  <c r="R298" i="3" s="1"/>
  <c r="S298" i="3" s="1"/>
  <c r="W298" i="3" l="1"/>
  <c r="V298" i="3" s="1"/>
  <c r="U298" i="3" s="1"/>
  <c r="T298" i="3" s="1"/>
  <c r="N298" i="3" s="1"/>
  <c r="O300" i="3"/>
  <c r="P300" i="3" s="1"/>
  <c r="Q299" i="3"/>
  <c r="R299" i="3" s="1"/>
  <c r="S299" i="3" s="1"/>
  <c r="W299" i="3" l="1"/>
  <c r="X299" i="3"/>
  <c r="V299" i="3" s="1"/>
  <c r="U299" i="3" s="1"/>
  <c r="T299" i="3" s="1"/>
  <c r="N299" i="3" s="1"/>
  <c r="M299" i="3"/>
  <c r="L300" i="3" s="1"/>
  <c r="Q300" i="3"/>
  <c r="R300" i="3" s="1"/>
  <c r="S300" i="3" s="1"/>
  <c r="X300" i="3" l="1"/>
  <c r="M300" i="3"/>
  <c r="L301" i="3" s="1"/>
  <c r="K301" i="3"/>
  <c r="W300" i="3"/>
  <c r="O301" i="3" l="1"/>
  <c r="P301" i="3" s="1"/>
  <c r="K302" i="3"/>
  <c r="V300" i="3"/>
  <c r="U300" i="3" s="1"/>
  <c r="T300" i="3" s="1"/>
  <c r="O302" i="3" l="1"/>
  <c r="P302" i="3" s="1"/>
  <c r="N300" i="3"/>
  <c r="Q301" i="3"/>
  <c r="R301" i="3" s="1"/>
  <c r="S301" i="3" s="1"/>
  <c r="W301" i="3" l="1"/>
  <c r="X301" i="3"/>
  <c r="M301" i="3"/>
  <c r="L302" i="3" s="1"/>
  <c r="Q302" i="3"/>
  <c r="R302" i="3" s="1"/>
  <c r="S302" i="3" s="1"/>
  <c r="V301" i="3" l="1"/>
  <c r="U301" i="3" s="1"/>
  <c r="T301" i="3" s="1"/>
  <c r="N301" i="3" s="1"/>
  <c r="K303" i="3"/>
  <c r="X302" i="3"/>
  <c r="M302" i="3"/>
  <c r="L303" i="3" s="1"/>
  <c r="W302" i="3"/>
  <c r="V302" i="3" l="1"/>
  <c r="U302" i="3" s="1"/>
  <c r="T302" i="3" s="1"/>
  <c r="N302" i="3" s="1"/>
  <c r="O303" i="3"/>
  <c r="P303" i="3" s="1"/>
  <c r="K304" i="3"/>
  <c r="O304" i="3" l="1"/>
  <c r="P304" i="3" s="1"/>
  <c r="X303" i="3"/>
  <c r="M303" i="3"/>
  <c r="L304" i="3" s="1"/>
  <c r="K305" i="3" s="1"/>
  <c r="Q303" i="3"/>
  <c r="R303" i="3" s="1"/>
  <c r="S303" i="3" s="1"/>
  <c r="O305" i="3" l="1"/>
  <c r="P305" i="3" s="1"/>
  <c r="W303" i="3"/>
  <c r="V303" i="3" s="1"/>
  <c r="U303" i="3" s="1"/>
  <c r="T303" i="3" s="1"/>
  <c r="Q304" i="3"/>
  <c r="R304" i="3" s="1"/>
  <c r="S304" i="3" s="1"/>
  <c r="W304" i="3" l="1"/>
  <c r="N303" i="3"/>
  <c r="Q305" i="3"/>
  <c r="R305" i="3" s="1"/>
  <c r="S305" i="3" s="1"/>
  <c r="W305" i="3" l="1"/>
  <c r="X304" i="3"/>
  <c r="V304" i="3" s="1"/>
  <c r="U304" i="3" s="1"/>
  <c r="T304" i="3" s="1"/>
  <c r="M304" i="3"/>
  <c r="L305" i="3" s="1"/>
  <c r="K306" i="3" l="1"/>
  <c r="N304" i="3"/>
  <c r="X305" i="3" l="1"/>
  <c r="V305" i="3" s="1"/>
  <c r="U305" i="3" s="1"/>
  <c r="T305" i="3" s="1"/>
  <c r="N305" i="3" s="1"/>
  <c r="M305" i="3"/>
  <c r="L306" i="3" s="1"/>
  <c r="K307" i="3" s="1"/>
  <c r="O306" i="3"/>
  <c r="P306" i="3" s="1"/>
  <c r="O307" i="3" l="1"/>
  <c r="P307" i="3" s="1"/>
  <c r="Q306" i="3"/>
  <c r="R306" i="3" s="1"/>
  <c r="S306" i="3" s="1"/>
  <c r="X306" i="3"/>
  <c r="M306" i="3"/>
  <c r="L307" i="3" s="1"/>
  <c r="K308" i="3" s="1"/>
  <c r="O308" i="3" l="1"/>
  <c r="P308" i="3" s="1"/>
  <c r="W306" i="3"/>
  <c r="V306" i="3" s="1"/>
  <c r="U306" i="3" s="1"/>
  <c r="T306" i="3" s="1"/>
  <c r="Q307" i="3"/>
  <c r="R307" i="3" s="1"/>
  <c r="S307" i="3" s="1"/>
  <c r="W307" i="3" s="1"/>
  <c r="N306" i="3" l="1"/>
  <c r="Q308" i="3"/>
  <c r="R308" i="3" s="1"/>
  <c r="S308" i="3" s="1"/>
  <c r="W308" i="3" l="1"/>
  <c r="X307" i="3"/>
  <c r="V307" i="3" s="1"/>
  <c r="U307" i="3" s="1"/>
  <c r="T307" i="3" s="1"/>
  <c r="M307" i="3"/>
  <c r="L308" i="3" s="1"/>
  <c r="K309" i="3" l="1"/>
  <c r="N307" i="3"/>
  <c r="X308" i="3" l="1"/>
  <c r="V308" i="3" s="1"/>
  <c r="U308" i="3" s="1"/>
  <c r="T308" i="3" s="1"/>
  <c r="N308" i="3" s="1"/>
  <c r="M308" i="3"/>
  <c r="L309" i="3" s="1"/>
  <c r="K310" i="3" s="1"/>
  <c r="O309" i="3"/>
  <c r="P309" i="3" s="1"/>
  <c r="O310" i="3" l="1"/>
  <c r="P310" i="3" s="1"/>
  <c r="Q309" i="3"/>
  <c r="R309" i="3" s="1"/>
  <c r="S309" i="3" s="1"/>
  <c r="X309" i="3"/>
  <c r="M309" i="3"/>
  <c r="L310" i="3" s="1"/>
  <c r="K311" i="3" s="1"/>
  <c r="O311" i="3" l="1"/>
  <c r="P311" i="3" s="1"/>
  <c r="W309" i="3"/>
  <c r="V309" i="3" s="1"/>
  <c r="U309" i="3" s="1"/>
  <c r="T309" i="3" s="1"/>
  <c r="Q310" i="3"/>
  <c r="R310" i="3" s="1"/>
  <c r="S310" i="3" s="1"/>
  <c r="W310" i="3" l="1"/>
  <c r="N309" i="3"/>
  <c r="Q311" i="3"/>
  <c r="R311" i="3" s="1"/>
  <c r="S311" i="3" s="1"/>
  <c r="W311" i="3" l="1"/>
  <c r="X310" i="3"/>
  <c r="V310" i="3" s="1"/>
  <c r="U310" i="3" s="1"/>
  <c r="T310" i="3" s="1"/>
  <c r="M310" i="3"/>
  <c r="L311" i="3" s="1"/>
  <c r="K312" i="3" l="1"/>
  <c r="N310" i="3"/>
  <c r="X311" i="3" l="1"/>
  <c r="V311" i="3" s="1"/>
  <c r="U311" i="3" s="1"/>
  <c r="T311" i="3" s="1"/>
  <c r="N311" i="3" s="1"/>
  <c r="M311" i="3"/>
  <c r="L312" i="3" s="1"/>
  <c r="K313" i="3" s="1"/>
  <c r="O312" i="3"/>
  <c r="P312" i="3" s="1"/>
  <c r="O313" i="3" l="1"/>
  <c r="P313" i="3" s="1"/>
  <c r="Q312" i="3"/>
  <c r="R312" i="3" s="1"/>
  <c r="S312" i="3" s="1"/>
  <c r="X312" i="3"/>
  <c r="M312" i="3"/>
  <c r="L313" i="3" s="1"/>
  <c r="K314" i="3" s="1"/>
  <c r="O314" i="3" l="1"/>
  <c r="P314" i="3" s="1"/>
  <c r="W312" i="3"/>
  <c r="V312" i="3" s="1"/>
  <c r="U312" i="3" s="1"/>
  <c r="T312" i="3" s="1"/>
  <c r="Q313" i="3"/>
  <c r="R313" i="3" s="1"/>
  <c r="S313" i="3" s="1"/>
  <c r="W313" i="3" l="1"/>
  <c r="N312" i="3"/>
  <c r="Q314" i="3"/>
  <c r="R314" i="3" s="1"/>
  <c r="S314" i="3" s="1"/>
  <c r="W314" i="3" s="1"/>
  <c r="X313" i="3" l="1"/>
  <c r="V313" i="3" s="1"/>
  <c r="U313" i="3" s="1"/>
  <c r="T313" i="3" s="1"/>
  <c r="N313" i="3"/>
  <c r="M313" i="3"/>
  <c r="L314" i="3" s="1"/>
  <c r="X314" i="3" l="1"/>
  <c r="V314" i="3" s="1"/>
  <c r="U314" i="3" s="1"/>
  <c r="M314" i="3"/>
  <c r="L315" i="3" s="1"/>
  <c r="K315" i="3"/>
  <c r="T314" i="3"/>
  <c r="N314" i="3" s="1"/>
  <c r="O315" i="3" l="1"/>
  <c r="P315" i="3" s="1"/>
  <c r="K316" i="3"/>
  <c r="X315" i="3"/>
  <c r="M315" i="3"/>
  <c r="L316" i="3" s="1"/>
  <c r="O316" i="3" l="1"/>
  <c r="P316" i="3" s="1"/>
  <c r="K317" i="3"/>
  <c r="Q315" i="3"/>
  <c r="R315" i="3" s="1"/>
  <c r="S315" i="3" s="1"/>
  <c r="O317" i="3" l="1"/>
  <c r="P317" i="3" s="1"/>
  <c r="W315" i="3"/>
  <c r="V315" i="3" s="1"/>
  <c r="U315" i="3" s="1"/>
  <c r="T315" i="3" s="1"/>
  <c r="Q316" i="3"/>
  <c r="R316" i="3" s="1"/>
  <c r="S316" i="3" s="1"/>
  <c r="W316" i="3" l="1"/>
  <c r="N315" i="3"/>
  <c r="Q317" i="3"/>
  <c r="R317" i="3" s="1"/>
  <c r="S317" i="3" s="1"/>
  <c r="W317" i="3" l="1"/>
  <c r="X316" i="3"/>
  <c r="V316" i="3" s="1"/>
  <c r="U316" i="3" s="1"/>
  <c r="T316" i="3" s="1"/>
  <c r="M316" i="3"/>
  <c r="L317" i="3" s="1"/>
  <c r="K318" i="3" l="1"/>
  <c r="N316" i="3"/>
  <c r="O318" i="3" l="1"/>
  <c r="P318" i="3" s="1"/>
  <c r="X317" i="3"/>
  <c r="V317" i="3" s="1"/>
  <c r="U317" i="3" s="1"/>
  <c r="T317" i="3" s="1"/>
  <c r="M317" i="3"/>
  <c r="L318" i="3" s="1"/>
  <c r="K319" i="3" s="1"/>
  <c r="O319" i="3" l="1"/>
  <c r="P319" i="3" s="1"/>
  <c r="N317" i="3"/>
  <c r="Q318" i="3"/>
  <c r="R318" i="3" s="1"/>
  <c r="S318" i="3" s="1"/>
  <c r="W318" i="3" s="1"/>
  <c r="X318" i="3" l="1"/>
  <c r="V318" i="3" s="1"/>
  <c r="U318" i="3" s="1"/>
  <c r="T318" i="3" s="1"/>
  <c r="N318" i="3" s="1"/>
  <c r="M318" i="3"/>
  <c r="L319" i="3" s="1"/>
  <c r="Q319" i="3"/>
  <c r="R319" i="3" s="1"/>
  <c r="S319" i="3" s="1"/>
  <c r="X319" i="3" l="1"/>
  <c r="M319" i="3"/>
  <c r="L320" i="3" s="1"/>
  <c r="K320" i="3"/>
  <c r="W319" i="3"/>
  <c r="O320" i="3" l="1"/>
  <c r="P320" i="3" s="1"/>
  <c r="K321" i="3"/>
  <c r="V319" i="3"/>
  <c r="U319" i="3" s="1"/>
  <c r="T319" i="3" s="1"/>
  <c r="N319" i="3" l="1"/>
  <c r="O321" i="3"/>
  <c r="P321" i="3" s="1"/>
  <c r="Q320" i="3"/>
  <c r="R320" i="3" s="1"/>
  <c r="S320" i="3" s="1"/>
  <c r="W320" i="3" l="1"/>
  <c r="Q321" i="3"/>
  <c r="R321" i="3" s="1"/>
  <c r="S321" i="3" s="1"/>
  <c r="X320" i="3"/>
  <c r="V320" i="3" s="1"/>
  <c r="U320" i="3" s="1"/>
  <c r="T320" i="3" s="1"/>
  <c r="M320" i="3"/>
  <c r="L321" i="3" s="1"/>
  <c r="W321" i="3" l="1"/>
  <c r="N320" i="3"/>
  <c r="K322" i="3"/>
  <c r="X321" i="3" l="1"/>
  <c r="V321" i="3" s="1"/>
  <c r="U321" i="3" s="1"/>
  <c r="T321" i="3" s="1"/>
  <c r="N321" i="3"/>
  <c r="M321" i="3"/>
  <c r="L322" i="3" s="1"/>
  <c r="K323" i="3" s="1"/>
  <c r="O322" i="3"/>
  <c r="P322" i="3" s="1"/>
  <c r="O323" i="3" l="1"/>
  <c r="P323" i="3" s="1"/>
  <c r="X322" i="3"/>
  <c r="M322" i="3"/>
  <c r="L323" i="3" s="1"/>
  <c r="K324" i="3" s="1"/>
  <c r="Q322" i="3"/>
  <c r="R322" i="3" s="1"/>
  <c r="S322" i="3" s="1"/>
  <c r="W322" i="3" l="1"/>
  <c r="O324" i="3"/>
  <c r="P324" i="3" s="1"/>
  <c r="V322" i="3"/>
  <c r="U322" i="3" s="1"/>
  <c r="T322" i="3" s="1"/>
  <c r="Q323" i="3"/>
  <c r="R323" i="3" s="1"/>
  <c r="S323" i="3" s="1"/>
  <c r="N322" i="3" l="1"/>
  <c r="W323" i="3"/>
  <c r="Q324" i="3"/>
  <c r="R324" i="3" s="1"/>
  <c r="S324" i="3" s="1"/>
  <c r="W324" i="3" l="1"/>
  <c r="X323" i="3"/>
  <c r="V323" i="3" s="1"/>
  <c r="U323" i="3" s="1"/>
  <c r="T323" i="3" s="1"/>
  <c r="N323" i="3" s="1"/>
  <c r="M323" i="3"/>
  <c r="L324" i="3" s="1"/>
  <c r="X324" i="3" l="1"/>
  <c r="V324" i="3" s="1"/>
  <c r="U324" i="3" s="1"/>
  <c r="M324" i="3"/>
  <c r="L325" i="3" s="1"/>
  <c r="K325" i="3"/>
  <c r="T324" i="3"/>
  <c r="O325" i="3" l="1"/>
  <c r="P325" i="3" s="1"/>
  <c r="K326" i="3"/>
  <c r="N324" i="3"/>
  <c r="O326" i="3" l="1"/>
  <c r="P326" i="3" s="1"/>
  <c r="X325" i="3"/>
  <c r="M325" i="3"/>
  <c r="L326" i="3" s="1"/>
  <c r="K327" i="3" s="1"/>
  <c r="Q325" i="3"/>
  <c r="R325" i="3" s="1"/>
  <c r="S325" i="3" s="1"/>
  <c r="W325" i="3" l="1"/>
  <c r="V325" i="3"/>
  <c r="U325" i="3" s="1"/>
  <c r="T325" i="3" s="1"/>
  <c r="O327" i="3"/>
  <c r="P327" i="3" s="1"/>
  <c r="Q326" i="3"/>
  <c r="R326" i="3" s="1"/>
  <c r="S326" i="3" s="1"/>
  <c r="Q327" i="3" l="1"/>
  <c r="R327" i="3" s="1"/>
  <c r="S327" i="3" s="1"/>
  <c r="W327" i="3"/>
  <c r="W326" i="3"/>
  <c r="N325" i="3"/>
  <c r="X326" i="3" l="1"/>
  <c r="V326" i="3" s="1"/>
  <c r="U326" i="3" s="1"/>
  <c r="T326" i="3" s="1"/>
  <c r="N326" i="3" s="1"/>
  <c r="M326" i="3"/>
  <c r="L327" i="3" s="1"/>
  <c r="X327" i="3" l="1"/>
  <c r="V327" i="3" s="1"/>
  <c r="U327" i="3" s="1"/>
  <c r="M327" i="3"/>
  <c r="L328" i="3" s="1"/>
  <c r="K328" i="3"/>
  <c r="T327" i="3"/>
  <c r="N327" i="3" s="1"/>
  <c r="M328" i="3" s="1"/>
  <c r="L329" i="3" l="1"/>
  <c r="X328" i="3"/>
  <c r="O328" i="3"/>
  <c r="P328" i="3" s="1"/>
  <c r="K329" i="3"/>
  <c r="Q328" i="3" l="1"/>
  <c r="R328" i="3" s="1"/>
  <c r="S328" i="3" s="1"/>
  <c r="O329" i="3"/>
  <c r="P329" i="3" s="1"/>
  <c r="K330" i="3"/>
  <c r="O330" i="3" l="1"/>
  <c r="P330" i="3" s="1"/>
  <c r="Q329" i="3"/>
  <c r="R329" i="3" s="1"/>
  <c r="S329" i="3" s="1"/>
  <c r="W328" i="3"/>
  <c r="V328" i="3" s="1"/>
  <c r="U328" i="3" s="1"/>
  <c r="T328" i="3" s="1"/>
  <c r="N328" i="3" l="1"/>
  <c r="W329" i="3"/>
  <c r="Q330" i="3"/>
  <c r="R330" i="3" s="1"/>
  <c r="S330" i="3" s="1"/>
  <c r="W330" i="3" l="1"/>
  <c r="X329" i="3"/>
  <c r="V329" i="3" s="1"/>
  <c r="U329" i="3" s="1"/>
  <c r="T329" i="3" s="1"/>
  <c r="M329" i="3"/>
  <c r="L330" i="3" s="1"/>
  <c r="K331" i="3" l="1"/>
  <c r="N329" i="3"/>
  <c r="O331" i="3" l="1"/>
  <c r="P331" i="3" s="1"/>
  <c r="X330" i="3"/>
  <c r="V330" i="3" s="1"/>
  <c r="U330" i="3" s="1"/>
  <c r="T330" i="3" s="1"/>
  <c r="M330" i="3"/>
  <c r="L331" i="3" s="1"/>
  <c r="K332" i="3" s="1"/>
  <c r="O332" i="3" l="1"/>
  <c r="P332" i="3" s="1"/>
  <c r="N330" i="3"/>
  <c r="Q331" i="3"/>
  <c r="R331" i="3" s="1"/>
  <c r="S331" i="3" s="1"/>
  <c r="W331" i="3" l="1"/>
  <c r="X331" i="3"/>
  <c r="M331" i="3"/>
  <c r="L332" i="3" s="1"/>
  <c r="Q332" i="3"/>
  <c r="R332" i="3" s="1"/>
  <c r="S332" i="3" s="1"/>
  <c r="V331" i="3" l="1"/>
  <c r="U331" i="3" s="1"/>
  <c r="T331" i="3" s="1"/>
  <c r="N331" i="3" s="1"/>
  <c r="W332" i="3"/>
  <c r="K333" i="3"/>
  <c r="X332" i="3"/>
  <c r="V332" i="3" s="1"/>
  <c r="U332" i="3" s="1"/>
  <c r="T332" i="3" s="1"/>
  <c r="M332" i="3"/>
  <c r="L333" i="3" s="1"/>
  <c r="N332" i="3" l="1"/>
  <c r="O333" i="3"/>
  <c r="P333" i="3" s="1"/>
  <c r="K334" i="3"/>
  <c r="O334" i="3" l="1"/>
  <c r="P334" i="3" s="1"/>
  <c r="X333" i="3"/>
  <c r="M333" i="3"/>
  <c r="L334" i="3" s="1"/>
  <c r="K335" i="3" s="1"/>
  <c r="Q333" i="3"/>
  <c r="R333" i="3" s="1"/>
  <c r="S333" i="3" s="1"/>
  <c r="W333" i="3" l="1"/>
  <c r="O335" i="3"/>
  <c r="P335" i="3" s="1"/>
  <c r="V333" i="3"/>
  <c r="U333" i="3" s="1"/>
  <c r="T333" i="3" s="1"/>
  <c r="Q334" i="3"/>
  <c r="R334" i="3" s="1"/>
  <c r="S334" i="3" s="1"/>
  <c r="Q335" i="3" l="1"/>
  <c r="R335" i="3" s="1"/>
  <c r="S335" i="3" s="1"/>
  <c r="W335" i="3"/>
  <c r="W334" i="3"/>
  <c r="N333" i="3"/>
  <c r="X334" i="3" l="1"/>
  <c r="V334" i="3" s="1"/>
  <c r="U334" i="3" s="1"/>
  <c r="T334" i="3" s="1"/>
  <c r="N334" i="3" s="1"/>
  <c r="M334" i="3"/>
  <c r="L335" i="3" s="1"/>
  <c r="K336" i="3" l="1"/>
  <c r="X335" i="3"/>
  <c r="V335" i="3" s="1"/>
  <c r="U335" i="3" s="1"/>
  <c r="T335" i="3" s="1"/>
  <c r="M335" i="3"/>
  <c r="L336" i="3" s="1"/>
  <c r="N335" i="3" l="1"/>
  <c r="O336" i="3"/>
  <c r="P336" i="3" s="1"/>
  <c r="K337" i="3"/>
  <c r="O337" i="3" l="1"/>
  <c r="P337" i="3" s="1"/>
  <c r="X336" i="3"/>
  <c r="M336" i="3"/>
  <c r="L337" i="3" s="1"/>
  <c r="K338" i="3" s="1"/>
  <c r="Q336" i="3"/>
  <c r="R336" i="3" s="1"/>
  <c r="S336" i="3" s="1"/>
  <c r="O338" i="3" l="1"/>
  <c r="P338" i="3" s="1"/>
  <c r="W336" i="3"/>
  <c r="V336" i="3" s="1"/>
  <c r="U336" i="3" s="1"/>
  <c r="T336" i="3" s="1"/>
  <c r="Q337" i="3"/>
  <c r="R337" i="3" s="1"/>
  <c r="S337" i="3" s="1"/>
  <c r="N336" i="3" l="1"/>
  <c r="W337" i="3"/>
  <c r="Q338" i="3"/>
  <c r="R338" i="3" s="1"/>
  <c r="S338" i="3" s="1"/>
  <c r="X337" i="3" l="1"/>
  <c r="V337" i="3" s="1"/>
  <c r="U337" i="3" s="1"/>
  <c r="T337" i="3" s="1"/>
  <c r="N337" i="3" s="1"/>
  <c r="M337" i="3"/>
  <c r="L338" i="3" s="1"/>
  <c r="W338" i="3"/>
  <c r="X338" i="3" l="1"/>
  <c r="V338" i="3" s="1"/>
  <c r="U338" i="3" s="1"/>
  <c r="M338" i="3"/>
  <c r="L339" i="3" s="1"/>
  <c r="K339" i="3"/>
  <c r="T338" i="3"/>
  <c r="N338" i="3" s="1"/>
  <c r="M339" i="3" s="1"/>
  <c r="L340" i="3" s="1"/>
  <c r="X339" i="3" l="1"/>
  <c r="O339" i="3"/>
  <c r="P339" i="3" s="1"/>
  <c r="K340" i="3"/>
  <c r="Q339" i="3" l="1"/>
  <c r="R339" i="3" s="1"/>
  <c r="S339" i="3" s="1"/>
  <c r="O340" i="3"/>
  <c r="P340" i="3" s="1"/>
  <c r="K341" i="3"/>
  <c r="O341" i="3" l="1"/>
  <c r="P341" i="3" s="1"/>
  <c r="Q340" i="3"/>
  <c r="R340" i="3" s="1"/>
  <c r="S340" i="3" s="1"/>
  <c r="W339" i="3"/>
  <c r="V339" i="3" s="1"/>
  <c r="U339" i="3" s="1"/>
  <c r="T339" i="3" s="1"/>
  <c r="W340" i="3" l="1"/>
  <c r="N339" i="3"/>
  <c r="Q341" i="3"/>
  <c r="R341" i="3" s="1"/>
  <c r="S341" i="3" s="1"/>
  <c r="W341" i="3" l="1"/>
  <c r="X340" i="3"/>
  <c r="V340" i="3" s="1"/>
  <c r="U340" i="3" s="1"/>
  <c r="T340" i="3" s="1"/>
  <c r="M340" i="3"/>
  <c r="L341" i="3" s="1"/>
  <c r="K342" i="3" l="1"/>
  <c r="N340" i="3"/>
  <c r="X341" i="3" l="1"/>
  <c r="V341" i="3" s="1"/>
  <c r="U341" i="3" s="1"/>
  <c r="T341" i="3" s="1"/>
  <c r="N341" i="3" s="1"/>
  <c r="M341" i="3"/>
  <c r="L342" i="3" s="1"/>
  <c r="K343" i="3" s="1"/>
  <c r="O342" i="3"/>
  <c r="P342" i="3" s="1"/>
  <c r="O343" i="3" l="1"/>
  <c r="P343" i="3" s="1"/>
  <c r="X342" i="3"/>
  <c r="M342" i="3"/>
  <c r="L343" i="3" s="1"/>
  <c r="K344" i="3" s="1"/>
  <c r="Q342" i="3"/>
  <c r="R342" i="3" s="1"/>
  <c r="S342" i="3" s="1"/>
  <c r="W342" i="3" l="1"/>
  <c r="O344" i="3"/>
  <c r="P344" i="3" s="1"/>
  <c r="V342" i="3"/>
  <c r="U342" i="3" s="1"/>
  <c r="T342" i="3" s="1"/>
  <c r="Q343" i="3"/>
  <c r="R343" i="3" s="1"/>
  <c r="S343" i="3" s="1"/>
  <c r="W343" i="3" l="1"/>
  <c r="N342" i="3"/>
  <c r="Q344" i="3"/>
  <c r="R344" i="3" s="1"/>
  <c r="S344" i="3" s="1"/>
  <c r="W344" i="3" l="1"/>
  <c r="X343" i="3"/>
  <c r="V343" i="3" s="1"/>
  <c r="U343" i="3" s="1"/>
  <c r="T343" i="3" s="1"/>
  <c r="M343" i="3"/>
  <c r="L344" i="3" s="1"/>
  <c r="K345" i="3" l="1"/>
  <c r="N343" i="3"/>
  <c r="X344" i="3" l="1"/>
  <c r="V344" i="3" s="1"/>
  <c r="U344" i="3" s="1"/>
  <c r="T344" i="3" s="1"/>
  <c r="N344" i="3"/>
  <c r="M344" i="3"/>
  <c r="L345" i="3" s="1"/>
  <c r="K346" i="3" s="1"/>
  <c r="O345" i="3"/>
  <c r="P345" i="3" s="1"/>
  <c r="O346" i="3" l="1"/>
  <c r="P346" i="3" s="1"/>
  <c r="Q345" i="3"/>
  <c r="R345" i="3" s="1"/>
  <c r="S345" i="3" s="1"/>
  <c r="X345" i="3"/>
  <c r="M345" i="3"/>
  <c r="L346" i="3" s="1"/>
  <c r="K347" i="3" s="1"/>
  <c r="O347" i="3" l="1"/>
  <c r="P347" i="3" s="1"/>
  <c r="W345" i="3"/>
  <c r="V345" i="3" s="1"/>
  <c r="U345" i="3" s="1"/>
  <c r="T345" i="3" s="1"/>
  <c r="Q346" i="3"/>
  <c r="R346" i="3" s="1"/>
  <c r="S346" i="3" s="1"/>
  <c r="W346" i="3" l="1"/>
  <c r="N345" i="3"/>
  <c r="Q347" i="3"/>
  <c r="R347" i="3" s="1"/>
  <c r="S347" i="3" s="1"/>
  <c r="W347" i="3" l="1"/>
  <c r="X346" i="3"/>
  <c r="V346" i="3" s="1"/>
  <c r="U346" i="3" s="1"/>
  <c r="T346" i="3" s="1"/>
  <c r="M346" i="3"/>
  <c r="L347" i="3" s="1"/>
  <c r="K348" i="3" l="1"/>
  <c r="N346" i="3"/>
  <c r="O348" i="3" l="1"/>
  <c r="P348" i="3" s="1"/>
  <c r="X347" i="3"/>
  <c r="V347" i="3" s="1"/>
  <c r="U347" i="3" s="1"/>
  <c r="T347" i="3" s="1"/>
  <c r="N347" i="3" s="1"/>
  <c r="M347" i="3"/>
  <c r="L348" i="3" s="1"/>
  <c r="K349" i="3" s="1"/>
  <c r="O349" i="3" l="1"/>
  <c r="P349" i="3" s="1"/>
  <c r="X348" i="3"/>
  <c r="M348" i="3"/>
  <c r="L349" i="3" s="1"/>
  <c r="Q348" i="3"/>
  <c r="R348" i="3" s="1"/>
  <c r="S348" i="3" s="1"/>
  <c r="W348" i="3" l="1"/>
  <c r="K350" i="3"/>
  <c r="V348" i="3"/>
  <c r="U348" i="3" s="1"/>
  <c r="T348" i="3" s="1"/>
  <c r="W349" i="3"/>
  <c r="Q349" i="3"/>
  <c r="R349" i="3" s="1"/>
  <c r="S349" i="3" s="1"/>
  <c r="N348" i="3" l="1"/>
  <c r="O350" i="3"/>
  <c r="P350" i="3" s="1"/>
  <c r="Q350" i="3" l="1"/>
  <c r="R350" i="3" s="1"/>
  <c r="S350" i="3" s="1"/>
  <c r="X349" i="3"/>
  <c r="V349" i="3" s="1"/>
  <c r="U349" i="3" s="1"/>
  <c r="T349" i="3" s="1"/>
  <c r="N349" i="3" s="1"/>
  <c r="M349" i="3"/>
  <c r="L350" i="3" s="1"/>
  <c r="X350" i="3" l="1"/>
  <c r="M350" i="3"/>
  <c r="L351" i="3" s="1"/>
  <c r="K351" i="3"/>
  <c r="W350" i="3"/>
  <c r="O351" i="3" l="1"/>
  <c r="P351" i="3" s="1"/>
  <c r="K352" i="3"/>
  <c r="V350" i="3"/>
  <c r="U350" i="3" s="1"/>
  <c r="T350" i="3" s="1"/>
  <c r="N350" i="3" l="1"/>
  <c r="O352" i="3"/>
  <c r="P352" i="3" s="1"/>
  <c r="Q351" i="3"/>
  <c r="R351" i="3" s="1"/>
  <c r="S351" i="3" s="1"/>
  <c r="Q352" i="3" l="1"/>
  <c r="R352" i="3" s="1"/>
  <c r="S352" i="3" s="1"/>
  <c r="W351" i="3"/>
  <c r="X351" i="3"/>
  <c r="M351" i="3"/>
  <c r="L352" i="3" s="1"/>
  <c r="V351" i="3" l="1"/>
  <c r="U351" i="3" s="1"/>
  <c r="T351" i="3" s="1"/>
  <c r="K353" i="3"/>
  <c r="N351" i="3"/>
  <c r="W352" i="3"/>
  <c r="X352" i="3" l="1"/>
  <c r="V352" i="3" s="1"/>
  <c r="U352" i="3" s="1"/>
  <c r="T352" i="3" s="1"/>
  <c r="N352" i="3" s="1"/>
  <c r="M352" i="3"/>
  <c r="L353" i="3" s="1"/>
  <c r="K354" i="3" s="1"/>
  <c r="O353" i="3"/>
  <c r="P353" i="3" s="1"/>
  <c r="O354" i="3" l="1"/>
  <c r="P354" i="3" s="1"/>
  <c r="Q353" i="3"/>
  <c r="R353" i="3" s="1"/>
  <c r="S353" i="3" s="1"/>
  <c r="X353" i="3"/>
  <c r="M353" i="3"/>
  <c r="L354" i="3" s="1"/>
  <c r="K355" i="3" s="1"/>
  <c r="O355" i="3" l="1"/>
  <c r="P355" i="3" s="1"/>
  <c r="W353" i="3"/>
  <c r="V353" i="3" s="1"/>
  <c r="U353" i="3" s="1"/>
  <c r="T353" i="3" s="1"/>
  <c r="Q354" i="3"/>
  <c r="R354" i="3" s="1"/>
  <c r="S354" i="3" s="1"/>
  <c r="W354" i="3" s="1"/>
  <c r="N353" i="3" l="1"/>
  <c r="Q355" i="3"/>
  <c r="R355" i="3" s="1"/>
  <c r="S355" i="3" s="1"/>
  <c r="W355" i="3" l="1"/>
  <c r="X354" i="3"/>
  <c r="V354" i="3" s="1"/>
  <c r="U354" i="3" s="1"/>
  <c r="T354" i="3" s="1"/>
  <c r="M354" i="3"/>
  <c r="L355" i="3" s="1"/>
  <c r="K356" i="3" l="1"/>
  <c r="N354" i="3"/>
  <c r="X355" i="3" l="1"/>
  <c r="V355" i="3" s="1"/>
  <c r="U355" i="3" s="1"/>
  <c r="T355" i="3" s="1"/>
  <c r="N355" i="3" s="1"/>
  <c r="M355" i="3"/>
  <c r="L356" i="3" s="1"/>
  <c r="K357" i="3" s="1"/>
  <c r="O356" i="3"/>
  <c r="P356" i="3" s="1"/>
  <c r="O357" i="3" l="1"/>
  <c r="P357" i="3" s="1"/>
  <c r="Q356" i="3"/>
  <c r="R356" i="3" s="1"/>
  <c r="S356" i="3" s="1"/>
  <c r="X356" i="3"/>
  <c r="M356" i="3"/>
  <c r="L357" i="3" s="1"/>
  <c r="K358" i="3" s="1"/>
  <c r="W356" i="3" l="1"/>
  <c r="O358" i="3"/>
  <c r="P358" i="3" s="1"/>
  <c r="V356" i="3"/>
  <c r="U356" i="3" s="1"/>
  <c r="T356" i="3" s="1"/>
  <c r="Q357" i="3"/>
  <c r="R357" i="3" s="1"/>
  <c r="S357" i="3" s="1"/>
  <c r="W357" i="3" l="1"/>
  <c r="N356" i="3"/>
  <c r="Q358" i="3"/>
  <c r="R358" i="3" s="1"/>
  <c r="S358" i="3" s="1"/>
  <c r="X357" i="3" l="1"/>
  <c r="V357" i="3" s="1"/>
  <c r="U357" i="3" s="1"/>
  <c r="T357" i="3" s="1"/>
  <c r="N357" i="3" s="1"/>
  <c r="M357" i="3"/>
  <c r="L358" i="3" s="1"/>
  <c r="W358" i="3"/>
  <c r="X358" i="3" l="1"/>
  <c r="V358" i="3" s="1"/>
  <c r="U358" i="3" s="1"/>
  <c r="M358" i="3"/>
  <c r="L359" i="3" s="1"/>
  <c r="K359" i="3"/>
  <c r="T358" i="3"/>
  <c r="N358" i="3" s="1"/>
  <c r="X359" i="3" l="1"/>
  <c r="M359" i="3"/>
  <c r="L360" i="3" s="1"/>
  <c r="O359" i="3"/>
  <c r="P359" i="3" s="1"/>
  <c r="K360" i="3"/>
  <c r="Q359" i="3" l="1"/>
  <c r="R359" i="3" s="1"/>
  <c r="S359" i="3" s="1"/>
  <c r="O360" i="3"/>
  <c r="P360" i="3" s="1"/>
  <c r="K361" i="3"/>
  <c r="Q360" i="3" l="1"/>
  <c r="R360" i="3" s="1"/>
  <c r="S360" i="3" s="1"/>
  <c r="O361" i="3"/>
  <c r="P361" i="3" s="1"/>
  <c r="W359" i="3"/>
  <c r="V359" i="3" s="1"/>
  <c r="U359" i="3" s="1"/>
  <c r="T359" i="3" s="1"/>
  <c r="Q361" i="3" l="1"/>
  <c r="R361" i="3" s="1"/>
  <c r="S361" i="3" s="1"/>
  <c r="N359" i="3"/>
  <c r="W360" i="3"/>
  <c r="X360" i="3" l="1"/>
  <c r="V360" i="3" s="1"/>
  <c r="U360" i="3" s="1"/>
  <c r="T360" i="3" s="1"/>
  <c r="N360" i="3" s="1"/>
  <c r="M360" i="3"/>
  <c r="L361" i="3" s="1"/>
  <c r="W361" i="3"/>
  <c r="X361" i="3" l="1"/>
  <c r="V361" i="3" s="1"/>
  <c r="U361" i="3" s="1"/>
  <c r="M361" i="3"/>
  <c r="L362" i="3" s="1"/>
  <c r="K362" i="3"/>
  <c r="T361" i="3"/>
  <c r="N361" i="3" s="1"/>
  <c r="M362" i="3" s="1"/>
  <c r="L363" i="3" l="1"/>
  <c r="X362" i="3"/>
  <c r="O362" i="3"/>
  <c r="P362" i="3" s="1"/>
  <c r="K363" i="3"/>
  <c r="Q362" i="3" l="1"/>
  <c r="R362" i="3" s="1"/>
  <c r="S362" i="3" s="1"/>
  <c r="W362" i="3"/>
  <c r="V362" i="3" s="1"/>
  <c r="U362" i="3" s="1"/>
  <c r="T362" i="3" s="1"/>
  <c r="O363" i="3"/>
  <c r="P363" i="3" s="1"/>
  <c r="K364" i="3"/>
  <c r="Q363" i="3" l="1"/>
  <c r="R363" i="3" s="1"/>
  <c r="S363" i="3" s="1"/>
  <c r="W363" i="3" s="1"/>
  <c r="O364" i="3"/>
  <c r="P364" i="3" s="1"/>
  <c r="N362" i="3"/>
  <c r="X363" i="3" l="1"/>
  <c r="V363" i="3" s="1"/>
  <c r="U363" i="3" s="1"/>
  <c r="T363" i="3" s="1"/>
  <c r="N363" i="3" s="1"/>
  <c r="M363" i="3"/>
  <c r="L364" i="3" s="1"/>
  <c r="Q364" i="3"/>
  <c r="R364" i="3" s="1"/>
  <c r="S364" i="3" s="1"/>
  <c r="K365" i="3" l="1"/>
  <c r="X364" i="3"/>
  <c r="M364" i="3"/>
  <c r="L365" i="3" s="1"/>
  <c r="W364" i="3"/>
  <c r="V364" i="3" l="1"/>
  <c r="U364" i="3" s="1"/>
  <c r="T364" i="3" s="1"/>
  <c r="N364" i="3"/>
  <c r="O365" i="3"/>
  <c r="P365" i="3" s="1"/>
  <c r="K366" i="3"/>
  <c r="X365" i="3" l="1"/>
  <c r="M365" i="3"/>
  <c r="L366" i="3" s="1"/>
  <c r="K367" i="3" s="1"/>
  <c r="O366" i="3"/>
  <c r="P366" i="3" s="1"/>
  <c r="Q365" i="3"/>
  <c r="R365" i="3" s="1"/>
  <c r="S365" i="3" s="1"/>
  <c r="O367" i="3" l="1"/>
  <c r="P367" i="3" s="1"/>
  <c r="Q366" i="3"/>
  <c r="R366" i="3" s="1"/>
  <c r="S366" i="3" s="1"/>
  <c r="W365" i="3"/>
  <c r="V365" i="3" s="1"/>
  <c r="U365" i="3" s="1"/>
  <c r="T365" i="3" s="1"/>
  <c r="N365" i="3" l="1"/>
  <c r="W366" i="3"/>
  <c r="Q367" i="3"/>
  <c r="R367" i="3" s="1"/>
  <c r="S367" i="3" s="1"/>
  <c r="W367" i="3" l="1"/>
  <c r="X366" i="3"/>
  <c r="V366" i="3" s="1"/>
  <c r="U366" i="3" s="1"/>
  <c r="T366" i="3" s="1"/>
  <c r="N366" i="3" s="1"/>
  <c r="M366" i="3"/>
  <c r="L367" i="3" s="1"/>
  <c r="X367" i="3" l="1"/>
  <c r="V367" i="3" s="1"/>
  <c r="U367" i="3" s="1"/>
  <c r="M367" i="3"/>
  <c r="L368" i="3" s="1"/>
  <c r="K368" i="3"/>
  <c r="T367" i="3"/>
  <c r="N367" i="3" s="1"/>
  <c r="O368" i="3" l="1"/>
  <c r="P368" i="3" s="1"/>
  <c r="K369" i="3"/>
  <c r="X368" i="3"/>
  <c r="M368" i="3"/>
  <c r="L369" i="3" s="1"/>
  <c r="O369" i="3" l="1"/>
  <c r="P369" i="3" s="1"/>
  <c r="K370" i="3"/>
  <c r="Q368" i="3"/>
  <c r="R368" i="3" s="1"/>
  <c r="S368" i="3" s="1"/>
  <c r="W368" i="3" l="1"/>
  <c r="V368" i="3" s="1"/>
  <c r="U368" i="3" s="1"/>
  <c r="T368" i="3" s="1"/>
  <c r="N368" i="3" s="1"/>
  <c r="O370" i="3"/>
  <c r="P370" i="3" s="1"/>
  <c r="Q369" i="3"/>
  <c r="R369" i="3" s="1"/>
  <c r="S369" i="3" s="1"/>
  <c r="W369" i="3" l="1"/>
  <c r="X369" i="3"/>
  <c r="V369" i="3" s="1"/>
  <c r="U369" i="3" s="1"/>
  <c r="T369" i="3" s="1"/>
  <c r="N369" i="3" s="1"/>
  <c r="M369" i="3"/>
  <c r="L370" i="3" s="1"/>
  <c r="Q370" i="3"/>
  <c r="R370" i="3" s="1"/>
  <c r="S370" i="3" s="1"/>
  <c r="K371" i="3" l="1"/>
  <c r="X370" i="3"/>
  <c r="M370" i="3"/>
  <c r="L371" i="3" s="1"/>
  <c r="W370" i="3"/>
  <c r="V370" i="3" l="1"/>
  <c r="U370" i="3" s="1"/>
  <c r="T370" i="3" s="1"/>
  <c r="N370" i="3"/>
  <c r="O371" i="3"/>
  <c r="P371" i="3" s="1"/>
  <c r="K372" i="3"/>
  <c r="Q371" i="3" l="1"/>
  <c r="R371" i="3" s="1"/>
  <c r="S371" i="3" s="1"/>
  <c r="W371" i="3"/>
  <c r="X371" i="3"/>
  <c r="M371" i="3"/>
  <c r="L372" i="3" s="1"/>
  <c r="K373" i="3" s="1"/>
  <c r="O372" i="3"/>
  <c r="P372" i="3" s="1"/>
  <c r="V371" i="3" l="1"/>
  <c r="U371" i="3" s="1"/>
  <c r="T371" i="3" s="1"/>
  <c r="N371" i="3"/>
  <c r="O373" i="3"/>
  <c r="P373" i="3" s="1"/>
  <c r="Q372" i="3"/>
  <c r="R372" i="3" s="1"/>
  <c r="S372" i="3" s="1"/>
  <c r="W372" i="3" l="1"/>
  <c r="Q373" i="3"/>
  <c r="R373" i="3" s="1"/>
  <c r="S373" i="3" s="1"/>
  <c r="X372" i="3"/>
  <c r="V372" i="3" s="1"/>
  <c r="U372" i="3" s="1"/>
  <c r="T372" i="3" s="1"/>
  <c r="M372" i="3"/>
  <c r="L373" i="3" s="1"/>
  <c r="W373" i="3" l="1"/>
  <c r="N372" i="3"/>
  <c r="K374" i="3"/>
  <c r="O374" i="3" l="1"/>
  <c r="P374" i="3" s="1"/>
  <c r="X373" i="3"/>
  <c r="V373" i="3" s="1"/>
  <c r="U373" i="3" s="1"/>
  <c r="T373" i="3" s="1"/>
  <c r="M373" i="3"/>
  <c r="L374" i="3" s="1"/>
  <c r="K375" i="3" s="1"/>
  <c r="O375" i="3" l="1"/>
  <c r="P375" i="3" s="1"/>
  <c r="N373" i="3"/>
  <c r="Q374" i="3"/>
  <c r="R374" i="3" s="1"/>
  <c r="S374" i="3" s="1"/>
  <c r="W374" i="3" l="1"/>
  <c r="X374" i="3"/>
  <c r="V374" i="3" s="1"/>
  <c r="U374" i="3" s="1"/>
  <c r="T374" i="3" s="1"/>
  <c r="N374" i="3" s="1"/>
  <c r="M374" i="3"/>
  <c r="L375" i="3" s="1"/>
  <c r="Q375" i="3"/>
  <c r="R375" i="3" s="1"/>
  <c r="S375" i="3" s="1"/>
  <c r="X375" i="3" l="1"/>
  <c r="M375" i="3"/>
  <c r="L376" i="3" s="1"/>
  <c r="K376" i="3"/>
  <c r="W375" i="3"/>
  <c r="O376" i="3" l="1"/>
  <c r="P376" i="3" s="1"/>
  <c r="Q376" i="3" s="1"/>
  <c r="R376" i="3" s="1"/>
  <c r="S376" i="3" s="1"/>
  <c r="W376" i="3" s="1"/>
  <c r="K377" i="3"/>
  <c r="V375" i="3"/>
  <c r="U375" i="3" s="1"/>
  <c r="T375" i="3" s="1"/>
  <c r="N375" i="3" l="1"/>
  <c r="O377" i="3"/>
  <c r="P377" i="3" s="1"/>
  <c r="X376" i="3" l="1"/>
  <c r="V376" i="3" s="1"/>
  <c r="U376" i="3" s="1"/>
  <c r="T376" i="3" s="1"/>
  <c r="N376" i="3" s="1"/>
  <c r="M376" i="3"/>
  <c r="L377" i="3" s="1"/>
  <c r="Q377" i="3"/>
  <c r="R377" i="3" s="1"/>
  <c r="S377" i="3" s="1"/>
  <c r="K378" i="3" l="1"/>
  <c r="X377" i="3"/>
  <c r="M377" i="3"/>
  <c r="L378" i="3" s="1"/>
  <c r="W377" i="3"/>
  <c r="V377" i="3" l="1"/>
  <c r="U377" i="3" s="1"/>
  <c r="T377" i="3" s="1"/>
  <c r="N377" i="3"/>
  <c r="O378" i="3"/>
  <c r="P378" i="3" s="1"/>
  <c r="K379" i="3"/>
  <c r="X378" i="3" l="1"/>
  <c r="M378" i="3"/>
  <c r="L379" i="3" s="1"/>
  <c r="K380" i="3" s="1"/>
  <c r="O379" i="3"/>
  <c r="P379" i="3" s="1"/>
  <c r="Q378" i="3"/>
  <c r="R378" i="3" s="1"/>
  <c r="S378" i="3" s="1"/>
  <c r="W378" i="3" l="1"/>
  <c r="O380" i="3"/>
  <c r="P380" i="3" s="1"/>
  <c r="Q379" i="3"/>
  <c r="R379" i="3" s="1"/>
  <c r="S379" i="3" s="1"/>
  <c r="V378" i="3"/>
  <c r="U378" i="3" s="1"/>
  <c r="T378" i="3" s="1"/>
  <c r="N378" i="3" l="1"/>
  <c r="W379" i="3"/>
  <c r="Q380" i="3"/>
  <c r="R380" i="3" s="1"/>
  <c r="S380" i="3" s="1"/>
  <c r="X379" i="3" l="1"/>
  <c r="V379" i="3" s="1"/>
  <c r="U379" i="3" s="1"/>
  <c r="T379" i="3" s="1"/>
  <c r="N379" i="3" s="1"/>
  <c r="M379" i="3"/>
  <c r="L380" i="3" s="1"/>
  <c r="W380" i="3"/>
  <c r="K381" i="3" l="1"/>
  <c r="X380" i="3"/>
  <c r="V380" i="3" s="1"/>
  <c r="U380" i="3" s="1"/>
  <c r="T380" i="3" s="1"/>
  <c r="M380" i="3"/>
  <c r="L381" i="3" s="1"/>
  <c r="N380" i="3" l="1"/>
  <c r="O381" i="3"/>
  <c r="P381" i="3" s="1"/>
  <c r="K382" i="3"/>
  <c r="O382" i="3" l="1"/>
  <c r="P382" i="3" s="1"/>
  <c r="X381" i="3"/>
  <c r="M381" i="3"/>
  <c r="L382" i="3" s="1"/>
  <c r="K383" i="3" s="1"/>
  <c r="Q381" i="3"/>
  <c r="R381" i="3" s="1"/>
  <c r="S381" i="3" s="1"/>
  <c r="W381" i="3" l="1"/>
  <c r="O383" i="3"/>
  <c r="P383" i="3" s="1"/>
  <c r="V381" i="3"/>
  <c r="U381" i="3" s="1"/>
  <c r="T381" i="3" s="1"/>
  <c r="Q382" i="3"/>
  <c r="R382" i="3" s="1"/>
  <c r="S382" i="3" s="1"/>
  <c r="W382" i="3" l="1"/>
  <c r="N381" i="3"/>
  <c r="Q383" i="3"/>
  <c r="R383" i="3" s="1"/>
  <c r="S383" i="3" s="1"/>
  <c r="W383" i="3" l="1"/>
  <c r="X382" i="3"/>
  <c r="V382" i="3" s="1"/>
  <c r="U382" i="3" s="1"/>
  <c r="T382" i="3" s="1"/>
  <c r="N382" i="3" s="1"/>
  <c r="M382" i="3"/>
  <c r="L383" i="3" s="1"/>
  <c r="X383" i="3" l="1"/>
  <c r="V383" i="3" s="1"/>
  <c r="U383" i="3" s="1"/>
  <c r="M383" i="3"/>
  <c r="L384" i="3" s="1"/>
  <c r="K384" i="3"/>
  <c r="T383" i="3"/>
  <c r="N383" i="3" s="1"/>
  <c r="X384" i="3" l="1"/>
  <c r="M384" i="3"/>
  <c r="L385" i="3" s="1"/>
  <c r="O384" i="3"/>
  <c r="P384" i="3" s="1"/>
  <c r="K385" i="3"/>
  <c r="Q384" i="3" l="1"/>
  <c r="R384" i="3" s="1"/>
  <c r="S384" i="3" s="1"/>
  <c r="W384" i="3" s="1"/>
  <c r="V384" i="3" s="1"/>
  <c r="U384" i="3" s="1"/>
  <c r="T384" i="3" s="1"/>
  <c r="O385" i="3"/>
  <c r="P385" i="3" s="1"/>
  <c r="K386" i="3"/>
  <c r="N384" i="3" l="1"/>
  <c r="Q385" i="3"/>
  <c r="R385" i="3" s="1"/>
  <c r="S385" i="3" s="1"/>
  <c r="O386" i="3"/>
  <c r="P386" i="3" s="1"/>
  <c r="W385" i="3" l="1"/>
  <c r="X385" i="3"/>
  <c r="V385" i="3" s="1"/>
  <c r="U385" i="3" s="1"/>
  <c r="T385" i="3" s="1"/>
  <c r="N385" i="3" s="1"/>
  <c r="M385" i="3"/>
  <c r="L386" i="3" s="1"/>
  <c r="Q386" i="3"/>
  <c r="R386" i="3" s="1"/>
  <c r="S386" i="3" s="1"/>
  <c r="K387" i="3" l="1"/>
  <c r="X386" i="3"/>
  <c r="M386" i="3"/>
  <c r="L387" i="3" s="1"/>
  <c r="W386" i="3"/>
  <c r="V386" i="3" l="1"/>
  <c r="U386" i="3" s="1"/>
  <c r="T386" i="3" s="1"/>
  <c r="N386" i="3"/>
  <c r="O387" i="3"/>
  <c r="P387" i="3" s="1"/>
  <c r="K388" i="3"/>
  <c r="X387" i="3" l="1"/>
  <c r="M387" i="3"/>
  <c r="L388" i="3" s="1"/>
  <c r="K389" i="3" s="1"/>
  <c r="O388" i="3"/>
  <c r="P388" i="3" s="1"/>
  <c r="Q387" i="3"/>
  <c r="R387" i="3" s="1"/>
  <c r="S387" i="3" s="1"/>
  <c r="W387" i="3" l="1"/>
  <c r="O389" i="3"/>
  <c r="P389" i="3" s="1"/>
  <c r="Q388" i="3"/>
  <c r="R388" i="3" s="1"/>
  <c r="S388" i="3" s="1"/>
  <c r="V387" i="3"/>
  <c r="U387" i="3" s="1"/>
  <c r="T387" i="3" s="1"/>
  <c r="N387" i="3" l="1"/>
  <c r="W388" i="3"/>
  <c r="Q389" i="3"/>
  <c r="R389" i="3" s="1"/>
  <c r="S389" i="3" s="1"/>
  <c r="X388" i="3" l="1"/>
  <c r="V388" i="3" s="1"/>
  <c r="U388" i="3" s="1"/>
  <c r="T388" i="3" s="1"/>
  <c r="N388" i="3" s="1"/>
  <c r="M388" i="3"/>
  <c r="L389" i="3" s="1"/>
  <c r="W389" i="3"/>
  <c r="X389" i="3" l="1"/>
  <c r="V389" i="3" s="1"/>
  <c r="U389" i="3" s="1"/>
  <c r="M389" i="3"/>
  <c r="L390" i="3" s="1"/>
  <c r="K390" i="3"/>
  <c r="T389" i="3"/>
  <c r="N389" i="3" s="1"/>
  <c r="O390" i="3" l="1"/>
  <c r="P390" i="3" s="1"/>
  <c r="K391" i="3"/>
  <c r="X390" i="3"/>
  <c r="M390" i="3"/>
  <c r="L391" i="3" s="1"/>
  <c r="O391" i="3" l="1"/>
  <c r="P391" i="3" s="1"/>
  <c r="K392" i="3"/>
  <c r="Q390" i="3"/>
  <c r="R390" i="3" s="1"/>
  <c r="S390" i="3" s="1"/>
  <c r="W390" i="3" l="1"/>
  <c r="V390" i="3" s="1"/>
  <c r="U390" i="3" s="1"/>
  <c r="T390" i="3" s="1"/>
  <c r="N390" i="3" s="1"/>
  <c r="O392" i="3"/>
  <c r="P392" i="3" s="1"/>
  <c r="Q391" i="3"/>
  <c r="R391" i="3" s="1"/>
  <c r="S391" i="3" s="1"/>
  <c r="W391" i="3" l="1"/>
  <c r="X391" i="3"/>
  <c r="V391" i="3" s="1"/>
  <c r="U391" i="3" s="1"/>
  <c r="T391" i="3" s="1"/>
  <c r="N391" i="3" s="1"/>
  <c r="M391" i="3"/>
  <c r="L392" i="3" s="1"/>
  <c r="Q392" i="3"/>
  <c r="R392" i="3" s="1"/>
  <c r="S392" i="3" s="1"/>
  <c r="K393" i="3" l="1"/>
  <c r="X392" i="3"/>
  <c r="M392" i="3"/>
  <c r="L393" i="3" s="1"/>
  <c r="W392" i="3"/>
  <c r="V392" i="3" l="1"/>
  <c r="U392" i="3" s="1"/>
  <c r="T392" i="3" s="1"/>
  <c r="N392" i="3"/>
  <c r="O393" i="3"/>
  <c r="P393" i="3" s="1"/>
  <c r="K394" i="3"/>
  <c r="O394" i="3" l="1"/>
  <c r="P394" i="3" s="1"/>
  <c r="X393" i="3"/>
  <c r="M393" i="3"/>
  <c r="L394" i="3" s="1"/>
  <c r="K395" i="3" s="1"/>
  <c r="Q393" i="3"/>
  <c r="R393" i="3" s="1"/>
  <c r="S393" i="3" s="1"/>
  <c r="W393" i="3" l="1"/>
  <c r="O395" i="3"/>
  <c r="P395" i="3" s="1"/>
  <c r="V393" i="3"/>
  <c r="U393" i="3" s="1"/>
  <c r="T393" i="3" s="1"/>
  <c r="Q394" i="3"/>
  <c r="R394" i="3" s="1"/>
  <c r="S394" i="3" s="1"/>
  <c r="W394" i="3" l="1"/>
  <c r="N393" i="3"/>
  <c r="Q395" i="3"/>
  <c r="R395" i="3" s="1"/>
  <c r="S395" i="3" s="1"/>
  <c r="W395" i="3" s="1"/>
  <c r="X394" i="3" l="1"/>
  <c r="V394" i="3" s="1"/>
  <c r="U394" i="3" s="1"/>
  <c r="T394" i="3" s="1"/>
  <c r="N394" i="3"/>
  <c r="M394" i="3"/>
  <c r="L395" i="3" s="1"/>
  <c r="X395" i="3" l="1"/>
  <c r="V395" i="3" s="1"/>
  <c r="U395" i="3" s="1"/>
  <c r="M395" i="3"/>
  <c r="L396" i="3" s="1"/>
  <c r="K396" i="3"/>
  <c r="T395" i="3"/>
  <c r="N395" i="3" s="1"/>
  <c r="O396" i="3" l="1"/>
  <c r="P396" i="3" s="1"/>
  <c r="K397" i="3"/>
  <c r="X396" i="3"/>
  <c r="M396" i="3"/>
  <c r="L397" i="3" s="1"/>
  <c r="O397" i="3" l="1"/>
  <c r="P397" i="3" s="1"/>
  <c r="K398" i="3"/>
  <c r="Q396" i="3"/>
  <c r="R396" i="3" s="1"/>
  <c r="S396" i="3" s="1"/>
  <c r="W396" i="3" l="1"/>
  <c r="V396" i="3" s="1"/>
  <c r="U396" i="3" s="1"/>
  <c r="T396" i="3" s="1"/>
  <c r="O398" i="3"/>
  <c r="P398" i="3" s="1"/>
  <c r="N396" i="3"/>
  <c r="Q397" i="3"/>
  <c r="R397" i="3" s="1"/>
  <c r="S397" i="3" s="1"/>
  <c r="W397" i="3" l="1"/>
  <c r="X397" i="3"/>
  <c r="V397" i="3" s="1"/>
  <c r="U397" i="3" s="1"/>
  <c r="T397" i="3" s="1"/>
  <c r="N397" i="3" s="1"/>
  <c r="M397" i="3"/>
  <c r="L398" i="3" s="1"/>
  <c r="Q398" i="3"/>
  <c r="R398" i="3" s="1"/>
  <c r="S398" i="3" s="1"/>
  <c r="X398" i="3" l="1"/>
  <c r="M398" i="3"/>
  <c r="L399" i="3" s="1"/>
  <c r="K399" i="3"/>
  <c r="W398" i="3"/>
  <c r="O399" i="3" l="1"/>
  <c r="P399" i="3" s="1"/>
  <c r="K400" i="3"/>
  <c r="V398" i="3"/>
  <c r="U398" i="3" s="1"/>
  <c r="T398" i="3" s="1"/>
  <c r="N398" i="3" l="1"/>
  <c r="O400" i="3"/>
  <c r="P400" i="3" s="1"/>
  <c r="Q399" i="3"/>
  <c r="R399" i="3" s="1"/>
  <c r="S399" i="3" s="1"/>
  <c r="W399" i="3" l="1"/>
  <c r="X399" i="3"/>
  <c r="V399" i="3" s="1"/>
  <c r="U399" i="3" s="1"/>
  <c r="T399" i="3" s="1"/>
  <c r="N399" i="3" s="1"/>
  <c r="M399" i="3"/>
  <c r="L400" i="3" s="1"/>
  <c r="Q400" i="3"/>
  <c r="R400" i="3" s="1"/>
  <c r="S400" i="3" s="1"/>
  <c r="X400" i="3" l="1"/>
  <c r="M400" i="3"/>
  <c r="L401" i="3" s="1"/>
  <c r="K401" i="3"/>
  <c r="W400" i="3"/>
  <c r="O401" i="3" l="1"/>
  <c r="P401" i="3" s="1"/>
  <c r="K402" i="3"/>
  <c r="V400" i="3"/>
  <c r="U400" i="3" s="1"/>
  <c r="T400" i="3" s="1"/>
  <c r="O402" i="3" l="1"/>
  <c r="P402" i="3" s="1"/>
  <c r="N400" i="3"/>
  <c r="Q401" i="3"/>
  <c r="R401" i="3" s="1"/>
  <c r="S401" i="3" s="1"/>
  <c r="W401" i="3" l="1"/>
  <c r="X401" i="3"/>
  <c r="V401" i="3" s="1"/>
  <c r="U401" i="3" s="1"/>
  <c r="T401" i="3" s="1"/>
  <c r="N401" i="3" s="1"/>
  <c r="M401" i="3"/>
  <c r="L402" i="3" s="1"/>
  <c r="Q402" i="3"/>
  <c r="R402" i="3" s="1"/>
  <c r="S402" i="3" s="1"/>
  <c r="X402" i="3" l="1"/>
  <c r="M402" i="3"/>
  <c r="L403" i="3" s="1"/>
  <c r="K403" i="3"/>
  <c r="W402" i="3"/>
  <c r="O403" i="3" l="1"/>
  <c r="P403" i="3" s="1"/>
  <c r="K404" i="3"/>
  <c r="V402" i="3"/>
  <c r="U402" i="3" s="1"/>
  <c r="T402" i="3" s="1"/>
  <c r="O404" i="3" l="1"/>
  <c r="P404" i="3" s="1"/>
  <c r="N402" i="3"/>
  <c r="Q403" i="3"/>
  <c r="R403" i="3" s="1"/>
  <c r="S403" i="3" s="1"/>
  <c r="W403" i="3" l="1"/>
  <c r="X403" i="3"/>
  <c r="V403" i="3" s="1"/>
  <c r="U403" i="3" s="1"/>
  <c r="T403" i="3" s="1"/>
  <c r="N403" i="3" s="1"/>
  <c r="M403" i="3"/>
  <c r="L404" i="3" s="1"/>
  <c r="Q404" i="3"/>
  <c r="R404" i="3" s="1"/>
  <c r="S404" i="3" s="1"/>
  <c r="K405" i="3" l="1"/>
  <c r="X404" i="3"/>
  <c r="M404" i="3"/>
  <c r="L405" i="3" s="1"/>
  <c r="W404" i="3"/>
  <c r="V404" i="3" l="1"/>
  <c r="U404" i="3" s="1"/>
  <c r="T404" i="3" s="1"/>
  <c r="N404" i="3"/>
  <c r="O405" i="3"/>
  <c r="P405" i="3" s="1"/>
  <c r="K406" i="3"/>
  <c r="O406" i="3" l="1"/>
  <c r="P406" i="3" s="1"/>
  <c r="X405" i="3"/>
  <c r="M405" i="3"/>
  <c r="L406" i="3" s="1"/>
  <c r="K407" i="3" s="1"/>
  <c r="Q405" i="3"/>
  <c r="R405" i="3" s="1"/>
  <c r="S405" i="3" s="1"/>
  <c r="W405" i="3" l="1"/>
  <c r="O407" i="3"/>
  <c r="P407" i="3" s="1"/>
  <c r="V405" i="3"/>
  <c r="U405" i="3" s="1"/>
  <c r="T405" i="3" s="1"/>
  <c r="Q406" i="3"/>
  <c r="R406" i="3" s="1"/>
  <c r="S406" i="3" s="1"/>
  <c r="W406" i="3" l="1"/>
  <c r="N405" i="3"/>
  <c r="Q407" i="3"/>
  <c r="R407" i="3" s="1"/>
  <c r="S407" i="3" s="1"/>
  <c r="W407" i="3" l="1"/>
  <c r="X406" i="3"/>
  <c r="V406" i="3" s="1"/>
  <c r="U406" i="3" s="1"/>
  <c r="T406" i="3" s="1"/>
  <c r="N406" i="3" s="1"/>
  <c r="M406" i="3"/>
  <c r="L407" i="3" s="1"/>
  <c r="X407" i="3" l="1"/>
  <c r="V407" i="3" s="1"/>
  <c r="U407" i="3" s="1"/>
  <c r="M407" i="3"/>
  <c r="L408" i="3" s="1"/>
  <c r="K408" i="3"/>
  <c r="T407" i="3"/>
  <c r="N407" i="3" l="1"/>
  <c r="O408" i="3"/>
  <c r="P408" i="3" s="1"/>
  <c r="K409" i="3"/>
  <c r="X408" i="3" l="1"/>
  <c r="M408" i="3"/>
  <c r="L409" i="3" s="1"/>
  <c r="K410" i="3" s="1"/>
  <c r="O409" i="3"/>
  <c r="P409" i="3" s="1"/>
  <c r="Q408" i="3"/>
  <c r="R408" i="3" s="1"/>
  <c r="S408" i="3" s="1"/>
  <c r="W408" i="3" l="1"/>
  <c r="O410" i="3"/>
  <c r="P410" i="3" s="1"/>
  <c r="Q409" i="3"/>
  <c r="R409" i="3" s="1"/>
  <c r="S409" i="3" s="1"/>
  <c r="V408" i="3"/>
  <c r="U408" i="3" s="1"/>
  <c r="T408" i="3" s="1"/>
  <c r="N408" i="3" l="1"/>
  <c r="W409" i="3"/>
  <c r="Q410" i="3"/>
  <c r="R410" i="3" s="1"/>
  <c r="S410" i="3" s="1"/>
  <c r="X409" i="3" l="1"/>
  <c r="V409" i="3" s="1"/>
  <c r="U409" i="3" s="1"/>
  <c r="T409" i="3" s="1"/>
  <c r="N409" i="3" s="1"/>
  <c r="M409" i="3"/>
  <c r="L410" i="3" s="1"/>
  <c r="W410" i="3"/>
  <c r="X410" i="3" l="1"/>
  <c r="V410" i="3" s="1"/>
  <c r="U410" i="3" s="1"/>
  <c r="M410" i="3"/>
  <c r="L411" i="3" s="1"/>
  <c r="K411" i="3"/>
  <c r="T410" i="3"/>
  <c r="N410" i="3" s="1"/>
  <c r="M411" i="3" s="1"/>
  <c r="L412" i="3" l="1"/>
  <c r="X411" i="3"/>
  <c r="O411" i="3"/>
  <c r="P411" i="3" s="1"/>
  <c r="K412" i="3"/>
  <c r="Q411" i="3" l="1"/>
  <c r="R411" i="3" s="1"/>
  <c r="S411" i="3" s="1"/>
  <c r="W411" i="3"/>
  <c r="V411" i="3" s="1"/>
  <c r="U411" i="3" s="1"/>
  <c r="T411" i="3" s="1"/>
  <c r="O412" i="3"/>
  <c r="P412" i="3" s="1"/>
  <c r="K413" i="3"/>
  <c r="N411" i="3" l="1"/>
  <c r="O413" i="3"/>
  <c r="P413" i="3" s="1"/>
  <c r="Q412" i="3"/>
  <c r="R412" i="3" s="1"/>
  <c r="S412" i="3" s="1"/>
  <c r="W412" i="3" l="1"/>
  <c r="Q413" i="3"/>
  <c r="R413" i="3" s="1"/>
  <c r="S413" i="3" s="1"/>
  <c r="X412" i="3"/>
  <c r="V412" i="3" s="1"/>
  <c r="U412" i="3" s="1"/>
  <c r="T412" i="3" s="1"/>
  <c r="M412" i="3"/>
  <c r="L413" i="3" s="1"/>
  <c r="W413" i="3" l="1"/>
  <c r="N412" i="3"/>
  <c r="K414" i="3"/>
  <c r="O414" i="3" l="1"/>
  <c r="P414" i="3" s="1"/>
  <c r="X413" i="3"/>
  <c r="V413" i="3" s="1"/>
  <c r="U413" i="3" s="1"/>
  <c r="T413" i="3" s="1"/>
  <c r="M413" i="3"/>
  <c r="L414" i="3" s="1"/>
  <c r="K415" i="3" s="1"/>
  <c r="O415" i="3" l="1"/>
  <c r="P415" i="3" s="1"/>
  <c r="N413" i="3"/>
  <c r="Q414" i="3"/>
  <c r="R414" i="3" s="1"/>
  <c r="S414" i="3" s="1"/>
  <c r="W414" i="3" l="1"/>
  <c r="X414" i="3"/>
  <c r="V414" i="3" s="1"/>
  <c r="U414" i="3" s="1"/>
  <c r="T414" i="3" s="1"/>
  <c r="N414" i="3" s="1"/>
  <c r="M414" i="3"/>
  <c r="L415" i="3" s="1"/>
  <c r="Q415" i="3"/>
  <c r="R415" i="3" s="1"/>
  <c r="S415" i="3" s="1"/>
  <c r="K416" i="3" l="1"/>
  <c r="X415" i="3"/>
  <c r="M415" i="3"/>
  <c r="L416" i="3" s="1"/>
  <c r="W415" i="3"/>
  <c r="V415" i="3" l="1"/>
  <c r="U415" i="3" s="1"/>
  <c r="T415" i="3" s="1"/>
  <c r="N415" i="3"/>
  <c r="O416" i="3"/>
  <c r="P416" i="3" s="1"/>
  <c r="K417" i="3"/>
  <c r="O417" i="3" l="1"/>
  <c r="P417" i="3" s="1"/>
  <c r="X416" i="3"/>
  <c r="M416" i="3"/>
  <c r="L417" i="3" s="1"/>
  <c r="K418" i="3" s="1"/>
  <c r="Q416" i="3"/>
  <c r="R416" i="3" s="1"/>
  <c r="S416" i="3" s="1"/>
  <c r="W416" i="3" l="1"/>
  <c r="O418" i="3"/>
  <c r="P418" i="3" s="1"/>
  <c r="V416" i="3"/>
  <c r="U416" i="3" s="1"/>
  <c r="T416" i="3" s="1"/>
  <c r="Q417" i="3"/>
  <c r="R417" i="3" s="1"/>
  <c r="S417" i="3" s="1"/>
  <c r="W417" i="3" l="1"/>
  <c r="N416" i="3"/>
  <c r="Q418" i="3"/>
  <c r="R418" i="3" s="1"/>
  <c r="S418" i="3" s="1"/>
  <c r="W418" i="3" l="1"/>
  <c r="X417" i="3"/>
  <c r="V417" i="3" s="1"/>
  <c r="U417" i="3" s="1"/>
  <c r="T417" i="3" s="1"/>
  <c r="N417" i="3" s="1"/>
  <c r="M417" i="3"/>
  <c r="L418" i="3" s="1"/>
  <c r="X418" i="3" l="1"/>
  <c r="V418" i="3" s="1"/>
  <c r="U418" i="3" s="1"/>
  <c r="M418" i="3"/>
  <c r="L419" i="3" s="1"/>
  <c r="K419" i="3"/>
  <c r="T418" i="3"/>
  <c r="N418" i="3" s="1"/>
  <c r="X419" i="3" l="1"/>
  <c r="O419" i="3"/>
  <c r="P419" i="3" s="1"/>
  <c r="K420" i="3"/>
  <c r="M419" i="3"/>
  <c r="L420" i="3" s="1"/>
  <c r="O420" i="3" l="1"/>
  <c r="P420" i="3" s="1"/>
  <c r="K421" i="3"/>
  <c r="Q419" i="3"/>
  <c r="R419" i="3" s="1"/>
  <c r="S419" i="3" s="1"/>
  <c r="O421" i="3" l="1"/>
  <c r="P421" i="3" s="1"/>
  <c r="W419" i="3"/>
  <c r="V419" i="3" s="1"/>
  <c r="U419" i="3" s="1"/>
  <c r="T419" i="3" s="1"/>
  <c r="Q420" i="3"/>
  <c r="R420" i="3" s="1"/>
  <c r="S420" i="3" s="1"/>
  <c r="W420" i="3" l="1"/>
  <c r="N419" i="3"/>
  <c r="Q421" i="3"/>
  <c r="R421" i="3" s="1"/>
  <c r="S421" i="3" s="1"/>
  <c r="W421" i="3" s="1"/>
  <c r="X420" i="3" l="1"/>
  <c r="V420" i="3" s="1"/>
  <c r="U420" i="3" s="1"/>
  <c r="T420" i="3" s="1"/>
  <c r="N420" i="3"/>
  <c r="M420" i="3"/>
  <c r="L421" i="3" s="1"/>
  <c r="X421" i="3" l="1"/>
  <c r="V421" i="3" s="1"/>
  <c r="U421" i="3" s="1"/>
  <c r="M421" i="3"/>
  <c r="L422" i="3" s="1"/>
  <c r="K422" i="3"/>
  <c r="T421" i="3"/>
  <c r="N421" i="3" s="1"/>
  <c r="M422" i="3" s="1"/>
  <c r="L423" i="3" l="1"/>
  <c r="X422" i="3"/>
  <c r="O422" i="3"/>
  <c r="P422" i="3" s="1"/>
  <c r="K423" i="3"/>
  <c r="Q422" i="3" l="1"/>
  <c r="R422" i="3" s="1"/>
  <c r="S422" i="3" s="1"/>
  <c r="W422" i="3"/>
  <c r="V422" i="3" s="1"/>
  <c r="U422" i="3" s="1"/>
  <c r="T422" i="3" s="1"/>
  <c r="O423" i="3"/>
  <c r="P423" i="3" s="1"/>
  <c r="K424" i="3"/>
  <c r="Q423" i="3" l="1"/>
  <c r="R423" i="3" s="1"/>
  <c r="S423" i="3" s="1"/>
  <c r="N422" i="3"/>
  <c r="O424" i="3"/>
  <c r="P424" i="3" s="1"/>
  <c r="X423" i="3" l="1"/>
  <c r="M423" i="3"/>
  <c r="L424" i="3" s="1"/>
  <c r="Q424" i="3"/>
  <c r="R424" i="3" s="1"/>
  <c r="S424" i="3" s="1"/>
  <c r="W423" i="3"/>
  <c r="K425" i="3" l="1"/>
  <c r="W424" i="3"/>
  <c r="V423" i="3"/>
  <c r="U423" i="3" s="1"/>
  <c r="T423" i="3" s="1"/>
  <c r="N423" i="3" l="1"/>
  <c r="O425" i="3"/>
  <c r="P425" i="3" s="1"/>
  <c r="X424" i="3" l="1"/>
  <c r="V424" i="3" s="1"/>
  <c r="U424" i="3" s="1"/>
  <c r="T424" i="3" s="1"/>
  <c r="N424" i="3" s="1"/>
  <c r="M424" i="3"/>
  <c r="L425" i="3" s="1"/>
  <c r="Q425" i="3"/>
  <c r="R425" i="3" s="1"/>
  <c r="S425" i="3" s="1"/>
  <c r="X425" i="3" l="1"/>
  <c r="M425" i="3"/>
  <c r="L426" i="3" s="1"/>
  <c r="K426" i="3"/>
  <c r="W425" i="3"/>
  <c r="O426" i="3" l="1"/>
  <c r="P426" i="3" s="1"/>
  <c r="K427" i="3"/>
  <c r="V425" i="3"/>
  <c r="U425" i="3" s="1"/>
  <c r="T425" i="3" s="1"/>
  <c r="O427" i="3" l="1"/>
  <c r="P427" i="3" s="1"/>
  <c r="N425" i="3"/>
  <c r="Q426" i="3"/>
  <c r="R426" i="3" s="1"/>
  <c r="S426" i="3" s="1"/>
  <c r="W426" i="3" s="1"/>
  <c r="X426" i="3" l="1"/>
  <c r="V426" i="3" s="1"/>
  <c r="U426" i="3" s="1"/>
  <c r="T426" i="3" s="1"/>
  <c r="N426" i="3"/>
  <c r="M426" i="3"/>
  <c r="L427" i="3" s="1"/>
  <c r="W427" i="3"/>
  <c r="Q427" i="3"/>
  <c r="R427" i="3" s="1"/>
  <c r="S427" i="3" s="1"/>
  <c r="K428" i="3" l="1"/>
  <c r="X427" i="3"/>
  <c r="V427" i="3" s="1"/>
  <c r="U427" i="3" s="1"/>
  <c r="T427" i="3" s="1"/>
  <c r="M427" i="3"/>
  <c r="L428" i="3" s="1"/>
  <c r="N427" i="3" l="1"/>
  <c r="O428" i="3"/>
  <c r="P428" i="3" s="1"/>
  <c r="K429" i="3"/>
  <c r="O429" i="3" l="1"/>
  <c r="P429" i="3" s="1"/>
  <c r="Q428" i="3"/>
  <c r="R428" i="3" s="1"/>
  <c r="S428" i="3" s="1"/>
  <c r="X428" i="3"/>
  <c r="M428" i="3"/>
  <c r="L429" i="3" s="1"/>
  <c r="K430" i="3" s="1"/>
  <c r="O430" i="3" l="1"/>
  <c r="P430" i="3" s="1"/>
  <c r="W428" i="3"/>
  <c r="V428" i="3" s="1"/>
  <c r="U428" i="3" s="1"/>
  <c r="T428" i="3" s="1"/>
  <c r="Q429" i="3"/>
  <c r="R429" i="3" s="1"/>
  <c r="S429" i="3" s="1"/>
  <c r="N428" i="3" l="1"/>
  <c r="W429" i="3"/>
  <c r="Q430" i="3"/>
  <c r="R430" i="3" s="1"/>
  <c r="S430" i="3" s="1"/>
  <c r="W430" i="3" l="1"/>
  <c r="X429" i="3"/>
  <c r="V429" i="3" s="1"/>
  <c r="U429" i="3" s="1"/>
  <c r="T429" i="3" s="1"/>
  <c r="N429" i="3" s="1"/>
  <c r="M429" i="3"/>
  <c r="L430" i="3" s="1"/>
  <c r="X430" i="3" l="1"/>
  <c r="V430" i="3" s="1"/>
  <c r="U430" i="3" s="1"/>
  <c r="M430" i="3"/>
  <c r="L431" i="3" s="1"/>
  <c r="K431" i="3"/>
  <c r="T430" i="3"/>
  <c r="N430" i="3" s="1"/>
  <c r="X431" i="3" l="1"/>
  <c r="O431" i="3"/>
  <c r="P431" i="3" s="1"/>
  <c r="K432" i="3"/>
  <c r="M431" i="3"/>
  <c r="L432" i="3" s="1"/>
  <c r="O432" i="3" l="1"/>
  <c r="P432" i="3" s="1"/>
  <c r="K433" i="3"/>
  <c r="Q431" i="3"/>
  <c r="R431" i="3" s="1"/>
  <c r="S431" i="3" s="1"/>
  <c r="O433" i="3" l="1"/>
  <c r="P433" i="3" s="1"/>
  <c r="W431" i="3"/>
  <c r="V431" i="3" s="1"/>
  <c r="U431" i="3" s="1"/>
  <c r="T431" i="3" s="1"/>
  <c r="Q432" i="3"/>
  <c r="R432" i="3" s="1"/>
  <c r="S432" i="3" s="1"/>
  <c r="W432" i="3" l="1"/>
  <c r="N431" i="3"/>
  <c r="Q433" i="3"/>
  <c r="R433" i="3" s="1"/>
  <c r="S433" i="3" s="1"/>
  <c r="W433" i="3" l="1"/>
  <c r="X432" i="3"/>
  <c r="V432" i="3" s="1"/>
  <c r="U432" i="3" s="1"/>
  <c r="T432" i="3" s="1"/>
  <c r="N432" i="3" s="1"/>
  <c r="M432" i="3"/>
  <c r="L433" i="3" s="1"/>
  <c r="X433" i="3" l="1"/>
  <c r="V433" i="3" s="1"/>
  <c r="U433" i="3" s="1"/>
  <c r="M433" i="3"/>
  <c r="L434" i="3" s="1"/>
  <c r="K434" i="3"/>
  <c r="T433" i="3"/>
  <c r="N433" i="3" s="1"/>
  <c r="X434" i="3" l="1"/>
  <c r="M434" i="3"/>
  <c r="L435" i="3" s="1"/>
  <c r="O434" i="3"/>
  <c r="P434" i="3" s="1"/>
  <c r="K435" i="3"/>
  <c r="O435" i="3" l="1"/>
  <c r="P435" i="3" s="1"/>
  <c r="K436" i="3"/>
  <c r="Q434" i="3"/>
  <c r="R434" i="3" s="1"/>
  <c r="S434" i="3" s="1"/>
  <c r="O436" i="3" l="1"/>
  <c r="P436" i="3" s="1"/>
  <c r="W434" i="3"/>
  <c r="V434" i="3" s="1"/>
  <c r="U434" i="3" s="1"/>
  <c r="T434" i="3" s="1"/>
  <c r="Q435" i="3"/>
  <c r="R435" i="3" s="1"/>
  <c r="S435" i="3" s="1"/>
  <c r="W435" i="3" l="1"/>
  <c r="N434" i="3"/>
  <c r="Q436" i="3"/>
  <c r="R436" i="3" s="1"/>
  <c r="S436" i="3" s="1"/>
  <c r="W436" i="3" l="1"/>
  <c r="X435" i="3"/>
  <c r="V435" i="3" s="1"/>
  <c r="U435" i="3" s="1"/>
  <c r="T435" i="3" s="1"/>
  <c r="N435" i="3" s="1"/>
  <c r="M435" i="3"/>
  <c r="L436" i="3" s="1"/>
  <c r="K437" i="3" l="1"/>
  <c r="X436" i="3"/>
  <c r="V436" i="3" s="1"/>
  <c r="U436" i="3" s="1"/>
  <c r="T436" i="3" s="1"/>
  <c r="M436" i="3"/>
  <c r="L437" i="3" s="1"/>
  <c r="N436" i="3" l="1"/>
  <c r="O437" i="3"/>
  <c r="P437" i="3" s="1"/>
  <c r="K438" i="3"/>
  <c r="Q437" i="3" l="1"/>
  <c r="R437" i="3" s="1"/>
  <c r="S437" i="3" s="1"/>
  <c r="W437" i="3"/>
  <c r="X437" i="3"/>
  <c r="M437" i="3"/>
  <c r="L438" i="3" s="1"/>
  <c r="K439" i="3" s="1"/>
  <c r="O438" i="3"/>
  <c r="P438" i="3" s="1"/>
  <c r="V437" i="3" l="1"/>
  <c r="U437" i="3" s="1"/>
  <c r="T437" i="3" s="1"/>
  <c r="N437" i="3" s="1"/>
  <c r="O439" i="3"/>
  <c r="P439" i="3" s="1"/>
  <c r="X438" i="3"/>
  <c r="M438" i="3"/>
  <c r="L439" i="3" s="1"/>
  <c r="K440" i="3" s="1"/>
  <c r="Q438" i="3"/>
  <c r="R438" i="3" s="1"/>
  <c r="S438" i="3" s="1"/>
  <c r="O440" i="3" l="1"/>
  <c r="P440" i="3" s="1"/>
  <c r="W438" i="3"/>
  <c r="V438" i="3" s="1"/>
  <c r="U438" i="3" s="1"/>
  <c r="T438" i="3" s="1"/>
  <c r="Q439" i="3"/>
  <c r="R439" i="3" s="1"/>
  <c r="S439" i="3" s="1"/>
  <c r="N438" i="3" l="1"/>
  <c r="W439" i="3"/>
  <c r="Q440" i="3"/>
  <c r="R440" i="3" s="1"/>
  <c r="S440" i="3" s="1"/>
  <c r="X439" i="3" l="1"/>
  <c r="V439" i="3" s="1"/>
  <c r="U439" i="3" s="1"/>
  <c r="T439" i="3" s="1"/>
  <c r="N439" i="3" s="1"/>
  <c r="M439" i="3"/>
  <c r="L440" i="3" s="1"/>
  <c r="W440" i="3"/>
  <c r="X440" i="3" l="1"/>
  <c r="V440" i="3" s="1"/>
  <c r="U440" i="3" s="1"/>
  <c r="M440" i="3"/>
  <c r="L441" i="3" s="1"/>
  <c r="K441" i="3"/>
  <c r="T440" i="3"/>
  <c r="N440" i="3" s="1"/>
  <c r="X441" i="3" l="1"/>
  <c r="M441" i="3"/>
  <c r="L442" i="3" s="1"/>
  <c r="O441" i="3"/>
  <c r="P441" i="3" s="1"/>
  <c r="K442" i="3"/>
  <c r="Q441" i="3" l="1"/>
  <c r="R441" i="3" s="1"/>
  <c r="S441" i="3" s="1"/>
  <c r="W441" i="3"/>
  <c r="V441" i="3" s="1"/>
  <c r="U441" i="3" s="1"/>
  <c r="T441" i="3" s="1"/>
  <c r="O442" i="3"/>
  <c r="P442" i="3" s="1"/>
  <c r="K443" i="3"/>
  <c r="N441" i="3" l="1"/>
  <c r="O443" i="3"/>
  <c r="P443" i="3" s="1"/>
  <c r="Q442" i="3"/>
  <c r="R442" i="3" s="1"/>
  <c r="S442" i="3" s="1"/>
  <c r="W442" i="3" l="1"/>
  <c r="Q443" i="3"/>
  <c r="R443" i="3" s="1"/>
  <c r="S443" i="3" s="1"/>
  <c r="X442" i="3"/>
  <c r="V442" i="3" s="1"/>
  <c r="U442" i="3" s="1"/>
  <c r="T442" i="3" s="1"/>
  <c r="N442" i="3" s="1"/>
  <c r="M442" i="3"/>
  <c r="L443" i="3" s="1"/>
  <c r="X443" i="3" l="1"/>
  <c r="M443" i="3"/>
  <c r="L444" i="3" s="1"/>
  <c r="K444" i="3"/>
  <c r="W443" i="3"/>
  <c r="O444" i="3" l="1"/>
  <c r="P444" i="3" s="1"/>
  <c r="K445" i="3"/>
  <c r="V443" i="3"/>
  <c r="U443" i="3" s="1"/>
  <c r="T443" i="3" s="1"/>
  <c r="N443" i="3" l="1"/>
  <c r="O445" i="3"/>
  <c r="P445" i="3" s="1"/>
  <c r="Q444" i="3"/>
  <c r="R444" i="3" s="1"/>
  <c r="S444" i="3" s="1"/>
  <c r="W444" i="3" l="1"/>
  <c r="Q445" i="3"/>
  <c r="R445" i="3" s="1"/>
  <c r="S445" i="3" s="1"/>
  <c r="X444" i="3"/>
  <c r="V444" i="3" s="1"/>
  <c r="U444" i="3" s="1"/>
  <c r="T444" i="3" s="1"/>
  <c r="M444" i="3"/>
  <c r="L445" i="3" s="1"/>
  <c r="W445" i="3" l="1"/>
  <c r="N444" i="3"/>
  <c r="K446" i="3"/>
  <c r="O446" i="3" l="1"/>
  <c r="P446" i="3" s="1"/>
  <c r="X445" i="3"/>
  <c r="V445" i="3" s="1"/>
  <c r="U445" i="3" s="1"/>
  <c r="T445" i="3" s="1"/>
  <c r="M445" i="3"/>
  <c r="L446" i="3" s="1"/>
  <c r="K447" i="3" s="1"/>
  <c r="C33" i="1"/>
  <c r="C30" i="1"/>
  <c r="C34" i="1" s="1"/>
  <c r="I11" i="1" s="1"/>
  <c r="K11" i="1" s="1"/>
  <c r="L11" i="1" s="1"/>
  <c r="M11" i="1" s="1"/>
  <c r="N11" i="1" s="1"/>
  <c r="O11" i="1" s="1"/>
  <c r="C23" i="1"/>
  <c r="C24" i="1"/>
  <c r="C22" i="1"/>
  <c r="C21" i="1"/>
  <c r="C20" i="1"/>
  <c r="C18" i="1"/>
  <c r="C19" i="1"/>
  <c r="O447" i="3" l="1"/>
  <c r="P447" i="3" s="1"/>
  <c r="N445" i="3"/>
  <c r="Q446" i="3"/>
  <c r="R446" i="3" s="1"/>
  <c r="S446" i="3" s="1"/>
  <c r="W446" i="3" s="1"/>
  <c r="T11" i="1"/>
  <c r="S11" i="1"/>
  <c r="I12" i="1"/>
  <c r="K12" i="1" s="1"/>
  <c r="L12" i="1" s="1"/>
  <c r="M12" i="1" s="1"/>
  <c r="N12" i="1" s="1"/>
  <c r="O12" i="1" s="1"/>
  <c r="I13" i="1" l="1"/>
  <c r="R11" i="1"/>
  <c r="Q11" i="1" s="1"/>
  <c r="P11" i="1" s="1"/>
  <c r="J11" i="1" s="1"/>
  <c r="T12" i="1" s="1"/>
  <c r="X446" i="3"/>
  <c r="V446" i="3" s="1"/>
  <c r="U446" i="3" s="1"/>
  <c r="T446" i="3" s="1"/>
  <c r="N446" i="3" s="1"/>
  <c r="M446" i="3"/>
  <c r="L447" i="3" s="1"/>
  <c r="Q447" i="3"/>
  <c r="R447" i="3" s="1"/>
  <c r="S447" i="3" s="1"/>
  <c r="S12" i="1"/>
  <c r="K13" i="1"/>
  <c r="L13" i="1" s="1"/>
  <c r="I14" i="1"/>
  <c r="K448" i="3" l="1"/>
  <c r="X447" i="3"/>
  <c r="M447" i="3"/>
  <c r="L448" i="3" s="1"/>
  <c r="W447" i="3"/>
  <c r="R12" i="1"/>
  <c r="Q12" i="1" s="1"/>
  <c r="P12" i="1" s="1"/>
  <c r="J12" i="1" s="1"/>
  <c r="M13" i="1"/>
  <c r="N13" i="1" s="1"/>
  <c r="O13" i="1" s="1"/>
  <c r="T13" i="1"/>
  <c r="K14" i="1"/>
  <c r="L14" i="1" s="1"/>
  <c r="I15" i="1"/>
  <c r="S13" i="1" l="1"/>
  <c r="R13" i="1" s="1"/>
  <c r="Q13" i="1" s="1"/>
  <c r="P13" i="1" s="1"/>
  <c r="J13" i="1" s="1"/>
  <c r="T14" i="1" s="1"/>
  <c r="V447" i="3"/>
  <c r="U447" i="3" s="1"/>
  <c r="T447" i="3" s="1"/>
  <c r="N447" i="3" s="1"/>
  <c r="O448" i="3"/>
  <c r="P448" i="3" s="1"/>
  <c r="K449" i="3"/>
  <c r="M14" i="1"/>
  <c r="N14" i="1" s="1"/>
  <c r="O14" i="1" s="1"/>
  <c r="I16" i="1"/>
  <c r="K15" i="1"/>
  <c r="L15" i="1" s="1"/>
  <c r="S14" i="1" l="1"/>
  <c r="X448" i="3"/>
  <c r="M448" i="3"/>
  <c r="L449" i="3" s="1"/>
  <c r="K450" i="3" s="1"/>
  <c r="O449" i="3"/>
  <c r="P449" i="3" s="1"/>
  <c r="Q448" i="3"/>
  <c r="R448" i="3" s="1"/>
  <c r="S448" i="3" s="1"/>
  <c r="M15" i="1"/>
  <c r="N15" i="1" s="1"/>
  <c r="O15" i="1" s="1"/>
  <c r="S15" i="1"/>
  <c r="R14" i="1"/>
  <c r="Q14" i="1" s="1"/>
  <c r="I17" i="1"/>
  <c r="K16" i="1"/>
  <c r="L16" i="1" s="1"/>
  <c r="W448" i="3" l="1"/>
  <c r="O450" i="3"/>
  <c r="P450" i="3" s="1"/>
  <c r="Q449" i="3"/>
  <c r="R449" i="3" s="1"/>
  <c r="S449" i="3" s="1"/>
  <c r="V448" i="3"/>
  <c r="U448" i="3" s="1"/>
  <c r="T448" i="3" s="1"/>
  <c r="P14" i="1"/>
  <c r="J14" i="1" s="1"/>
  <c r="T15" i="1" s="1"/>
  <c r="R15" i="1" s="1"/>
  <c r="Q15" i="1" s="1"/>
  <c r="P15" i="1" s="1"/>
  <c r="J15" i="1" s="1"/>
  <c r="T16" i="1" s="1"/>
  <c r="M16" i="1"/>
  <c r="N16" i="1" s="1"/>
  <c r="O16" i="1" s="1"/>
  <c r="S16" i="1"/>
  <c r="I18" i="1"/>
  <c r="K17" i="1"/>
  <c r="L17" i="1" s="1"/>
  <c r="N448" i="3" l="1"/>
  <c r="W449" i="3"/>
  <c r="Q450" i="3"/>
  <c r="R450" i="3" s="1"/>
  <c r="S450" i="3" s="1"/>
  <c r="R16" i="1"/>
  <c r="Q16" i="1" s="1"/>
  <c r="P16" i="1" s="1"/>
  <c r="J16" i="1" s="1"/>
  <c r="T17" i="1" s="1"/>
  <c r="M17" i="1"/>
  <c r="N17" i="1" s="1"/>
  <c r="O17" i="1" s="1"/>
  <c r="S17" i="1"/>
  <c r="I19" i="1"/>
  <c r="K18" i="1"/>
  <c r="L18" i="1" s="1"/>
  <c r="W450" i="3" l="1"/>
  <c r="X449" i="3"/>
  <c r="V449" i="3" s="1"/>
  <c r="U449" i="3" s="1"/>
  <c r="T449" i="3" s="1"/>
  <c r="N449" i="3" s="1"/>
  <c r="M449" i="3"/>
  <c r="L450" i="3" s="1"/>
  <c r="M18" i="1"/>
  <c r="N18" i="1" s="1"/>
  <c r="O18" i="1" s="1"/>
  <c r="R17" i="1"/>
  <c r="Q17" i="1" s="1"/>
  <c r="P17" i="1" s="1"/>
  <c r="J17" i="1" s="1"/>
  <c r="T18" i="1" s="1"/>
  <c r="I20" i="1"/>
  <c r="K19" i="1"/>
  <c r="L19" i="1" s="1"/>
  <c r="S18" i="1" l="1"/>
  <c r="R18" i="1" s="1"/>
  <c r="Q18" i="1" s="1"/>
  <c r="P18" i="1" s="1"/>
  <c r="J18" i="1" s="1"/>
  <c r="T19" i="1" s="1"/>
  <c r="K451" i="3"/>
  <c r="X450" i="3"/>
  <c r="V450" i="3" s="1"/>
  <c r="U450" i="3" s="1"/>
  <c r="T450" i="3" s="1"/>
  <c r="M450" i="3"/>
  <c r="L451" i="3" s="1"/>
  <c r="M19" i="1"/>
  <c r="N19" i="1" s="1"/>
  <c r="O19" i="1" s="1"/>
  <c r="I21" i="1"/>
  <c r="K20" i="1"/>
  <c r="L20" i="1" s="1"/>
  <c r="N450" i="3" l="1"/>
  <c r="O451" i="3"/>
  <c r="P451" i="3" s="1"/>
  <c r="Q451" i="3" s="1"/>
  <c r="R451" i="3" s="1"/>
  <c r="S451" i="3" s="1"/>
  <c r="W451" i="3" s="1"/>
  <c r="K452" i="3"/>
  <c r="S19" i="1"/>
  <c r="R19" i="1" s="1"/>
  <c r="Q19" i="1" s="1"/>
  <c r="P19" i="1" s="1"/>
  <c r="J19" i="1" s="1"/>
  <c r="T20" i="1" s="1"/>
  <c r="M20" i="1"/>
  <c r="N20" i="1" s="1"/>
  <c r="O20" i="1" s="1"/>
  <c r="S20" i="1"/>
  <c r="I22" i="1"/>
  <c r="K21" i="1"/>
  <c r="L21" i="1" s="1"/>
  <c r="X451" i="3" l="1"/>
  <c r="V451" i="3" s="1"/>
  <c r="U451" i="3" s="1"/>
  <c r="T451" i="3" s="1"/>
  <c r="N451" i="3" s="1"/>
  <c r="M451" i="3"/>
  <c r="L452" i="3" s="1"/>
  <c r="K453" i="3" s="1"/>
  <c r="O452" i="3"/>
  <c r="P452" i="3" s="1"/>
  <c r="M21" i="1"/>
  <c r="N21" i="1" s="1"/>
  <c r="O21" i="1" s="1"/>
  <c r="S21" i="1"/>
  <c r="R20" i="1"/>
  <c r="Q20" i="1" s="1"/>
  <c r="P20" i="1" s="1"/>
  <c r="J20" i="1" s="1"/>
  <c r="T21" i="1" s="1"/>
  <c r="I23" i="1"/>
  <c r="K22" i="1"/>
  <c r="L22" i="1" s="1"/>
  <c r="O453" i="3" l="1"/>
  <c r="P453" i="3" s="1"/>
  <c r="X452" i="3"/>
  <c r="M452" i="3"/>
  <c r="L453" i="3" s="1"/>
  <c r="K454" i="3" s="1"/>
  <c r="Q452" i="3"/>
  <c r="R452" i="3" s="1"/>
  <c r="S452" i="3" s="1"/>
  <c r="R21" i="1"/>
  <c r="Q21" i="1" s="1"/>
  <c r="P21" i="1" s="1"/>
  <c r="J21" i="1" s="1"/>
  <c r="T22" i="1" s="1"/>
  <c r="M22" i="1"/>
  <c r="N22" i="1" s="1"/>
  <c r="O22" i="1" s="1"/>
  <c r="I24" i="1"/>
  <c r="K23" i="1"/>
  <c r="L23" i="1" s="1"/>
  <c r="O454" i="3" l="1"/>
  <c r="P454" i="3" s="1"/>
  <c r="W452" i="3"/>
  <c r="V452" i="3" s="1"/>
  <c r="U452" i="3" s="1"/>
  <c r="T452" i="3" s="1"/>
  <c r="Q453" i="3"/>
  <c r="R453" i="3" s="1"/>
  <c r="S453" i="3" s="1"/>
  <c r="K24" i="1"/>
  <c r="L24" i="1" s="1"/>
  <c r="I25" i="1"/>
  <c r="S22" i="1"/>
  <c r="R22" i="1" s="1"/>
  <c r="Q22" i="1" s="1"/>
  <c r="P22" i="1" s="1"/>
  <c r="J22" i="1" s="1"/>
  <c r="T23" i="1" s="1"/>
  <c r="M23" i="1"/>
  <c r="N23" i="1" s="1"/>
  <c r="O23" i="1" s="1"/>
  <c r="M24" i="1"/>
  <c r="N452" i="3" l="1"/>
  <c r="W453" i="3"/>
  <c r="Q454" i="3"/>
  <c r="R454" i="3" s="1"/>
  <c r="S454" i="3" s="1"/>
  <c r="I26" i="1"/>
  <c r="K25" i="1"/>
  <c r="L25" i="1" s="1"/>
  <c r="N24" i="1"/>
  <c r="O24" i="1" s="1"/>
  <c r="S23" i="1"/>
  <c r="R23" i="1" s="1"/>
  <c r="Q23" i="1" s="1"/>
  <c r="P23" i="1" s="1"/>
  <c r="J23" i="1" s="1"/>
  <c r="T24" i="1" s="1"/>
  <c r="W454" i="3" l="1"/>
  <c r="X453" i="3"/>
  <c r="V453" i="3" s="1"/>
  <c r="U453" i="3" s="1"/>
  <c r="T453" i="3" s="1"/>
  <c r="N453" i="3" s="1"/>
  <c r="M453" i="3"/>
  <c r="L454" i="3" s="1"/>
  <c r="S24" i="1"/>
  <c r="R24" i="1" s="1"/>
  <c r="Q24" i="1" s="1"/>
  <c r="P24" i="1" s="1"/>
  <c r="M25" i="1"/>
  <c r="N25" i="1" s="1"/>
  <c r="O25" i="1" s="1"/>
  <c r="K26" i="1"/>
  <c r="L26" i="1" s="1"/>
  <c r="I27" i="1"/>
  <c r="K455" i="3" l="1"/>
  <c r="X454" i="3"/>
  <c r="V454" i="3" s="1"/>
  <c r="U454" i="3" s="1"/>
  <c r="T454" i="3" s="1"/>
  <c r="M454" i="3"/>
  <c r="L455" i="3" s="1"/>
  <c r="J24" i="1"/>
  <c r="S25" i="1"/>
  <c r="K27" i="1"/>
  <c r="L27" i="1" s="1"/>
  <c r="I28" i="1"/>
  <c r="M26" i="1"/>
  <c r="N26" i="1" s="1"/>
  <c r="O26" i="1" s="1"/>
  <c r="S26" i="1" l="1"/>
  <c r="N454" i="3"/>
  <c r="O455" i="3"/>
  <c r="P455" i="3" s="1"/>
  <c r="K456" i="3"/>
  <c r="M27" i="1"/>
  <c r="N27" i="1" s="1"/>
  <c r="O27" i="1" s="1"/>
  <c r="S27" i="1"/>
  <c r="I29" i="1"/>
  <c r="K28" i="1"/>
  <c r="L28" i="1" s="1"/>
  <c r="T25" i="1"/>
  <c r="R25" i="1" s="1"/>
  <c r="Q25" i="1" s="1"/>
  <c r="P25" i="1" s="1"/>
  <c r="X455" i="3" l="1"/>
  <c r="M455" i="3"/>
  <c r="L456" i="3" s="1"/>
  <c r="K457" i="3" s="1"/>
  <c r="O456" i="3"/>
  <c r="P456" i="3" s="1"/>
  <c r="Q455" i="3"/>
  <c r="R455" i="3" s="1"/>
  <c r="S455" i="3" s="1"/>
  <c r="J25" i="1"/>
  <c r="I30" i="1"/>
  <c r="K29" i="1"/>
  <c r="L29" i="1" s="1"/>
  <c r="M28" i="1"/>
  <c r="N28" i="1" s="1"/>
  <c r="O28" i="1" s="1"/>
  <c r="O457" i="3" l="1"/>
  <c r="P457" i="3" s="1"/>
  <c r="Q456" i="3"/>
  <c r="R456" i="3" s="1"/>
  <c r="S456" i="3" s="1"/>
  <c r="W455" i="3"/>
  <c r="V455" i="3" s="1"/>
  <c r="U455" i="3" s="1"/>
  <c r="T455" i="3" s="1"/>
  <c r="S28" i="1"/>
  <c r="M29" i="1"/>
  <c r="N29" i="1" s="1"/>
  <c r="O29" i="1" s="1"/>
  <c r="S29" i="1"/>
  <c r="I31" i="1"/>
  <c r="K30" i="1"/>
  <c r="L30" i="1" s="1"/>
  <c r="M30" i="1" s="1"/>
  <c r="N30" i="1" s="1"/>
  <c r="O30" i="1" s="1"/>
  <c r="S30" i="1" s="1"/>
  <c r="T26" i="1"/>
  <c r="R26" i="1" s="1"/>
  <c r="Q26" i="1" s="1"/>
  <c r="P26" i="1" s="1"/>
  <c r="N455" i="3" l="1"/>
  <c r="W456" i="3"/>
  <c r="Q457" i="3"/>
  <c r="R457" i="3" s="1"/>
  <c r="S457" i="3" s="1"/>
  <c r="I32" i="1"/>
  <c r="K31" i="1"/>
  <c r="L31" i="1" s="1"/>
  <c r="M31" i="1" s="1"/>
  <c r="N31" i="1" s="1"/>
  <c r="O31" i="1" s="1"/>
  <c r="S31" i="1" s="1"/>
  <c r="J26" i="1"/>
  <c r="X456" i="3" l="1"/>
  <c r="V456" i="3" s="1"/>
  <c r="U456" i="3" s="1"/>
  <c r="T456" i="3" s="1"/>
  <c r="N456" i="3" s="1"/>
  <c r="M456" i="3"/>
  <c r="L457" i="3" s="1"/>
  <c r="W457" i="3"/>
  <c r="T27" i="1"/>
  <c r="R27" i="1" s="1"/>
  <c r="Q27" i="1" s="1"/>
  <c r="P27" i="1" s="1"/>
  <c r="I33" i="1"/>
  <c r="K32" i="1"/>
  <c r="L32" i="1" s="1"/>
  <c r="M32" i="1" s="1"/>
  <c r="N32" i="1" s="1"/>
  <c r="O32" i="1" s="1"/>
  <c r="S32" i="1" s="1"/>
  <c r="K458" i="3" l="1"/>
  <c r="X457" i="3"/>
  <c r="V457" i="3" s="1"/>
  <c r="U457" i="3" s="1"/>
  <c r="T457" i="3" s="1"/>
  <c r="M457" i="3"/>
  <c r="L458" i="3" s="1"/>
  <c r="I34" i="1"/>
  <c r="K33" i="1"/>
  <c r="L33" i="1" s="1"/>
  <c r="M33" i="1" s="1"/>
  <c r="N33" i="1" s="1"/>
  <c r="O33" i="1" s="1"/>
  <c r="S33" i="1" s="1"/>
  <c r="J27" i="1"/>
  <c r="N457" i="3" l="1"/>
  <c r="O458" i="3"/>
  <c r="P458" i="3" s="1"/>
  <c r="K459" i="3"/>
  <c r="T28" i="1"/>
  <c r="R28" i="1" s="1"/>
  <c r="Q28" i="1" s="1"/>
  <c r="P28" i="1" s="1"/>
  <c r="I35" i="1"/>
  <c r="K34" i="1"/>
  <c r="L34" i="1" s="1"/>
  <c r="X458" i="3" l="1"/>
  <c r="M458" i="3"/>
  <c r="L459" i="3" s="1"/>
  <c r="K460" i="3" s="1"/>
  <c r="O459" i="3"/>
  <c r="P459" i="3" s="1"/>
  <c r="Q458" i="3"/>
  <c r="R458" i="3" s="1"/>
  <c r="S458" i="3" s="1"/>
  <c r="M34" i="1"/>
  <c r="N34" i="1" s="1"/>
  <c r="O34" i="1" s="1"/>
  <c r="I36" i="1"/>
  <c r="K35" i="1"/>
  <c r="L35" i="1" s="1"/>
  <c r="J28" i="1"/>
  <c r="O460" i="3" l="1"/>
  <c r="P460" i="3" s="1"/>
  <c r="Q459" i="3"/>
  <c r="R459" i="3" s="1"/>
  <c r="S459" i="3" s="1"/>
  <c r="W458" i="3"/>
  <c r="V458" i="3" s="1"/>
  <c r="U458" i="3" s="1"/>
  <c r="T458" i="3" s="1"/>
  <c r="I37" i="1"/>
  <c r="K36" i="1"/>
  <c r="L36" i="1" s="1"/>
  <c r="S34" i="1"/>
  <c r="T29" i="1"/>
  <c r="R29" i="1" s="1"/>
  <c r="Q29" i="1" s="1"/>
  <c r="P29" i="1" s="1"/>
  <c r="J29" i="1" s="1"/>
  <c r="M35" i="1"/>
  <c r="N35" i="1" s="1"/>
  <c r="O35" i="1" s="1"/>
  <c r="S35" i="1"/>
  <c r="N458" i="3" l="1"/>
  <c r="W459" i="3"/>
  <c r="Q460" i="3"/>
  <c r="R460" i="3" s="1"/>
  <c r="S460" i="3" s="1"/>
  <c r="M36" i="1"/>
  <c r="N36" i="1" s="1"/>
  <c r="O36" i="1" s="1"/>
  <c r="S36" i="1" s="1"/>
  <c r="T30" i="1"/>
  <c r="R30" i="1" s="1"/>
  <c r="Q30" i="1" s="1"/>
  <c r="P30" i="1" s="1"/>
  <c r="I38" i="1"/>
  <c r="K37" i="1"/>
  <c r="L37" i="1" s="1"/>
  <c r="M37" i="1" s="1"/>
  <c r="N37" i="1" s="1"/>
  <c r="X459" i="3" l="1"/>
  <c r="V459" i="3" s="1"/>
  <c r="U459" i="3" s="1"/>
  <c r="T459" i="3" s="1"/>
  <c r="N459" i="3" s="1"/>
  <c r="M459" i="3"/>
  <c r="L460" i="3" s="1"/>
  <c r="W460" i="3"/>
  <c r="J30" i="1"/>
  <c r="O37" i="1"/>
  <c r="S37" i="1" s="1"/>
  <c r="I39" i="1"/>
  <c r="K38" i="1"/>
  <c r="L38" i="1" s="1"/>
  <c r="M38" i="1" s="1"/>
  <c r="N38" i="1" s="1"/>
  <c r="O38" i="1" s="1"/>
  <c r="S38" i="1" s="1"/>
  <c r="K461" i="3" l="1"/>
  <c r="X460" i="3"/>
  <c r="V460" i="3" s="1"/>
  <c r="U460" i="3" s="1"/>
  <c r="T460" i="3" s="1"/>
  <c r="M460" i="3"/>
  <c r="L461" i="3" s="1"/>
  <c r="T31" i="1"/>
  <c r="R31" i="1" s="1"/>
  <c r="Q31" i="1" s="1"/>
  <c r="P31" i="1" s="1"/>
  <c r="I40" i="1"/>
  <c r="K39" i="1"/>
  <c r="L39" i="1" s="1"/>
  <c r="N460" i="3" l="1"/>
  <c r="O461" i="3"/>
  <c r="P461" i="3" s="1"/>
  <c r="Q461" i="3" s="1"/>
  <c r="R461" i="3" s="1"/>
  <c r="S461" i="3" s="1"/>
  <c r="W461" i="3" s="1"/>
  <c r="K462" i="3"/>
  <c r="I41" i="1"/>
  <c r="K40" i="1"/>
  <c r="L40" i="1" s="1"/>
  <c r="M39" i="1"/>
  <c r="N39" i="1" s="1"/>
  <c r="O39" i="1" s="1"/>
  <c r="S39" i="1" s="1"/>
  <c r="J31" i="1"/>
  <c r="O462" i="3" l="1"/>
  <c r="P462" i="3" s="1"/>
  <c r="X461" i="3"/>
  <c r="V461" i="3" s="1"/>
  <c r="U461" i="3" s="1"/>
  <c r="T461" i="3" s="1"/>
  <c r="M461" i="3"/>
  <c r="L462" i="3" s="1"/>
  <c r="K463" i="3" s="1"/>
  <c r="T32" i="1"/>
  <c r="R32" i="1" s="1"/>
  <c r="Q32" i="1" s="1"/>
  <c r="P32" i="1" s="1"/>
  <c r="M40" i="1"/>
  <c r="N40" i="1" s="1"/>
  <c r="O40" i="1" s="1"/>
  <c r="S40" i="1"/>
  <c r="I42" i="1"/>
  <c r="K41" i="1"/>
  <c r="L41" i="1" s="1"/>
  <c r="M41" i="1" s="1"/>
  <c r="O463" i="3" l="1"/>
  <c r="P463" i="3" s="1"/>
  <c r="N461" i="3"/>
  <c r="Q462" i="3"/>
  <c r="R462" i="3" s="1"/>
  <c r="S462" i="3" s="1"/>
  <c r="W462" i="3" s="1"/>
  <c r="N41" i="1"/>
  <c r="O41" i="1" s="1"/>
  <c r="S41" i="1" s="1"/>
  <c r="I43" i="1"/>
  <c r="K42" i="1"/>
  <c r="L42" i="1" s="1"/>
  <c r="J32" i="1"/>
  <c r="X462" i="3" l="1"/>
  <c r="V462" i="3" s="1"/>
  <c r="U462" i="3" s="1"/>
  <c r="T462" i="3" s="1"/>
  <c r="N462" i="3" s="1"/>
  <c r="M462" i="3"/>
  <c r="L463" i="3" s="1"/>
  <c r="Q463" i="3"/>
  <c r="R463" i="3" s="1"/>
  <c r="S463" i="3" s="1"/>
  <c r="M42" i="1"/>
  <c r="N42" i="1" s="1"/>
  <c r="O42" i="1" s="1"/>
  <c r="I44" i="1"/>
  <c r="K43" i="1"/>
  <c r="L43" i="1" s="1"/>
  <c r="T33" i="1"/>
  <c r="R33" i="1" s="1"/>
  <c r="Q33" i="1" s="1"/>
  <c r="P33" i="1" s="1"/>
  <c r="S42" i="1" l="1"/>
  <c r="K464" i="3"/>
  <c r="X463" i="3"/>
  <c r="M463" i="3"/>
  <c r="L464" i="3" s="1"/>
  <c r="W463" i="3"/>
  <c r="M43" i="1"/>
  <c r="N43" i="1" s="1"/>
  <c r="O43" i="1" s="1"/>
  <c r="S43" i="1"/>
  <c r="I45" i="1"/>
  <c r="K44" i="1"/>
  <c r="L44" i="1" s="1"/>
  <c r="M44" i="1" s="1"/>
  <c r="J33" i="1"/>
  <c r="N44" i="1" l="1"/>
  <c r="O44" i="1" s="1"/>
  <c r="S44" i="1" s="1"/>
  <c r="V463" i="3"/>
  <c r="U463" i="3" s="1"/>
  <c r="T463" i="3" s="1"/>
  <c r="N463" i="3" s="1"/>
  <c r="O464" i="3"/>
  <c r="P464" i="3" s="1"/>
  <c r="K465" i="3"/>
  <c r="I46" i="1"/>
  <c r="K45" i="1"/>
  <c r="L45" i="1" s="1"/>
  <c r="M45" i="1" s="1"/>
  <c r="N45" i="1" s="1"/>
  <c r="O45" i="1" s="1"/>
  <c r="S45" i="1" s="1"/>
  <c r="T34" i="1"/>
  <c r="R34" i="1" s="1"/>
  <c r="Q34" i="1" s="1"/>
  <c r="P34" i="1" s="1"/>
  <c r="O465" i="3" l="1"/>
  <c r="P465" i="3" s="1"/>
  <c r="X464" i="3"/>
  <c r="M464" i="3"/>
  <c r="L465" i="3" s="1"/>
  <c r="K466" i="3" s="1"/>
  <c r="Q464" i="3"/>
  <c r="R464" i="3" s="1"/>
  <c r="S464" i="3" s="1"/>
  <c r="J34" i="1"/>
  <c r="I47" i="1"/>
  <c r="K46" i="1"/>
  <c r="L46" i="1" s="1"/>
  <c r="M46" i="1" s="1"/>
  <c r="N46" i="1" s="1"/>
  <c r="O46" i="1" s="1"/>
  <c r="S46" i="1" s="1"/>
  <c r="O466" i="3" l="1"/>
  <c r="P466" i="3" s="1"/>
  <c r="W464" i="3"/>
  <c r="V464" i="3" s="1"/>
  <c r="U464" i="3" s="1"/>
  <c r="T464" i="3" s="1"/>
  <c r="Q465" i="3"/>
  <c r="R465" i="3" s="1"/>
  <c r="S465" i="3" s="1"/>
  <c r="T35" i="1"/>
  <c r="R35" i="1" s="1"/>
  <c r="Q35" i="1" s="1"/>
  <c r="P35" i="1" s="1"/>
  <c r="I48" i="1"/>
  <c r="K47" i="1"/>
  <c r="L47" i="1" s="1"/>
  <c r="W465" i="3" l="1"/>
  <c r="N464" i="3"/>
  <c r="Q466" i="3"/>
  <c r="R466" i="3" s="1"/>
  <c r="S466" i="3" s="1"/>
  <c r="I49" i="1"/>
  <c r="K48" i="1"/>
  <c r="L48" i="1" s="1"/>
  <c r="M47" i="1"/>
  <c r="N47" i="1" s="1"/>
  <c r="O47" i="1" s="1"/>
  <c r="J35" i="1"/>
  <c r="X465" i="3" l="1"/>
  <c r="V465" i="3" s="1"/>
  <c r="U465" i="3" s="1"/>
  <c r="T465" i="3" s="1"/>
  <c r="N465" i="3" s="1"/>
  <c r="M465" i="3"/>
  <c r="L466" i="3" s="1"/>
  <c r="W466" i="3"/>
  <c r="T36" i="1"/>
  <c r="R36" i="1" s="1"/>
  <c r="Q36" i="1" s="1"/>
  <c r="P36" i="1" s="1"/>
  <c r="M48" i="1"/>
  <c r="N48" i="1" s="1"/>
  <c r="O48" i="1" s="1"/>
  <c r="I50" i="1"/>
  <c r="K49" i="1"/>
  <c r="L49" i="1" s="1"/>
  <c r="M49" i="1" s="1"/>
  <c r="S47" i="1"/>
  <c r="X466" i="3" l="1"/>
  <c r="V466" i="3" s="1"/>
  <c r="U466" i="3" s="1"/>
  <c r="M466" i="3"/>
  <c r="L467" i="3" s="1"/>
  <c r="K467" i="3"/>
  <c r="T466" i="3"/>
  <c r="S48" i="1"/>
  <c r="N49" i="1"/>
  <c r="O49" i="1" s="1"/>
  <c r="S49" i="1" s="1"/>
  <c r="I51" i="1"/>
  <c r="K50" i="1"/>
  <c r="L50" i="1" s="1"/>
  <c r="J36" i="1"/>
  <c r="N466" i="3" l="1"/>
  <c r="O467" i="3"/>
  <c r="P467" i="3" s="1"/>
  <c r="K468" i="3"/>
  <c r="I52" i="1"/>
  <c r="K51" i="1"/>
  <c r="L51" i="1" s="1"/>
  <c r="T37" i="1"/>
  <c r="R37" i="1" s="1"/>
  <c r="Q37" i="1" s="1"/>
  <c r="P37" i="1" s="1"/>
  <c r="M50" i="1"/>
  <c r="N50" i="1" s="1"/>
  <c r="O50" i="1" s="1"/>
  <c r="Q467" i="3" l="1"/>
  <c r="R467" i="3" s="1"/>
  <c r="S467" i="3" s="1"/>
  <c r="O468" i="3"/>
  <c r="P468" i="3" s="1"/>
  <c r="X467" i="3"/>
  <c r="M467" i="3"/>
  <c r="L468" i="3" s="1"/>
  <c r="S50" i="1"/>
  <c r="J37" i="1"/>
  <c r="M51" i="1"/>
  <c r="N51" i="1" s="1"/>
  <c r="O51" i="1" s="1"/>
  <c r="S51" i="1"/>
  <c r="I53" i="1"/>
  <c r="K52" i="1"/>
  <c r="L52" i="1" s="1"/>
  <c r="Q468" i="3" l="1"/>
  <c r="R468" i="3" s="1"/>
  <c r="S468" i="3" s="1"/>
  <c r="K469" i="3"/>
  <c r="W467" i="3"/>
  <c r="V467" i="3" s="1"/>
  <c r="U467" i="3" s="1"/>
  <c r="T467" i="3" s="1"/>
  <c r="M52" i="1"/>
  <c r="N52" i="1" s="1"/>
  <c r="O52" i="1" s="1"/>
  <c r="T38" i="1"/>
  <c r="R38" i="1" s="1"/>
  <c r="Q38" i="1" s="1"/>
  <c r="P38" i="1" s="1"/>
  <c r="I54" i="1"/>
  <c r="K53" i="1"/>
  <c r="L53" i="1" s="1"/>
  <c r="M53" i="1" s="1"/>
  <c r="N53" i="1" l="1"/>
  <c r="O53" i="1" s="1"/>
  <c r="S53" i="1" s="1"/>
  <c r="S52" i="1"/>
  <c r="N467" i="3"/>
  <c r="O469" i="3"/>
  <c r="P469" i="3" s="1"/>
  <c r="W468" i="3"/>
  <c r="J38" i="1"/>
  <c r="I55" i="1"/>
  <c r="K54" i="1"/>
  <c r="L54" i="1" s="1"/>
  <c r="Q469" i="3" l="1"/>
  <c r="R469" i="3" s="1"/>
  <c r="S469" i="3" s="1"/>
  <c r="X468" i="3"/>
  <c r="V468" i="3" s="1"/>
  <c r="U468" i="3" s="1"/>
  <c r="T468" i="3" s="1"/>
  <c r="N468" i="3" s="1"/>
  <c r="M468" i="3"/>
  <c r="L469" i="3" s="1"/>
  <c r="M54" i="1"/>
  <c r="N54" i="1" s="1"/>
  <c r="O54" i="1" s="1"/>
  <c r="T39" i="1"/>
  <c r="R39" i="1" s="1"/>
  <c r="Q39" i="1" s="1"/>
  <c r="P39" i="1" s="1"/>
  <c r="J39" i="1" s="1"/>
  <c r="I56" i="1"/>
  <c r="K56" i="1" s="1"/>
  <c r="L56" i="1" s="1"/>
  <c r="K55" i="1"/>
  <c r="L55" i="1" s="1"/>
  <c r="M55" i="1" s="1"/>
  <c r="N55" i="1" s="1"/>
  <c r="O55" i="1" s="1"/>
  <c r="S55" i="1" s="1"/>
  <c r="S54" i="1" l="1"/>
  <c r="X469" i="3"/>
  <c r="M469" i="3"/>
  <c r="L470" i="3" s="1"/>
  <c r="K470" i="3"/>
  <c r="W469" i="3"/>
  <c r="T40" i="1"/>
  <c r="R40" i="1" s="1"/>
  <c r="Q40" i="1" s="1"/>
  <c r="P40" i="1"/>
  <c r="M56" i="1"/>
  <c r="N56" i="1" s="1"/>
  <c r="O56" i="1" s="1"/>
  <c r="S56" i="1" s="1"/>
  <c r="O470" i="3" l="1"/>
  <c r="P470" i="3" s="1"/>
  <c r="K471" i="3"/>
  <c r="V469" i="3"/>
  <c r="U469" i="3" s="1"/>
  <c r="T469" i="3" s="1"/>
  <c r="J40" i="1"/>
  <c r="N469" i="3" l="1"/>
  <c r="O471" i="3"/>
  <c r="P471" i="3" s="1"/>
  <c r="Q470" i="3"/>
  <c r="R470" i="3" s="1"/>
  <c r="S470" i="3" s="1"/>
  <c r="T41" i="1"/>
  <c r="R41" i="1" s="1"/>
  <c r="Q41" i="1" s="1"/>
  <c r="P41" i="1" s="1"/>
  <c r="J41" i="1" s="1"/>
  <c r="W470" i="3" l="1"/>
  <c r="X470" i="3"/>
  <c r="V470" i="3" s="1"/>
  <c r="U470" i="3" s="1"/>
  <c r="T470" i="3" s="1"/>
  <c r="N470" i="3" s="1"/>
  <c r="M470" i="3"/>
  <c r="L471" i="3" s="1"/>
  <c r="Q471" i="3"/>
  <c r="R471" i="3" s="1"/>
  <c r="S471" i="3" s="1"/>
  <c r="T42" i="1"/>
  <c r="R42" i="1" s="1"/>
  <c r="Q42" i="1" s="1"/>
  <c r="P42" i="1" s="1"/>
  <c r="K472" i="3" l="1"/>
  <c r="X471" i="3"/>
  <c r="M471" i="3"/>
  <c r="L472" i="3" s="1"/>
  <c r="W471" i="3"/>
  <c r="J42" i="1"/>
  <c r="V471" i="3" l="1"/>
  <c r="U471" i="3" s="1"/>
  <c r="T471" i="3" s="1"/>
  <c r="N471" i="3"/>
  <c r="O472" i="3"/>
  <c r="P472" i="3" s="1"/>
  <c r="K473" i="3"/>
  <c r="T43" i="1"/>
  <c r="R43" i="1" s="1"/>
  <c r="Q43" i="1" s="1"/>
  <c r="P43" i="1" s="1"/>
  <c r="O473" i="3" l="1"/>
  <c r="P473" i="3" s="1"/>
  <c r="X472" i="3"/>
  <c r="M472" i="3"/>
  <c r="L473" i="3" s="1"/>
  <c r="K474" i="3" s="1"/>
  <c r="Q472" i="3"/>
  <c r="R472" i="3" s="1"/>
  <c r="S472" i="3" s="1"/>
  <c r="J43" i="1"/>
  <c r="W472" i="3" l="1"/>
  <c r="O474" i="3"/>
  <c r="P474" i="3" s="1"/>
  <c r="V472" i="3"/>
  <c r="U472" i="3" s="1"/>
  <c r="T472" i="3" s="1"/>
  <c r="Q473" i="3"/>
  <c r="R473" i="3" s="1"/>
  <c r="S473" i="3" s="1"/>
  <c r="T44" i="1"/>
  <c r="R44" i="1" s="1"/>
  <c r="Q44" i="1" s="1"/>
  <c r="P44" i="1" s="1"/>
  <c r="N472" i="3" l="1"/>
  <c r="W473" i="3"/>
  <c r="Q474" i="3"/>
  <c r="R474" i="3" s="1"/>
  <c r="S474" i="3" s="1"/>
  <c r="J44" i="1"/>
  <c r="X473" i="3" l="1"/>
  <c r="V473" i="3" s="1"/>
  <c r="U473" i="3" s="1"/>
  <c r="T473" i="3" s="1"/>
  <c r="N473" i="3" s="1"/>
  <c r="M473" i="3"/>
  <c r="L474" i="3" s="1"/>
  <c r="W474" i="3"/>
  <c r="T45" i="1"/>
  <c r="R45" i="1" s="1"/>
  <c r="Q45" i="1" s="1"/>
  <c r="P45" i="1" s="1"/>
  <c r="X474" i="3" l="1"/>
  <c r="V474" i="3" s="1"/>
  <c r="U474" i="3" s="1"/>
  <c r="M474" i="3"/>
  <c r="L475" i="3" s="1"/>
  <c r="K475" i="3"/>
  <c r="T474" i="3"/>
  <c r="N474" i="3" s="1"/>
  <c r="M475" i="3" s="1"/>
  <c r="J45" i="1"/>
  <c r="L476" i="3" l="1"/>
  <c r="X475" i="3"/>
  <c r="O475" i="3"/>
  <c r="P475" i="3" s="1"/>
  <c r="K476" i="3"/>
  <c r="T46" i="1"/>
  <c r="R46" i="1" s="1"/>
  <c r="Q46" i="1" s="1"/>
  <c r="P46" i="1" s="1"/>
  <c r="Q475" i="3" l="1"/>
  <c r="R475" i="3" s="1"/>
  <c r="S475" i="3" s="1"/>
  <c r="W475" i="3"/>
  <c r="V475" i="3" s="1"/>
  <c r="U475" i="3" s="1"/>
  <c r="T475" i="3" s="1"/>
  <c r="O476" i="3"/>
  <c r="P476" i="3" s="1"/>
  <c r="K477" i="3"/>
  <c r="J46" i="1"/>
  <c r="N475" i="3" l="1"/>
  <c r="Q476" i="3"/>
  <c r="R476" i="3" s="1"/>
  <c r="S476" i="3" s="1"/>
  <c r="O477" i="3"/>
  <c r="P477" i="3" s="1"/>
  <c r="T47" i="1"/>
  <c r="R47" i="1" s="1"/>
  <c r="Q47" i="1" s="1"/>
  <c r="P47" i="1" s="1"/>
  <c r="W476" i="3" l="1"/>
  <c r="X476" i="3"/>
  <c r="V476" i="3" s="1"/>
  <c r="U476" i="3" s="1"/>
  <c r="T476" i="3" s="1"/>
  <c r="N476" i="3" s="1"/>
  <c r="M476" i="3"/>
  <c r="L477" i="3" s="1"/>
  <c r="Q477" i="3"/>
  <c r="R477" i="3" s="1"/>
  <c r="S477" i="3" s="1"/>
  <c r="J47" i="1"/>
  <c r="X477" i="3" l="1"/>
  <c r="M477" i="3"/>
  <c r="L478" i="3" s="1"/>
  <c r="K478" i="3"/>
  <c r="W477" i="3"/>
  <c r="T48" i="1"/>
  <c r="R48" i="1" s="1"/>
  <c r="Q48" i="1" s="1"/>
  <c r="P48" i="1" s="1"/>
  <c r="O478" i="3" l="1"/>
  <c r="P478" i="3" s="1"/>
  <c r="K479" i="3"/>
  <c r="V477" i="3"/>
  <c r="U477" i="3" s="1"/>
  <c r="T477" i="3" s="1"/>
  <c r="J48" i="1"/>
  <c r="O479" i="3" l="1"/>
  <c r="P479" i="3" s="1"/>
  <c r="N477" i="3"/>
  <c r="Q478" i="3"/>
  <c r="R478" i="3" s="1"/>
  <c r="S478" i="3" s="1"/>
  <c r="T49" i="1"/>
  <c r="R49" i="1" s="1"/>
  <c r="Q49" i="1" s="1"/>
  <c r="P49" i="1" s="1"/>
  <c r="W478" i="3" l="1"/>
  <c r="X478" i="3"/>
  <c r="V478" i="3" s="1"/>
  <c r="U478" i="3" s="1"/>
  <c r="T478" i="3" s="1"/>
  <c r="N478" i="3" s="1"/>
  <c r="M478" i="3"/>
  <c r="L479" i="3" s="1"/>
  <c r="Q479" i="3"/>
  <c r="R479" i="3" s="1"/>
  <c r="S479" i="3" s="1"/>
  <c r="J49" i="1"/>
  <c r="K480" i="3" l="1"/>
  <c r="X479" i="3"/>
  <c r="M479" i="3"/>
  <c r="L480" i="3" s="1"/>
  <c r="W479" i="3"/>
  <c r="T50" i="1"/>
  <c r="R50" i="1" s="1"/>
  <c r="Q50" i="1" s="1"/>
  <c r="P50" i="1" s="1"/>
  <c r="V479" i="3" l="1"/>
  <c r="U479" i="3" s="1"/>
  <c r="T479" i="3" s="1"/>
  <c r="N479" i="3"/>
  <c r="O480" i="3"/>
  <c r="P480" i="3" s="1"/>
  <c r="K481" i="3"/>
  <c r="J50" i="1"/>
  <c r="X480" i="3" l="1"/>
  <c r="M480" i="3"/>
  <c r="L481" i="3" s="1"/>
  <c r="K482" i="3" s="1"/>
  <c r="O481" i="3"/>
  <c r="P481" i="3" s="1"/>
  <c r="Q480" i="3"/>
  <c r="R480" i="3" s="1"/>
  <c r="S480" i="3" s="1"/>
  <c r="T51" i="1"/>
  <c r="R51" i="1" s="1"/>
  <c r="Q51" i="1" s="1"/>
  <c r="P51" i="1" s="1"/>
  <c r="O482" i="3" l="1"/>
  <c r="P482" i="3" s="1"/>
  <c r="W480" i="3"/>
  <c r="V480" i="3" s="1"/>
  <c r="U480" i="3" s="1"/>
  <c r="T480" i="3" s="1"/>
  <c r="Q481" i="3"/>
  <c r="R481" i="3" s="1"/>
  <c r="S481" i="3" s="1"/>
  <c r="J51" i="1"/>
  <c r="W481" i="3" l="1"/>
  <c r="N480" i="3"/>
  <c r="Q482" i="3"/>
  <c r="R482" i="3" s="1"/>
  <c r="S482" i="3" s="1"/>
  <c r="T52" i="1"/>
  <c r="R52" i="1" s="1"/>
  <c r="Q52" i="1" s="1"/>
  <c r="P52" i="1" s="1"/>
  <c r="W482" i="3" l="1"/>
  <c r="X481" i="3"/>
  <c r="V481" i="3" s="1"/>
  <c r="U481" i="3" s="1"/>
  <c r="T481" i="3" s="1"/>
  <c r="M481" i="3"/>
  <c r="L482" i="3" s="1"/>
  <c r="J52" i="1"/>
  <c r="K483" i="3" l="1"/>
  <c r="N481" i="3"/>
  <c r="T53" i="1"/>
  <c r="R53" i="1" s="1"/>
  <c r="Q53" i="1" s="1"/>
  <c r="P53" i="1" s="1"/>
  <c r="O483" i="3" l="1"/>
  <c r="P483" i="3" s="1"/>
  <c r="X482" i="3"/>
  <c r="V482" i="3" s="1"/>
  <c r="U482" i="3" s="1"/>
  <c r="T482" i="3" s="1"/>
  <c r="M482" i="3"/>
  <c r="L483" i="3" s="1"/>
  <c r="K484" i="3" s="1"/>
  <c r="J53" i="1"/>
  <c r="O484" i="3" l="1"/>
  <c r="P484" i="3" s="1"/>
  <c r="N482" i="3"/>
  <c r="Q483" i="3"/>
  <c r="R483" i="3" s="1"/>
  <c r="S483" i="3" s="1"/>
  <c r="W483" i="3" s="1"/>
  <c r="T54" i="1"/>
  <c r="R54" i="1" s="1"/>
  <c r="Q54" i="1" s="1"/>
  <c r="P54" i="1" s="1"/>
  <c r="X483" i="3" l="1"/>
  <c r="V483" i="3" s="1"/>
  <c r="U483" i="3" s="1"/>
  <c r="T483" i="3" s="1"/>
  <c r="N483" i="3"/>
  <c r="M483" i="3"/>
  <c r="L484" i="3" s="1"/>
  <c r="Q484" i="3"/>
  <c r="R484" i="3" s="1"/>
  <c r="S484" i="3" s="1"/>
  <c r="J54" i="1"/>
  <c r="X484" i="3" l="1"/>
  <c r="M484" i="3"/>
  <c r="L485" i="3" s="1"/>
  <c r="K485" i="3"/>
  <c r="W484" i="3"/>
  <c r="T55" i="1"/>
  <c r="R55" i="1" s="1"/>
  <c r="Q55" i="1" s="1"/>
  <c r="P55" i="1" s="1"/>
  <c r="J55" i="1" s="1"/>
  <c r="T56" i="1" s="1"/>
  <c r="R56" i="1" s="1"/>
  <c r="Q56" i="1" s="1"/>
  <c r="P56" i="1" s="1"/>
  <c r="J56" i="1" s="1"/>
  <c r="O485" i="3" l="1"/>
  <c r="P485" i="3" s="1"/>
  <c r="K486" i="3"/>
  <c r="V484" i="3"/>
  <c r="U484" i="3" s="1"/>
  <c r="T484" i="3" s="1"/>
  <c r="N484" i="3" l="1"/>
  <c r="O486" i="3"/>
  <c r="P486" i="3" s="1"/>
  <c r="Q485" i="3"/>
  <c r="R485" i="3" s="1"/>
  <c r="S485" i="3" s="1"/>
  <c r="W485" i="3" l="1"/>
  <c r="X485" i="3"/>
  <c r="V485" i="3" s="1"/>
  <c r="U485" i="3" s="1"/>
  <c r="T485" i="3" s="1"/>
  <c r="N485" i="3" s="1"/>
  <c r="M485" i="3"/>
  <c r="L486" i="3" s="1"/>
  <c r="Q486" i="3"/>
  <c r="R486" i="3" s="1"/>
  <c r="S486" i="3" s="1"/>
  <c r="X486" i="3" l="1"/>
  <c r="M486" i="3"/>
  <c r="L487" i="3" s="1"/>
  <c r="K487" i="3"/>
  <c r="W486" i="3"/>
  <c r="O487" i="3" l="1"/>
  <c r="P487" i="3" s="1"/>
  <c r="K488" i="3"/>
  <c r="V486" i="3"/>
  <c r="U486" i="3" s="1"/>
  <c r="T486" i="3" s="1"/>
  <c r="O488" i="3" l="1"/>
  <c r="P488" i="3" s="1"/>
  <c r="N486" i="3"/>
  <c r="Q487" i="3"/>
  <c r="R487" i="3" s="1"/>
  <c r="S487" i="3" s="1"/>
  <c r="W487" i="3" s="1"/>
  <c r="X487" i="3" l="1"/>
  <c r="V487" i="3" s="1"/>
  <c r="U487" i="3" s="1"/>
  <c r="T487" i="3" s="1"/>
  <c r="N487" i="3"/>
  <c r="M487" i="3"/>
  <c r="L488" i="3" s="1"/>
  <c r="W488" i="3"/>
  <c r="Q488" i="3"/>
  <c r="R488" i="3" s="1"/>
  <c r="S488" i="3" s="1"/>
  <c r="X488" i="3" l="1"/>
  <c r="V488" i="3" s="1"/>
  <c r="U488" i="3" s="1"/>
  <c r="M488" i="3"/>
  <c r="L489" i="3" s="1"/>
  <c r="K489" i="3"/>
  <c r="T488" i="3"/>
  <c r="N488" i="3" s="1"/>
  <c r="M489" i="3" s="1"/>
  <c r="L490" i="3" l="1"/>
  <c r="X489" i="3"/>
  <c r="O489" i="3"/>
  <c r="P489" i="3" s="1"/>
  <c r="K490" i="3"/>
  <c r="Q489" i="3" l="1"/>
  <c r="R489" i="3" s="1"/>
  <c r="S489" i="3" s="1"/>
  <c r="W489" i="3"/>
  <c r="V489" i="3" s="1"/>
  <c r="U489" i="3" s="1"/>
  <c r="T489" i="3" s="1"/>
  <c r="O490" i="3"/>
  <c r="P490" i="3" s="1"/>
  <c r="K491" i="3"/>
  <c r="N489" i="3" l="1"/>
  <c r="O491" i="3"/>
  <c r="P491" i="3" s="1"/>
  <c r="Q490" i="3"/>
  <c r="R490" i="3" s="1"/>
  <c r="S490" i="3" s="1"/>
  <c r="W490" i="3" l="1"/>
  <c r="Q491" i="3"/>
  <c r="R491" i="3" s="1"/>
  <c r="S491" i="3" s="1"/>
  <c r="W491" i="3" s="1"/>
  <c r="X490" i="3"/>
  <c r="V490" i="3" s="1"/>
  <c r="U490" i="3" s="1"/>
  <c r="T490" i="3" s="1"/>
  <c r="N490" i="3" s="1"/>
  <c r="M490" i="3"/>
  <c r="L491" i="3" s="1"/>
  <c r="X491" i="3" l="1"/>
  <c r="V491" i="3" s="1"/>
  <c r="U491" i="3" s="1"/>
  <c r="M491" i="3"/>
  <c r="L492" i="3" s="1"/>
  <c r="T491" i="3"/>
  <c r="N491" i="3" s="1"/>
  <c r="K492" i="3"/>
  <c r="X492" i="3" l="1"/>
  <c r="M492" i="3"/>
  <c r="L493" i="3" s="1"/>
  <c r="O492" i="3"/>
  <c r="P492" i="3" s="1"/>
  <c r="K493" i="3"/>
  <c r="Q492" i="3" l="1"/>
  <c r="R492" i="3" s="1"/>
  <c r="S492" i="3" s="1"/>
  <c r="O493" i="3"/>
  <c r="P493" i="3" s="1"/>
  <c r="K494" i="3"/>
  <c r="O494" i="3" l="1"/>
  <c r="P494" i="3" s="1"/>
  <c r="Q493" i="3"/>
  <c r="R493" i="3" s="1"/>
  <c r="S493" i="3" s="1"/>
  <c r="W492" i="3"/>
  <c r="V492" i="3" s="1"/>
  <c r="U492" i="3" s="1"/>
  <c r="T492" i="3" s="1"/>
  <c r="N492" i="3" l="1"/>
  <c r="W493" i="3"/>
  <c r="Q494" i="3"/>
  <c r="R494" i="3" s="1"/>
  <c r="S494" i="3" s="1"/>
  <c r="X493" i="3" l="1"/>
  <c r="V493" i="3" s="1"/>
  <c r="U493" i="3" s="1"/>
  <c r="T493" i="3" s="1"/>
  <c r="N493" i="3" s="1"/>
  <c r="M493" i="3"/>
  <c r="L494" i="3" s="1"/>
  <c r="W494" i="3"/>
  <c r="X494" i="3" l="1"/>
  <c r="V494" i="3" s="1"/>
  <c r="U494" i="3" s="1"/>
  <c r="M494" i="3"/>
  <c r="L495" i="3" s="1"/>
  <c r="K495" i="3"/>
  <c r="T494" i="3"/>
  <c r="O495" i="3" l="1"/>
  <c r="P495" i="3" s="1"/>
  <c r="K496" i="3"/>
  <c r="N494" i="3"/>
  <c r="O496" i="3" l="1"/>
  <c r="P496" i="3" s="1"/>
  <c r="X495" i="3"/>
  <c r="M495" i="3"/>
  <c r="L496" i="3" s="1"/>
  <c r="K497" i="3" s="1"/>
  <c r="Q495" i="3"/>
  <c r="R495" i="3" s="1"/>
  <c r="S495" i="3" s="1"/>
  <c r="W495" i="3" l="1"/>
  <c r="V495" i="3" s="1"/>
  <c r="U495" i="3" s="1"/>
  <c r="T495" i="3" s="1"/>
  <c r="O497" i="3"/>
  <c r="P497" i="3" s="1"/>
  <c r="Q496" i="3"/>
  <c r="R496" i="3" s="1"/>
  <c r="S496" i="3" s="1"/>
  <c r="W496" i="3" l="1"/>
  <c r="Q497" i="3"/>
  <c r="R497" i="3" s="1"/>
  <c r="S497" i="3" s="1"/>
  <c r="N495" i="3"/>
  <c r="W497" i="3" l="1"/>
  <c r="X496" i="3"/>
  <c r="V496" i="3" s="1"/>
  <c r="U496" i="3" s="1"/>
  <c r="T496" i="3" s="1"/>
  <c r="N496" i="3" s="1"/>
  <c r="M496" i="3"/>
  <c r="L497" i="3" s="1"/>
  <c r="X497" i="3" l="1"/>
  <c r="V497" i="3" s="1"/>
  <c r="U497" i="3" s="1"/>
  <c r="T497" i="3" s="1"/>
  <c r="N497" i="3" s="1"/>
  <c r="M497" i="3"/>
  <c r="L498" i="3" s="1"/>
  <c r="K498" i="3"/>
  <c r="X498" i="3" l="1"/>
  <c r="M498" i="3"/>
  <c r="L499" i="3" s="1"/>
  <c r="O498" i="3"/>
  <c r="P498" i="3" s="1"/>
  <c r="K499" i="3"/>
  <c r="O499" i="3" l="1"/>
  <c r="P499" i="3" s="1"/>
  <c r="K500" i="3"/>
  <c r="Q498" i="3"/>
  <c r="R498" i="3" s="1"/>
  <c r="S498" i="3" s="1"/>
  <c r="O500" i="3" l="1"/>
  <c r="P500" i="3" s="1"/>
  <c r="W498" i="3"/>
  <c r="V498" i="3" s="1"/>
  <c r="U498" i="3" s="1"/>
  <c r="T498" i="3" s="1"/>
  <c r="Q499" i="3"/>
  <c r="R499" i="3" s="1"/>
  <c r="S499" i="3" s="1"/>
  <c r="N498" i="3" l="1"/>
  <c r="W499" i="3"/>
  <c r="Q500" i="3"/>
  <c r="R500" i="3" s="1"/>
  <c r="S500" i="3" s="1"/>
  <c r="W500" i="3" l="1"/>
  <c r="X499" i="3"/>
  <c r="V499" i="3" s="1"/>
  <c r="U499" i="3" s="1"/>
  <c r="T499" i="3" s="1"/>
  <c r="N499" i="3" s="1"/>
  <c r="M499" i="3"/>
  <c r="L500" i="3" s="1"/>
  <c r="X500" i="3" l="1"/>
  <c r="V500" i="3" s="1"/>
  <c r="U500" i="3" s="1"/>
  <c r="M500" i="3"/>
  <c r="L501" i="3" s="1"/>
  <c r="K501" i="3"/>
  <c r="T500" i="3"/>
  <c r="N500" i="3" s="1"/>
  <c r="O501" i="3" l="1"/>
  <c r="P501" i="3" s="1"/>
  <c r="K502" i="3"/>
  <c r="X501" i="3"/>
  <c r="M501" i="3"/>
  <c r="L502" i="3" s="1"/>
  <c r="O502" i="3" l="1"/>
  <c r="P502" i="3" s="1"/>
  <c r="K503" i="3"/>
  <c r="Q501" i="3"/>
  <c r="R501" i="3" s="1"/>
  <c r="S501" i="3" s="1"/>
  <c r="W501" i="3" l="1"/>
  <c r="V501" i="3" s="1"/>
  <c r="U501" i="3" s="1"/>
  <c r="T501" i="3" s="1"/>
  <c r="O503" i="3"/>
  <c r="P503" i="3" s="1"/>
  <c r="Q502" i="3"/>
  <c r="R502" i="3" s="1"/>
  <c r="S502" i="3" s="1"/>
  <c r="W502" i="3" l="1"/>
  <c r="Q503" i="3"/>
  <c r="R503" i="3" s="1"/>
  <c r="S503" i="3" s="1"/>
  <c r="N501" i="3"/>
  <c r="W503" i="3" l="1"/>
  <c r="X502" i="3"/>
  <c r="V502" i="3" s="1"/>
  <c r="U502" i="3" s="1"/>
  <c r="T502" i="3" s="1"/>
  <c r="N502" i="3" s="1"/>
  <c r="M502" i="3"/>
  <c r="L503" i="3" s="1"/>
  <c r="X503" i="3" l="1"/>
  <c r="V503" i="3" s="1"/>
  <c r="U503" i="3" s="1"/>
  <c r="M503" i="3"/>
  <c r="L504" i="3" s="1"/>
  <c r="K504" i="3"/>
  <c r="T503" i="3"/>
  <c r="N503" i="3" l="1"/>
  <c r="O504" i="3"/>
  <c r="P504" i="3" s="1"/>
  <c r="K505" i="3"/>
  <c r="X504" i="3" l="1"/>
  <c r="M504" i="3"/>
  <c r="L505" i="3" s="1"/>
  <c r="K506" i="3" s="1"/>
  <c r="O505" i="3"/>
  <c r="P505" i="3" s="1"/>
  <c r="Q504" i="3"/>
  <c r="R504" i="3" s="1"/>
  <c r="S504" i="3" s="1"/>
  <c r="O506" i="3" l="1"/>
  <c r="P506" i="3" s="1"/>
  <c r="W504" i="3"/>
  <c r="V504" i="3" s="1"/>
  <c r="U504" i="3" s="1"/>
  <c r="T504" i="3" s="1"/>
  <c r="Q505" i="3"/>
  <c r="R505" i="3" s="1"/>
  <c r="S505" i="3" s="1"/>
  <c r="W505" i="3" l="1"/>
  <c r="N504" i="3"/>
  <c r="Q506" i="3"/>
  <c r="R506" i="3" s="1"/>
  <c r="S506" i="3" s="1"/>
  <c r="W506" i="3" l="1"/>
  <c r="X505" i="3"/>
  <c r="V505" i="3" s="1"/>
  <c r="U505" i="3" s="1"/>
  <c r="T505" i="3" s="1"/>
  <c r="N505" i="3" s="1"/>
  <c r="M505" i="3"/>
  <c r="L506" i="3" s="1"/>
  <c r="X506" i="3" l="1"/>
  <c r="V506" i="3" s="1"/>
  <c r="U506" i="3" s="1"/>
  <c r="M506" i="3"/>
  <c r="L507" i="3" s="1"/>
  <c r="K507" i="3"/>
  <c r="T506" i="3"/>
  <c r="N506" i="3" s="1"/>
  <c r="O507" i="3" l="1"/>
  <c r="P507" i="3" s="1"/>
  <c r="K508" i="3"/>
  <c r="X507" i="3"/>
  <c r="M507" i="3"/>
  <c r="L508" i="3" s="1"/>
  <c r="O508" i="3" l="1"/>
  <c r="P508" i="3" s="1"/>
  <c r="K509" i="3"/>
  <c r="Q507" i="3"/>
  <c r="R507" i="3" s="1"/>
  <c r="S507" i="3" s="1"/>
  <c r="W507" i="3" l="1"/>
  <c r="V507" i="3" s="1"/>
  <c r="U507" i="3" s="1"/>
  <c r="T507" i="3" s="1"/>
  <c r="N507" i="3" s="1"/>
  <c r="Q508" i="3"/>
  <c r="R508" i="3" s="1"/>
  <c r="S508" i="3" s="1"/>
  <c r="O509" i="3"/>
  <c r="P509" i="3" s="1"/>
  <c r="X508" i="3" l="1"/>
  <c r="M508" i="3"/>
  <c r="L509" i="3" s="1"/>
  <c r="W508" i="3"/>
  <c r="Q509" i="3"/>
  <c r="R509" i="3" s="1"/>
  <c r="S509" i="3" s="1"/>
  <c r="K510" i="3" l="1"/>
  <c r="W509" i="3"/>
  <c r="V508" i="3"/>
  <c r="U508" i="3" s="1"/>
  <c r="T508" i="3" s="1"/>
  <c r="N508" i="3" l="1"/>
  <c r="O510" i="3"/>
  <c r="P510" i="3" s="1"/>
  <c r="Q510" i="3" l="1"/>
  <c r="R510" i="3" s="1"/>
  <c r="S510" i="3" s="1"/>
  <c r="W510" i="3"/>
  <c r="X509" i="3"/>
  <c r="V509" i="3" s="1"/>
  <c r="U509" i="3" s="1"/>
  <c r="T509" i="3" s="1"/>
  <c r="N509" i="3" s="1"/>
  <c r="M509" i="3"/>
  <c r="L510" i="3" s="1"/>
  <c r="X510" i="3" l="1"/>
  <c r="V510" i="3" s="1"/>
  <c r="U510" i="3" s="1"/>
  <c r="M510" i="3"/>
  <c r="L511" i="3" s="1"/>
  <c r="T510" i="3"/>
  <c r="N510" i="3" s="1"/>
  <c r="K511" i="3"/>
  <c r="X511" i="3" l="1"/>
  <c r="M511" i="3"/>
  <c r="L512" i="3" s="1"/>
  <c r="O511" i="3"/>
  <c r="P511" i="3" s="1"/>
  <c r="K512" i="3"/>
  <c r="Q511" i="3" l="1"/>
  <c r="R511" i="3" s="1"/>
  <c r="S511" i="3" s="1"/>
  <c r="O512" i="3"/>
  <c r="P512" i="3" s="1"/>
  <c r="K513" i="3"/>
  <c r="W511" i="3" l="1"/>
  <c r="V511" i="3" s="1"/>
  <c r="U511" i="3" s="1"/>
  <c r="T511" i="3" s="1"/>
  <c r="N511" i="3"/>
  <c r="Q512" i="3"/>
  <c r="R512" i="3" s="1"/>
  <c r="S512" i="3" s="1"/>
  <c r="O513" i="3"/>
  <c r="P513" i="3" s="1"/>
  <c r="W512" i="3" l="1"/>
  <c r="X512" i="3"/>
  <c r="V512" i="3" s="1"/>
  <c r="U512" i="3" s="1"/>
  <c r="T512" i="3" s="1"/>
  <c r="N512" i="3" s="1"/>
  <c r="M512" i="3"/>
  <c r="L513" i="3" s="1"/>
  <c r="Q513" i="3"/>
  <c r="R513" i="3" s="1"/>
  <c r="S513" i="3" s="1"/>
  <c r="X513" i="3" l="1"/>
  <c r="M513" i="3"/>
  <c r="L514" i="3" s="1"/>
  <c r="K514" i="3"/>
  <c r="W513" i="3"/>
  <c r="O514" i="3" l="1"/>
  <c r="P514" i="3" s="1"/>
  <c r="K515" i="3"/>
  <c r="V513" i="3"/>
  <c r="U513" i="3" s="1"/>
  <c r="T513" i="3" s="1"/>
  <c r="N513" i="3" l="1"/>
  <c r="O515" i="3"/>
  <c r="P515" i="3" s="1"/>
  <c r="Q514" i="3"/>
  <c r="R514" i="3" s="1"/>
  <c r="S514" i="3" s="1"/>
  <c r="W514" i="3" l="1"/>
  <c r="Q515" i="3"/>
  <c r="R515" i="3" s="1"/>
  <c r="S515" i="3" s="1"/>
  <c r="X514" i="3"/>
  <c r="V514" i="3" s="1"/>
  <c r="U514" i="3" s="1"/>
  <c r="T514" i="3" s="1"/>
  <c r="M514" i="3"/>
  <c r="L515" i="3" s="1"/>
  <c r="W515" i="3" l="1"/>
  <c r="N514" i="3"/>
  <c r="K516" i="3"/>
  <c r="X515" i="3" l="1"/>
  <c r="V515" i="3" s="1"/>
  <c r="U515" i="3" s="1"/>
  <c r="T515" i="3" s="1"/>
  <c r="N515" i="3" s="1"/>
  <c r="M515" i="3"/>
  <c r="L516" i="3" s="1"/>
  <c r="K517" i="3" s="1"/>
  <c r="O516" i="3"/>
  <c r="P516" i="3" s="1"/>
  <c r="O517" i="3" l="1"/>
  <c r="P517" i="3" s="1"/>
  <c r="X516" i="3"/>
  <c r="M516" i="3"/>
  <c r="L517" i="3" s="1"/>
  <c r="K518" i="3" s="1"/>
  <c r="Q516" i="3"/>
  <c r="R516" i="3" s="1"/>
  <c r="S516" i="3" s="1"/>
  <c r="O518" i="3" l="1"/>
  <c r="P518" i="3" s="1"/>
  <c r="W516" i="3"/>
  <c r="V516" i="3" s="1"/>
  <c r="U516" i="3" s="1"/>
  <c r="T516" i="3" s="1"/>
  <c r="Q517" i="3"/>
  <c r="R517" i="3" s="1"/>
  <c r="S517" i="3" s="1"/>
  <c r="W517" i="3" s="1"/>
  <c r="N516" i="3" l="1"/>
  <c r="Q518" i="3"/>
  <c r="R518" i="3" s="1"/>
  <c r="S518" i="3" s="1"/>
  <c r="X517" i="3" l="1"/>
  <c r="V517" i="3" s="1"/>
  <c r="U517" i="3" s="1"/>
  <c r="T517" i="3" s="1"/>
  <c r="N517" i="3" s="1"/>
  <c r="M517" i="3"/>
  <c r="L518" i="3" s="1"/>
  <c r="W518" i="3"/>
  <c r="K519" i="3" l="1"/>
  <c r="X518" i="3"/>
  <c r="V518" i="3" s="1"/>
  <c r="U518" i="3" s="1"/>
  <c r="T518" i="3" s="1"/>
  <c r="M518" i="3"/>
  <c r="L519" i="3" s="1"/>
  <c r="N518" i="3" l="1"/>
  <c r="O519" i="3"/>
  <c r="P519" i="3" s="1"/>
  <c r="K520" i="3"/>
  <c r="O520" i="3" l="1"/>
  <c r="P520" i="3" s="1"/>
  <c r="X519" i="3"/>
  <c r="M519" i="3"/>
  <c r="L520" i="3" s="1"/>
  <c r="K521" i="3" s="1"/>
  <c r="Q519" i="3"/>
  <c r="R519" i="3" s="1"/>
  <c r="S519" i="3" s="1"/>
  <c r="W519" i="3" l="1"/>
  <c r="O521" i="3"/>
  <c r="P521" i="3" s="1"/>
  <c r="V519" i="3"/>
  <c r="U519" i="3" s="1"/>
  <c r="T519" i="3" s="1"/>
  <c r="Q520" i="3"/>
  <c r="R520" i="3" s="1"/>
  <c r="S520" i="3" s="1"/>
  <c r="N519" i="3" l="1"/>
  <c r="W520" i="3"/>
  <c r="Q521" i="3"/>
  <c r="R521" i="3" s="1"/>
  <c r="S521" i="3" s="1"/>
  <c r="X520" i="3" l="1"/>
  <c r="V520" i="3" s="1"/>
  <c r="U520" i="3" s="1"/>
  <c r="T520" i="3" s="1"/>
  <c r="N520" i="3" s="1"/>
  <c r="M520" i="3"/>
  <c r="L521" i="3" s="1"/>
  <c r="W521" i="3"/>
  <c r="K522" i="3" l="1"/>
  <c r="X521" i="3"/>
  <c r="V521" i="3" s="1"/>
  <c r="U521" i="3" s="1"/>
  <c r="T521" i="3" s="1"/>
  <c r="M521" i="3"/>
  <c r="L522" i="3" s="1"/>
  <c r="N521" i="3" l="1"/>
  <c r="O522" i="3"/>
  <c r="P522" i="3" s="1"/>
  <c r="K523" i="3"/>
  <c r="O523" i="3" l="1"/>
  <c r="P523" i="3" s="1"/>
  <c r="X522" i="3"/>
  <c r="M522" i="3"/>
  <c r="L523" i="3" s="1"/>
  <c r="K524" i="3" s="1"/>
  <c r="Q522" i="3"/>
  <c r="R522" i="3" s="1"/>
  <c r="S522" i="3" s="1"/>
  <c r="W522" i="3" l="1"/>
  <c r="O524" i="3"/>
  <c r="P524" i="3" s="1"/>
  <c r="V522" i="3"/>
  <c r="U522" i="3" s="1"/>
  <c r="T522" i="3" s="1"/>
  <c r="Q523" i="3"/>
  <c r="R523" i="3" s="1"/>
  <c r="S523" i="3" s="1"/>
  <c r="W523" i="3" l="1"/>
  <c r="N522" i="3"/>
  <c r="Q524" i="3"/>
  <c r="R524" i="3" s="1"/>
  <c r="S524" i="3" s="1"/>
  <c r="W524" i="3" l="1"/>
  <c r="X523" i="3"/>
  <c r="V523" i="3" s="1"/>
  <c r="U523" i="3" s="1"/>
  <c r="T523" i="3" s="1"/>
  <c r="N523" i="3" s="1"/>
  <c r="M523" i="3"/>
  <c r="L524" i="3" s="1"/>
  <c r="K525" i="3" l="1"/>
  <c r="X524" i="3"/>
  <c r="V524" i="3" s="1"/>
  <c r="U524" i="3" s="1"/>
  <c r="T524" i="3" s="1"/>
  <c r="M524" i="3"/>
  <c r="L525" i="3" s="1"/>
  <c r="N524" i="3" l="1"/>
  <c r="O525" i="3"/>
  <c r="P525" i="3" s="1"/>
  <c r="K526" i="3"/>
  <c r="O526" i="3" l="1"/>
  <c r="P526" i="3" s="1"/>
  <c r="Q525" i="3"/>
  <c r="R525" i="3" s="1"/>
  <c r="S525" i="3" s="1"/>
  <c r="X525" i="3"/>
  <c r="M525" i="3"/>
  <c r="L526" i="3" s="1"/>
  <c r="K527" i="3" s="1"/>
  <c r="O527" i="3" l="1"/>
  <c r="P527" i="3" s="1"/>
  <c r="W525" i="3"/>
  <c r="V525" i="3" s="1"/>
  <c r="U525" i="3" s="1"/>
  <c r="T525" i="3" s="1"/>
  <c r="Q526" i="3"/>
  <c r="R526" i="3" s="1"/>
  <c r="S526" i="3" s="1"/>
  <c r="N525" i="3" l="1"/>
  <c r="W526" i="3"/>
  <c r="Q527" i="3"/>
  <c r="R527" i="3" s="1"/>
  <c r="S527" i="3" s="1"/>
  <c r="X526" i="3" l="1"/>
  <c r="V526" i="3" s="1"/>
  <c r="U526" i="3" s="1"/>
  <c r="T526" i="3" s="1"/>
  <c r="N526" i="3" s="1"/>
  <c r="M526" i="3"/>
  <c r="L527" i="3" s="1"/>
  <c r="W527" i="3"/>
  <c r="K528" i="3" l="1"/>
  <c r="X527" i="3"/>
  <c r="V527" i="3" s="1"/>
  <c r="U527" i="3" s="1"/>
  <c r="T527" i="3" s="1"/>
  <c r="N527" i="3" s="1"/>
  <c r="M527" i="3"/>
  <c r="L528" i="3" s="1"/>
  <c r="O528" i="3" l="1"/>
  <c r="P528" i="3" s="1"/>
  <c r="K529" i="3"/>
  <c r="X528" i="3"/>
  <c r="M528" i="3"/>
  <c r="L529" i="3" s="1"/>
  <c r="Q528" i="3" l="1"/>
  <c r="R528" i="3" s="1"/>
  <c r="S528" i="3" s="1"/>
  <c r="O529" i="3"/>
  <c r="P529" i="3" s="1"/>
  <c r="K530" i="3"/>
  <c r="Q529" i="3" l="1"/>
  <c r="R529" i="3" s="1"/>
  <c r="S529" i="3" s="1"/>
  <c r="W529" i="3"/>
  <c r="O530" i="3"/>
  <c r="P530" i="3" s="1"/>
  <c r="W528" i="3"/>
  <c r="V528" i="3" s="1"/>
  <c r="U528" i="3" s="1"/>
  <c r="T528" i="3" s="1"/>
  <c r="Q530" i="3" l="1"/>
  <c r="R530" i="3" s="1"/>
  <c r="S530" i="3" s="1"/>
  <c r="W530" i="3"/>
  <c r="N528" i="3"/>
  <c r="X529" i="3" l="1"/>
  <c r="V529" i="3" s="1"/>
  <c r="U529" i="3" s="1"/>
  <c r="T529" i="3" s="1"/>
  <c r="N529" i="3" s="1"/>
  <c r="M529" i="3"/>
  <c r="L530" i="3" s="1"/>
  <c r="X530" i="3" l="1"/>
  <c r="V530" i="3" s="1"/>
  <c r="U530" i="3" s="1"/>
  <c r="M530" i="3"/>
  <c r="L531" i="3" s="1"/>
  <c r="K531" i="3"/>
  <c r="T530" i="3"/>
  <c r="N530" i="3" s="1"/>
  <c r="M531" i="3" s="1"/>
  <c r="L532" i="3" l="1"/>
  <c r="X531" i="3"/>
  <c r="O531" i="3"/>
  <c r="P531" i="3" s="1"/>
  <c r="K532" i="3"/>
  <c r="Q531" i="3" l="1"/>
  <c r="R531" i="3" s="1"/>
  <c r="S531" i="3" s="1"/>
  <c r="W531" i="3"/>
  <c r="V531" i="3" s="1"/>
  <c r="U531" i="3" s="1"/>
  <c r="T531" i="3" s="1"/>
  <c r="O532" i="3"/>
  <c r="P532" i="3" s="1"/>
  <c r="K533" i="3"/>
  <c r="Q532" i="3" l="1"/>
  <c r="R532" i="3" s="1"/>
  <c r="S532" i="3" s="1"/>
  <c r="W532" i="3"/>
  <c r="O533" i="3"/>
  <c r="P533" i="3" s="1"/>
  <c r="N531" i="3"/>
  <c r="X532" i="3" l="1"/>
  <c r="V532" i="3" s="1"/>
  <c r="U532" i="3" s="1"/>
  <c r="T532" i="3" s="1"/>
  <c r="N532" i="3" s="1"/>
  <c r="M532" i="3"/>
  <c r="L533" i="3" s="1"/>
  <c r="Q533" i="3"/>
  <c r="R533" i="3" s="1"/>
  <c r="S533" i="3" s="1"/>
  <c r="X533" i="3" l="1"/>
  <c r="M533" i="3"/>
  <c r="L534" i="3" s="1"/>
  <c r="K534" i="3"/>
  <c r="W533" i="3"/>
  <c r="O534" i="3" l="1"/>
  <c r="P534" i="3" s="1"/>
  <c r="K535" i="3"/>
  <c r="V533" i="3"/>
  <c r="U533" i="3" s="1"/>
  <c r="T533" i="3" s="1"/>
  <c r="O535" i="3" l="1"/>
  <c r="P535" i="3" s="1"/>
  <c r="N533" i="3"/>
  <c r="Q534" i="3"/>
  <c r="R534" i="3" s="1"/>
  <c r="S534" i="3" s="1"/>
  <c r="W534" i="3" l="1"/>
  <c r="X534" i="3"/>
  <c r="M534" i="3"/>
  <c r="L535" i="3" s="1"/>
  <c r="Q535" i="3"/>
  <c r="R535" i="3" s="1"/>
  <c r="S535" i="3" s="1"/>
  <c r="V534" i="3" l="1"/>
  <c r="U534" i="3" s="1"/>
  <c r="T534" i="3" s="1"/>
  <c r="N534" i="3" s="1"/>
  <c r="K536" i="3"/>
  <c r="X535" i="3"/>
  <c r="M535" i="3"/>
  <c r="L536" i="3" s="1"/>
  <c r="W535" i="3"/>
  <c r="V535" i="3" l="1"/>
  <c r="U535" i="3" s="1"/>
  <c r="T535" i="3" s="1"/>
  <c r="N535" i="3" s="1"/>
  <c r="O536" i="3"/>
  <c r="P536" i="3" s="1"/>
  <c r="K537" i="3"/>
  <c r="O537" i="3" l="1"/>
  <c r="P537" i="3" s="1"/>
  <c r="Q536" i="3"/>
  <c r="R536" i="3" s="1"/>
  <c r="S536" i="3" s="1"/>
  <c r="X536" i="3"/>
  <c r="M536" i="3"/>
  <c r="L537" i="3" s="1"/>
  <c r="K538" i="3" s="1"/>
  <c r="W536" i="3" l="1"/>
  <c r="O538" i="3"/>
  <c r="P538" i="3" s="1"/>
  <c r="V536" i="3"/>
  <c r="U536" i="3" s="1"/>
  <c r="T536" i="3" s="1"/>
  <c r="Q537" i="3"/>
  <c r="R537" i="3" s="1"/>
  <c r="S537" i="3" s="1"/>
  <c r="W537" i="3" l="1"/>
  <c r="N536" i="3"/>
  <c r="Q538" i="3"/>
  <c r="R538" i="3" s="1"/>
  <c r="S538" i="3" s="1"/>
  <c r="W538" i="3" l="1"/>
  <c r="X537" i="3"/>
  <c r="V537" i="3" s="1"/>
  <c r="U537" i="3" s="1"/>
  <c r="T537" i="3" s="1"/>
  <c r="N537" i="3" s="1"/>
  <c r="M537" i="3"/>
  <c r="L538" i="3" s="1"/>
  <c r="X538" i="3" l="1"/>
  <c r="V538" i="3" s="1"/>
  <c r="U538" i="3" s="1"/>
  <c r="M538" i="3"/>
  <c r="L539" i="3" s="1"/>
  <c r="K539" i="3"/>
  <c r="T538" i="3"/>
  <c r="N538" i="3" s="1"/>
  <c r="M539" i="3" s="1"/>
  <c r="L540" i="3" s="1"/>
  <c r="X539" i="3" l="1"/>
  <c r="O539" i="3"/>
  <c r="P539" i="3" s="1"/>
  <c r="K540" i="3"/>
  <c r="Q539" i="3" l="1"/>
  <c r="R539" i="3" s="1"/>
  <c r="S539" i="3" s="1"/>
  <c r="W539" i="3"/>
  <c r="V539" i="3" s="1"/>
  <c r="U539" i="3" s="1"/>
  <c r="T539" i="3" s="1"/>
  <c r="O540" i="3"/>
  <c r="P540" i="3" s="1"/>
  <c r="K541" i="3"/>
  <c r="N539" i="3" l="1"/>
  <c r="Q540" i="3"/>
  <c r="R540" i="3" s="1"/>
  <c r="S540" i="3" s="1"/>
  <c r="O541" i="3"/>
  <c r="P541" i="3" s="1"/>
  <c r="W540" i="3" l="1"/>
  <c r="X540" i="3"/>
  <c r="V540" i="3" s="1"/>
  <c r="U540" i="3" s="1"/>
  <c r="T540" i="3" s="1"/>
  <c r="N540" i="3" s="1"/>
  <c r="M540" i="3"/>
  <c r="L541" i="3" s="1"/>
  <c r="Q541" i="3"/>
  <c r="R541" i="3" s="1"/>
  <c r="S541" i="3" s="1"/>
  <c r="K542" i="3" l="1"/>
  <c r="X541" i="3"/>
  <c r="M541" i="3"/>
  <c r="L542" i="3" s="1"/>
  <c r="W541" i="3"/>
  <c r="V541" i="3" l="1"/>
  <c r="U541" i="3" s="1"/>
  <c r="T541" i="3" s="1"/>
  <c r="N541" i="3" s="1"/>
  <c r="O542" i="3"/>
  <c r="P542" i="3" s="1"/>
  <c r="K543" i="3"/>
  <c r="X542" i="3" l="1"/>
  <c r="M542" i="3"/>
  <c r="L543" i="3" s="1"/>
  <c r="K544" i="3" s="1"/>
  <c r="O543" i="3"/>
  <c r="P543" i="3" s="1"/>
  <c r="Q542" i="3"/>
  <c r="R542" i="3" s="1"/>
  <c r="S542" i="3" s="1"/>
  <c r="W542" i="3" l="1"/>
  <c r="O544" i="3"/>
  <c r="P544" i="3" s="1"/>
  <c r="Q543" i="3"/>
  <c r="R543" i="3" s="1"/>
  <c r="S543" i="3" s="1"/>
  <c r="V542" i="3"/>
  <c r="U542" i="3" s="1"/>
  <c r="T542" i="3" s="1"/>
  <c r="N542" i="3" l="1"/>
  <c r="W543" i="3"/>
  <c r="Q544" i="3"/>
  <c r="R544" i="3" s="1"/>
  <c r="S544" i="3" s="1"/>
  <c r="W544" i="3" l="1"/>
  <c r="X543" i="3"/>
  <c r="V543" i="3" s="1"/>
  <c r="U543" i="3" s="1"/>
  <c r="T543" i="3" s="1"/>
  <c r="N543" i="3" s="1"/>
  <c r="M543" i="3"/>
  <c r="L544" i="3" s="1"/>
  <c r="K545" i="3" l="1"/>
  <c r="X544" i="3"/>
  <c r="V544" i="3" s="1"/>
  <c r="U544" i="3" s="1"/>
  <c r="T544" i="3" s="1"/>
  <c r="M544" i="3"/>
  <c r="L545" i="3" s="1"/>
  <c r="N544" i="3" l="1"/>
  <c r="O545" i="3"/>
  <c r="P545" i="3" s="1"/>
  <c r="K546" i="3"/>
  <c r="X545" i="3" l="1"/>
  <c r="M545" i="3"/>
  <c r="L546" i="3" s="1"/>
  <c r="K547" i="3" s="1"/>
  <c r="O546" i="3"/>
  <c r="P546" i="3" s="1"/>
  <c r="Q545" i="3"/>
  <c r="R545" i="3" s="1"/>
  <c r="S545" i="3" s="1"/>
  <c r="W545" i="3" l="1"/>
  <c r="O547" i="3"/>
  <c r="P547" i="3" s="1"/>
  <c r="Q546" i="3"/>
  <c r="R546" i="3" s="1"/>
  <c r="S546" i="3" s="1"/>
  <c r="V545" i="3"/>
  <c r="U545" i="3" s="1"/>
  <c r="T545" i="3" s="1"/>
  <c r="N545" i="3" l="1"/>
  <c r="W546" i="3"/>
  <c r="Q547" i="3"/>
  <c r="R547" i="3" s="1"/>
  <c r="S547" i="3" s="1"/>
  <c r="X546" i="3" l="1"/>
  <c r="V546" i="3" s="1"/>
  <c r="U546" i="3" s="1"/>
  <c r="T546" i="3" s="1"/>
  <c r="N546" i="3" s="1"/>
  <c r="M546" i="3"/>
  <c r="L547" i="3" s="1"/>
  <c r="W547" i="3"/>
  <c r="K548" i="3" l="1"/>
  <c r="X547" i="3"/>
  <c r="V547" i="3" s="1"/>
  <c r="U547" i="3" s="1"/>
  <c r="T547" i="3" s="1"/>
  <c r="M547" i="3"/>
  <c r="L548" i="3" s="1"/>
  <c r="N547" i="3" l="1"/>
  <c r="O548" i="3"/>
  <c r="P548" i="3" s="1"/>
  <c r="K549" i="3"/>
  <c r="X548" i="3" l="1"/>
  <c r="M548" i="3"/>
  <c r="L549" i="3" s="1"/>
  <c r="K550" i="3" s="1"/>
  <c r="O549" i="3"/>
  <c r="P549" i="3" s="1"/>
  <c r="Q548" i="3"/>
  <c r="R548" i="3" s="1"/>
  <c r="S548" i="3" s="1"/>
  <c r="O550" i="3" l="1"/>
  <c r="P550" i="3" s="1"/>
  <c r="W548" i="3"/>
  <c r="V548" i="3" s="1"/>
  <c r="U548" i="3" s="1"/>
  <c r="T548" i="3" s="1"/>
  <c r="Q549" i="3"/>
  <c r="R549" i="3" s="1"/>
  <c r="S549" i="3" s="1"/>
  <c r="N548" i="3" l="1"/>
  <c r="W549" i="3"/>
  <c r="Q550" i="3"/>
  <c r="R550" i="3" s="1"/>
  <c r="S550" i="3" s="1"/>
  <c r="X549" i="3" l="1"/>
  <c r="V549" i="3" s="1"/>
  <c r="U549" i="3" s="1"/>
  <c r="T549" i="3" s="1"/>
  <c r="N549" i="3" s="1"/>
  <c r="M549" i="3"/>
  <c r="L550" i="3" s="1"/>
  <c r="W550" i="3"/>
  <c r="X550" i="3" l="1"/>
  <c r="V550" i="3" s="1"/>
  <c r="U550" i="3" s="1"/>
  <c r="M550" i="3"/>
  <c r="L551" i="3" s="1"/>
  <c r="K551" i="3"/>
  <c r="T550" i="3"/>
  <c r="N550" i="3" s="1"/>
  <c r="X551" i="3" l="1"/>
  <c r="O551" i="3"/>
  <c r="P551" i="3" s="1"/>
  <c r="K552" i="3"/>
  <c r="M551" i="3"/>
  <c r="L552" i="3" s="1"/>
  <c r="O552" i="3" l="1"/>
  <c r="P552" i="3" s="1"/>
  <c r="K553" i="3"/>
  <c r="Q551" i="3"/>
  <c r="R551" i="3" s="1"/>
  <c r="S551" i="3" s="1"/>
  <c r="O553" i="3" l="1"/>
  <c r="P553" i="3" s="1"/>
  <c r="W551" i="3"/>
  <c r="V551" i="3" s="1"/>
  <c r="U551" i="3" s="1"/>
  <c r="T551" i="3" s="1"/>
  <c r="Q552" i="3"/>
  <c r="R552" i="3" s="1"/>
  <c r="S552" i="3" s="1"/>
  <c r="N551" i="3" l="1"/>
  <c r="W552" i="3"/>
  <c r="Q553" i="3"/>
  <c r="R553" i="3" s="1"/>
  <c r="S553" i="3" s="1"/>
  <c r="X552" i="3" l="1"/>
  <c r="V552" i="3" s="1"/>
  <c r="U552" i="3" s="1"/>
  <c r="T552" i="3" s="1"/>
  <c r="N552" i="3" s="1"/>
  <c r="M552" i="3"/>
  <c r="L553" i="3" s="1"/>
  <c r="W553" i="3"/>
  <c r="X553" i="3" l="1"/>
  <c r="V553" i="3" s="1"/>
  <c r="U553" i="3" s="1"/>
  <c r="M553" i="3"/>
  <c r="L554" i="3" s="1"/>
  <c r="K554" i="3"/>
  <c r="T553" i="3"/>
  <c r="N553" i="3" s="1"/>
  <c r="X554" i="3" l="1"/>
  <c r="M554" i="3"/>
  <c r="L555" i="3" s="1"/>
  <c r="O554" i="3"/>
  <c r="P554" i="3" s="1"/>
  <c r="Q554" i="3" s="1"/>
  <c r="R554" i="3" s="1"/>
  <c r="S554" i="3" s="1"/>
  <c r="W554" i="3" s="1"/>
  <c r="K555" i="3"/>
  <c r="O555" i="3" l="1"/>
  <c r="P555" i="3" s="1"/>
  <c r="K556" i="3"/>
  <c r="V554" i="3"/>
  <c r="U554" i="3" s="1"/>
  <c r="T554" i="3" s="1"/>
  <c r="O556" i="3" l="1"/>
  <c r="P556" i="3" s="1"/>
  <c r="N554" i="3"/>
  <c r="Q555" i="3"/>
  <c r="R555" i="3" s="1"/>
  <c r="S555" i="3" s="1"/>
  <c r="W555" i="3" l="1"/>
  <c r="X555" i="3"/>
  <c r="V555" i="3" s="1"/>
  <c r="U555" i="3" s="1"/>
  <c r="T555" i="3" s="1"/>
  <c r="N555" i="3" s="1"/>
  <c r="M555" i="3"/>
  <c r="L556" i="3" s="1"/>
  <c r="Q556" i="3"/>
  <c r="R556" i="3" s="1"/>
  <c r="S556" i="3" s="1"/>
  <c r="W556" i="3" l="1"/>
  <c r="K557" i="3"/>
  <c r="X556" i="3"/>
  <c r="V556" i="3" s="1"/>
  <c r="U556" i="3" s="1"/>
  <c r="T556" i="3" s="1"/>
  <c r="M556" i="3"/>
  <c r="L557" i="3" s="1"/>
  <c r="N556" i="3" l="1"/>
  <c r="O557" i="3"/>
  <c r="P557" i="3" s="1"/>
  <c r="K558" i="3"/>
  <c r="O558" i="3" l="1"/>
  <c r="P558" i="3" s="1"/>
  <c r="X557" i="3"/>
  <c r="M557" i="3"/>
  <c r="L558" i="3" s="1"/>
  <c r="K559" i="3" s="1"/>
  <c r="Q557" i="3"/>
  <c r="R557" i="3" s="1"/>
  <c r="S557" i="3" s="1"/>
  <c r="O559" i="3" l="1"/>
  <c r="P559" i="3" s="1"/>
  <c r="W557" i="3"/>
  <c r="V557" i="3" s="1"/>
  <c r="U557" i="3" s="1"/>
  <c r="T557" i="3" s="1"/>
  <c r="Q558" i="3"/>
  <c r="R558" i="3" s="1"/>
  <c r="S558" i="3" s="1"/>
  <c r="W558" i="3" l="1"/>
  <c r="N557" i="3"/>
  <c r="Q559" i="3"/>
  <c r="R559" i="3" s="1"/>
  <c r="S559" i="3" s="1"/>
  <c r="W559" i="3" l="1"/>
  <c r="X558" i="3"/>
  <c r="V558" i="3" s="1"/>
  <c r="U558" i="3" s="1"/>
  <c r="T558" i="3" s="1"/>
  <c r="M558" i="3"/>
  <c r="L559" i="3" s="1"/>
  <c r="K560" i="3" l="1"/>
  <c r="N558" i="3"/>
  <c r="X559" i="3" l="1"/>
  <c r="V559" i="3" s="1"/>
  <c r="U559" i="3" s="1"/>
  <c r="T559" i="3" s="1"/>
  <c r="N559" i="3" s="1"/>
  <c r="M559" i="3"/>
  <c r="L560" i="3" s="1"/>
  <c r="K561" i="3" s="1"/>
  <c r="O560" i="3"/>
  <c r="P560" i="3" s="1"/>
  <c r="O561" i="3" l="1"/>
  <c r="P561" i="3" s="1"/>
  <c r="Q560" i="3"/>
  <c r="R560" i="3" s="1"/>
  <c r="S560" i="3" s="1"/>
  <c r="X560" i="3"/>
  <c r="M560" i="3"/>
  <c r="L561" i="3" s="1"/>
  <c r="K562" i="3" s="1"/>
  <c r="O562" i="3" l="1"/>
  <c r="P562" i="3" s="1"/>
  <c r="W560" i="3"/>
  <c r="V560" i="3" s="1"/>
  <c r="U560" i="3" s="1"/>
  <c r="T560" i="3" s="1"/>
  <c r="Q561" i="3"/>
  <c r="R561" i="3" s="1"/>
  <c r="S561" i="3" s="1"/>
  <c r="W561" i="3" l="1"/>
  <c r="N560" i="3"/>
  <c r="Q562" i="3"/>
  <c r="R562" i="3" s="1"/>
  <c r="S562" i="3" s="1"/>
  <c r="W562" i="3" l="1"/>
  <c r="X561" i="3"/>
  <c r="V561" i="3" s="1"/>
  <c r="U561" i="3" s="1"/>
  <c r="T561" i="3" s="1"/>
  <c r="M561" i="3"/>
  <c r="L562" i="3" s="1"/>
  <c r="K563" i="3" l="1"/>
  <c r="N561" i="3"/>
  <c r="X562" i="3" l="1"/>
  <c r="V562" i="3" s="1"/>
  <c r="U562" i="3" s="1"/>
  <c r="T562" i="3" s="1"/>
  <c r="N562" i="3" s="1"/>
  <c r="M562" i="3"/>
  <c r="L563" i="3" s="1"/>
  <c r="K564" i="3" s="1"/>
  <c r="O563" i="3"/>
  <c r="P563" i="3" s="1"/>
  <c r="O564" i="3" l="1"/>
  <c r="P564" i="3" s="1"/>
  <c r="Q563" i="3"/>
  <c r="R563" i="3" s="1"/>
  <c r="S563" i="3" s="1"/>
  <c r="X563" i="3"/>
  <c r="M563" i="3"/>
  <c r="L564" i="3" s="1"/>
  <c r="K565" i="3" s="1"/>
  <c r="O565" i="3" l="1"/>
  <c r="P565" i="3" s="1"/>
  <c r="W563" i="3"/>
  <c r="V563" i="3" s="1"/>
  <c r="U563" i="3" s="1"/>
  <c r="T563" i="3" s="1"/>
  <c r="Q564" i="3"/>
  <c r="R564" i="3" s="1"/>
  <c r="S564" i="3" s="1"/>
  <c r="N563" i="3" l="1"/>
  <c r="W564" i="3"/>
  <c r="Q565" i="3"/>
  <c r="R565" i="3" s="1"/>
  <c r="S565" i="3" s="1"/>
  <c r="X564" i="3" l="1"/>
  <c r="V564" i="3" s="1"/>
  <c r="U564" i="3" s="1"/>
  <c r="T564" i="3" s="1"/>
  <c r="N564" i="3" s="1"/>
  <c r="M564" i="3"/>
  <c r="L565" i="3" s="1"/>
  <c r="W565" i="3"/>
  <c r="X565" i="3" l="1"/>
  <c r="V565" i="3" s="1"/>
  <c r="U565" i="3" s="1"/>
  <c r="M565" i="3"/>
  <c r="L566" i="3" s="1"/>
  <c r="K566" i="3"/>
  <c r="T565" i="3"/>
  <c r="N565" i="3" s="1"/>
  <c r="X566" i="3" l="1"/>
  <c r="O566" i="3"/>
  <c r="P566" i="3" s="1"/>
  <c r="K567" i="3"/>
  <c r="M566" i="3"/>
  <c r="L567" i="3" s="1"/>
  <c r="O567" i="3" l="1"/>
  <c r="P567" i="3" s="1"/>
  <c r="K568" i="3"/>
  <c r="Q566" i="3"/>
  <c r="R566" i="3" s="1"/>
  <c r="S566" i="3" s="1"/>
  <c r="O568" i="3" l="1"/>
  <c r="P568" i="3" s="1"/>
  <c r="W566" i="3"/>
  <c r="V566" i="3" s="1"/>
  <c r="U566" i="3" s="1"/>
  <c r="T566" i="3" s="1"/>
  <c r="Q567" i="3"/>
  <c r="R567" i="3" s="1"/>
  <c r="S567" i="3" s="1"/>
  <c r="W567" i="3" l="1"/>
  <c r="N566" i="3"/>
  <c r="Q568" i="3"/>
  <c r="R568" i="3" s="1"/>
  <c r="S568" i="3" s="1"/>
  <c r="X567" i="3" l="1"/>
  <c r="V567" i="3" s="1"/>
  <c r="U567" i="3" s="1"/>
  <c r="T567" i="3" s="1"/>
  <c r="N567" i="3" s="1"/>
  <c r="M567" i="3"/>
  <c r="L568" i="3" s="1"/>
  <c r="W568" i="3"/>
  <c r="X568" i="3" l="1"/>
  <c r="V568" i="3" s="1"/>
  <c r="U568" i="3" s="1"/>
  <c r="M568" i="3"/>
  <c r="L569" i="3" s="1"/>
  <c r="K569" i="3"/>
  <c r="T568" i="3"/>
  <c r="N568" i="3" s="1"/>
  <c r="X569" i="3" l="1"/>
  <c r="M569" i="3"/>
  <c r="L570" i="3" s="1"/>
  <c r="O569" i="3"/>
  <c r="P569" i="3" s="1"/>
  <c r="K570" i="3"/>
  <c r="O570" i="3" l="1"/>
  <c r="P570" i="3" s="1"/>
  <c r="K571" i="3"/>
  <c r="Q569" i="3"/>
  <c r="R569" i="3" s="1"/>
  <c r="S569" i="3" s="1"/>
  <c r="O571" i="3" l="1"/>
  <c r="P571" i="3" s="1"/>
  <c r="W569" i="3"/>
  <c r="V569" i="3" s="1"/>
  <c r="U569" i="3" s="1"/>
  <c r="T569" i="3" s="1"/>
  <c r="Q570" i="3"/>
  <c r="R570" i="3" s="1"/>
  <c r="S570" i="3" s="1"/>
  <c r="W570" i="3" l="1"/>
  <c r="N569" i="3"/>
  <c r="Q571" i="3"/>
  <c r="R571" i="3" s="1"/>
  <c r="S571" i="3" s="1"/>
  <c r="W571" i="3" l="1"/>
  <c r="X570" i="3"/>
  <c r="V570" i="3" s="1"/>
  <c r="U570" i="3" s="1"/>
  <c r="T570" i="3" s="1"/>
  <c r="N570" i="3" s="1"/>
  <c r="M570" i="3"/>
  <c r="L571" i="3" s="1"/>
  <c r="X571" i="3" l="1"/>
  <c r="V571" i="3" s="1"/>
  <c r="U571" i="3" s="1"/>
  <c r="M571" i="3"/>
  <c r="L572" i="3" s="1"/>
  <c r="K572" i="3"/>
  <c r="T571" i="3"/>
  <c r="N571" i="3" s="1"/>
  <c r="X572" i="3" l="1"/>
  <c r="M572" i="3"/>
  <c r="L573" i="3" s="1"/>
  <c r="O572" i="3"/>
  <c r="P572" i="3" s="1"/>
  <c r="K573" i="3"/>
  <c r="O573" i="3" l="1"/>
  <c r="P573" i="3" s="1"/>
  <c r="K574" i="3"/>
  <c r="Q572" i="3"/>
  <c r="R572" i="3" s="1"/>
  <c r="S572" i="3" s="1"/>
  <c r="W572" i="3" s="1"/>
  <c r="V572" i="3" s="1"/>
  <c r="U572" i="3" s="1"/>
  <c r="T572" i="3" s="1"/>
  <c r="N572" i="3" l="1"/>
  <c r="O574" i="3"/>
  <c r="P574" i="3" s="1"/>
  <c r="Q573" i="3"/>
  <c r="R573" i="3" s="1"/>
  <c r="S573" i="3" s="1"/>
  <c r="W573" i="3" s="1"/>
  <c r="Q574" i="3" l="1"/>
  <c r="R574" i="3" s="1"/>
  <c r="S574" i="3" s="1"/>
  <c r="W574" i="3"/>
  <c r="X573" i="3"/>
  <c r="V573" i="3" s="1"/>
  <c r="U573" i="3" s="1"/>
  <c r="T573" i="3" s="1"/>
  <c r="N573" i="3" s="1"/>
  <c r="M573" i="3"/>
  <c r="L574" i="3" s="1"/>
  <c r="X574" i="3" l="1"/>
  <c r="V574" i="3" s="1"/>
  <c r="U574" i="3" s="1"/>
  <c r="M574" i="3"/>
  <c r="L575" i="3" s="1"/>
  <c r="T574" i="3"/>
  <c r="K575" i="3"/>
  <c r="N574" i="3" l="1"/>
  <c r="O575" i="3"/>
  <c r="P575" i="3" s="1"/>
  <c r="K576" i="3"/>
  <c r="O576" i="3" l="1"/>
  <c r="P576" i="3" s="1"/>
  <c r="X575" i="3"/>
  <c r="M575" i="3"/>
  <c r="L576" i="3" s="1"/>
  <c r="K577" i="3" s="1"/>
  <c r="Q575" i="3"/>
  <c r="R575" i="3" s="1"/>
  <c r="S575" i="3" s="1"/>
  <c r="O577" i="3" l="1"/>
  <c r="P577" i="3" s="1"/>
  <c r="W575" i="3"/>
  <c r="V575" i="3" s="1"/>
  <c r="U575" i="3" s="1"/>
  <c r="T575" i="3" s="1"/>
  <c r="Q576" i="3"/>
  <c r="R576" i="3" s="1"/>
  <c r="S576" i="3" s="1"/>
  <c r="W576" i="3" l="1"/>
  <c r="N575" i="3"/>
  <c r="Q577" i="3"/>
  <c r="R577" i="3" s="1"/>
  <c r="S577" i="3" s="1"/>
  <c r="X576" i="3" l="1"/>
  <c r="V576" i="3" s="1"/>
  <c r="U576" i="3" s="1"/>
  <c r="T576" i="3" s="1"/>
  <c r="N576" i="3"/>
  <c r="M576" i="3"/>
  <c r="L577" i="3" s="1"/>
  <c r="W577" i="3"/>
  <c r="X577" i="3" l="1"/>
  <c r="V577" i="3" s="1"/>
  <c r="U577" i="3" s="1"/>
  <c r="M577" i="3"/>
  <c r="L578" i="3" s="1"/>
  <c r="K578" i="3"/>
  <c r="T577" i="3"/>
  <c r="N577" i="3" s="1"/>
  <c r="O578" i="3" l="1"/>
  <c r="P578" i="3" s="1"/>
  <c r="K579" i="3"/>
  <c r="X578" i="3"/>
  <c r="M578" i="3"/>
  <c r="L579" i="3" s="1"/>
  <c r="O579" i="3" l="1"/>
  <c r="P579" i="3" s="1"/>
  <c r="K580" i="3"/>
  <c r="Q578" i="3"/>
  <c r="R578" i="3" s="1"/>
  <c r="S578" i="3" s="1"/>
  <c r="O580" i="3" l="1"/>
  <c r="P580" i="3" s="1"/>
  <c r="W578" i="3"/>
  <c r="V578" i="3" s="1"/>
  <c r="U578" i="3" s="1"/>
  <c r="T578" i="3" s="1"/>
  <c r="Q579" i="3"/>
  <c r="R579" i="3" s="1"/>
  <c r="S579" i="3" s="1"/>
  <c r="N578" i="3" l="1"/>
  <c r="W579" i="3"/>
  <c r="Q580" i="3"/>
  <c r="R580" i="3" s="1"/>
  <c r="S580" i="3" s="1"/>
  <c r="X579" i="3" l="1"/>
  <c r="V579" i="3" s="1"/>
  <c r="U579" i="3" s="1"/>
  <c r="T579" i="3" s="1"/>
  <c r="N579" i="3"/>
  <c r="M579" i="3"/>
  <c r="L580" i="3" s="1"/>
  <c r="W580" i="3"/>
  <c r="X580" i="3" l="1"/>
  <c r="V580" i="3" s="1"/>
  <c r="U580" i="3" s="1"/>
  <c r="M580" i="3"/>
  <c r="L581" i="3" s="1"/>
  <c r="K581" i="3"/>
  <c r="T580" i="3"/>
  <c r="N580" i="3" l="1"/>
  <c r="O581" i="3"/>
  <c r="P581" i="3" s="1"/>
  <c r="K582" i="3"/>
  <c r="O582" i="3" l="1"/>
  <c r="P582" i="3" s="1"/>
  <c r="X581" i="3"/>
  <c r="M581" i="3"/>
  <c r="L582" i="3" s="1"/>
  <c r="K583" i="3" s="1"/>
  <c r="Q581" i="3"/>
  <c r="R581" i="3" s="1"/>
  <c r="S581" i="3" s="1"/>
  <c r="O583" i="3" l="1"/>
  <c r="P583" i="3" s="1"/>
  <c r="W581" i="3"/>
  <c r="V581" i="3" s="1"/>
  <c r="U581" i="3" s="1"/>
  <c r="T581" i="3" s="1"/>
  <c r="Q582" i="3"/>
  <c r="R582" i="3" s="1"/>
  <c r="S582" i="3" s="1"/>
  <c r="W582" i="3" l="1"/>
  <c r="N581" i="3"/>
  <c r="Q583" i="3"/>
  <c r="R583" i="3" s="1"/>
  <c r="S583" i="3" s="1"/>
  <c r="W583" i="3" l="1"/>
  <c r="X582" i="3"/>
  <c r="V582" i="3" s="1"/>
  <c r="U582" i="3" s="1"/>
  <c r="T582" i="3" s="1"/>
  <c r="N582" i="3" s="1"/>
  <c r="M582" i="3"/>
  <c r="L583" i="3" s="1"/>
  <c r="X583" i="3" l="1"/>
  <c r="V583" i="3" s="1"/>
  <c r="U583" i="3" s="1"/>
  <c r="M583" i="3"/>
  <c r="L584" i="3" s="1"/>
  <c r="K584" i="3"/>
  <c r="T583" i="3"/>
  <c r="N583" i="3" s="1"/>
  <c r="X584" i="3" l="1"/>
  <c r="O584" i="3"/>
  <c r="P584" i="3" s="1"/>
  <c r="K585" i="3"/>
  <c r="M584" i="3"/>
  <c r="L585" i="3" s="1"/>
  <c r="Q584" i="3" l="1"/>
  <c r="R584" i="3" s="1"/>
  <c r="S584" i="3" s="1"/>
  <c r="O585" i="3"/>
  <c r="P585" i="3" s="1"/>
  <c r="K586" i="3"/>
  <c r="O586" i="3" l="1"/>
  <c r="P586" i="3" s="1"/>
  <c r="Q585" i="3"/>
  <c r="R585" i="3" s="1"/>
  <c r="S585" i="3" s="1"/>
  <c r="W584" i="3"/>
  <c r="V584" i="3" s="1"/>
  <c r="U584" i="3" s="1"/>
  <c r="T584" i="3" s="1"/>
  <c r="W585" i="3" l="1"/>
  <c r="N584" i="3"/>
  <c r="Q586" i="3"/>
  <c r="R586" i="3" s="1"/>
  <c r="S586" i="3" s="1"/>
  <c r="W586" i="3" l="1"/>
  <c r="X585" i="3"/>
  <c r="V585" i="3" s="1"/>
  <c r="U585" i="3" s="1"/>
  <c r="T585" i="3" s="1"/>
  <c r="N585" i="3" s="1"/>
  <c r="M585" i="3"/>
  <c r="L586" i="3" s="1"/>
  <c r="X586" i="3" l="1"/>
  <c r="V586" i="3" s="1"/>
  <c r="U586" i="3" s="1"/>
  <c r="M586" i="3"/>
  <c r="L587" i="3" s="1"/>
  <c r="K587" i="3"/>
  <c r="T586" i="3"/>
  <c r="N586" i="3" s="1"/>
  <c r="X587" i="3" l="1"/>
  <c r="O587" i="3"/>
  <c r="P587" i="3" s="1"/>
  <c r="K588" i="3"/>
  <c r="M587" i="3"/>
  <c r="L588" i="3" s="1"/>
  <c r="Q587" i="3" l="1"/>
  <c r="R587" i="3" s="1"/>
  <c r="S587" i="3" s="1"/>
  <c r="W587" i="3"/>
  <c r="V587" i="3" s="1"/>
  <c r="U587" i="3" s="1"/>
  <c r="T587" i="3" s="1"/>
  <c r="O588" i="3"/>
  <c r="P588" i="3" s="1"/>
  <c r="K589" i="3"/>
  <c r="N587" i="3" l="1"/>
  <c r="O589" i="3"/>
  <c r="P589" i="3" s="1"/>
  <c r="Q588" i="3"/>
  <c r="R588" i="3" s="1"/>
  <c r="S588" i="3" s="1"/>
  <c r="X588" i="3" l="1"/>
  <c r="M588" i="3"/>
  <c r="L589" i="3" s="1"/>
  <c r="Q589" i="3"/>
  <c r="R589" i="3" s="1"/>
  <c r="S589" i="3" s="1"/>
  <c r="W588" i="3"/>
  <c r="K590" i="3" l="1"/>
  <c r="W589" i="3"/>
  <c r="V588" i="3"/>
  <c r="U588" i="3" s="1"/>
  <c r="T588" i="3" s="1"/>
  <c r="O590" i="3" l="1"/>
  <c r="P590" i="3" s="1"/>
  <c r="N588" i="3"/>
  <c r="X589" i="3" l="1"/>
  <c r="V589" i="3" s="1"/>
  <c r="U589" i="3" s="1"/>
  <c r="T589" i="3" s="1"/>
  <c r="N589" i="3"/>
  <c r="M589" i="3"/>
  <c r="L590" i="3" s="1"/>
  <c r="Q590" i="3"/>
  <c r="R590" i="3" s="1"/>
  <c r="S590" i="3" s="1"/>
  <c r="X590" i="3" l="1"/>
  <c r="M590" i="3"/>
  <c r="L591" i="3" s="1"/>
  <c r="K591" i="3"/>
  <c r="W590" i="3"/>
  <c r="O591" i="3" l="1"/>
  <c r="P591" i="3" s="1"/>
  <c r="K592" i="3"/>
  <c r="V590" i="3"/>
  <c r="U590" i="3" s="1"/>
  <c r="T590" i="3" s="1"/>
  <c r="O592" i="3" l="1"/>
  <c r="P592" i="3" s="1"/>
  <c r="N590" i="3"/>
  <c r="Q591" i="3"/>
  <c r="R591" i="3" s="1"/>
  <c r="S591" i="3" s="1"/>
  <c r="W591" i="3" l="1"/>
  <c r="X591" i="3"/>
  <c r="V591" i="3" s="1"/>
  <c r="U591" i="3" s="1"/>
  <c r="T591" i="3" s="1"/>
  <c r="M591" i="3"/>
  <c r="L592" i="3" s="1"/>
  <c r="Q592" i="3"/>
  <c r="R592" i="3" s="1"/>
  <c r="S592" i="3" s="1"/>
  <c r="W592" i="3" l="1"/>
  <c r="K593" i="3"/>
  <c r="N591" i="3"/>
  <c r="X592" i="3" l="1"/>
  <c r="V592" i="3" s="1"/>
  <c r="U592" i="3" s="1"/>
  <c r="T592" i="3" s="1"/>
  <c r="N592" i="3" s="1"/>
  <c r="M592" i="3"/>
  <c r="L593" i="3" s="1"/>
  <c r="K594" i="3" s="1"/>
  <c r="O593" i="3"/>
  <c r="P593" i="3" s="1"/>
  <c r="O594" i="3" l="1"/>
  <c r="P594" i="3" s="1"/>
  <c r="X593" i="3"/>
  <c r="M593" i="3"/>
  <c r="L594" i="3" s="1"/>
  <c r="Q593" i="3"/>
  <c r="R593" i="3" s="1"/>
  <c r="S593" i="3" s="1"/>
  <c r="W593" i="3" l="1"/>
  <c r="K595" i="3"/>
  <c r="V593" i="3"/>
  <c r="U593" i="3" s="1"/>
  <c r="T593" i="3" s="1"/>
  <c r="Q594" i="3"/>
  <c r="R594" i="3" s="1"/>
  <c r="S594" i="3" s="1"/>
  <c r="W594" i="3" l="1"/>
  <c r="O595" i="3"/>
  <c r="P595" i="3" s="1"/>
  <c r="N593" i="3"/>
  <c r="X594" i="3" l="1"/>
  <c r="V594" i="3" s="1"/>
  <c r="U594" i="3" s="1"/>
  <c r="T594" i="3" s="1"/>
  <c r="N594" i="3" s="1"/>
  <c r="M594" i="3"/>
  <c r="L595" i="3" s="1"/>
  <c r="Q595" i="3"/>
  <c r="R595" i="3" s="1"/>
  <c r="S595" i="3" s="1"/>
  <c r="X595" i="3" l="1"/>
  <c r="M595" i="3"/>
  <c r="L596" i="3" s="1"/>
  <c r="K596" i="3"/>
  <c r="W595" i="3"/>
  <c r="O596" i="3" l="1"/>
  <c r="P596" i="3" s="1"/>
  <c r="K597" i="3"/>
  <c r="V595" i="3"/>
  <c r="U595" i="3" s="1"/>
  <c r="T595" i="3" s="1"/>
  <c r="O597" i="3" l="1"/>
  <c r="P597" i="3" s="1"/>
  <c r="N595" i="3"/>
  <c r="Q596" i="3"/>
  <c r="R596" i="3" s="1"/>
  <c r="S596" i="3" s="1"/>
  <c r="W596" i="3" l="1"/>
  <c r="X596" i="3"/>
  <c r="V596" i="3" s="1"/>
  <c r="U596" i="3" s="1"/>
  <c r="T596" i="3" s="1"/>
  <c r="N596" i="3" s="1"/>
  <c r="M596" i="3"/>
  <c r="L597" i="3" s="1"/>
  <c r="Q597" i="3"/>
  <c r="R597" i="3" s="1"/>
  <c r="S597" i="3" s="1"/>
  <c r="K598" i="3" l="1"/>
  <c r="X597" i="3"/>
  <c r="M597" i="3"/>
  <c r="L598" i="3" s="1"/>
  <c r="W597" i="3"/>
  <c r="V597" i="3" l="1"/>
  <c r="U597" i="3" s="1"/>
  <c r="T597" i="3" s="1"/>
  <c r="N597" i="3" s="1"/>
  <c r="O598" i="3"/>
  <c r="P598" i="3" s="1"/>
  <c r="K599" i="3"/>
  <c r="O599" i="3" l="1"/>
  <c r="P599" i="3" s="1"/>
  <c r="X598" i="3"/>
  <c r="M598" i="3"/>
  <c r="L599" i="3" s="1"/>
  <c r="K600" i="3" s="1"/>
  <c r="Q598" i="3"/>
  <c r="R598" i="3" s="1"/>
  <c r="S598" i="3" s="1"/>
  <c r="W598" i="3" l="1"/>
  <c r="V598" i="3" s="1"/>
  <c r="U598" i="3" s="1"/>
  <c r="T598" i="3" s="1"/>
  <c r="O600" i="3"/>
  <c r="P600" i="3" s="1"/>
  <c r="Q599" i="3"/>
  <c r="R599" i="3" s="1"/>
  <c r="S599" i="3" s="1"/>
  <c r="Q600" i="3" l="1"/>
  <c r="R600" i="3" s="1"/>
  <c r="S600" i="3" s="1"/>
  <c r="W600" i="3"/>
  <c r="W599" i="3"/>
  <c r="N598" i="3"/>
  <c r="X599" i="3" l="1"/>
  <c r="V599" i="3" s="1"/>
  <c r="U599" i="3" s="1"/>
  <c r="T599" i="3" s="1"/>
  <c r="N599" i="3" s="1"/>
  <c r="M599" i="3"/>
  <c r="L600" i="3" s="1"/>
  <c r="X600" i="3" l="1"/>
  <c r="V600" i="3" s="1"/>
  <c r="U600" i="3" s="1"/>
  <c r="M600" i="3"/>
  <c r="L601" i="3" s="1"/>
  <c r="K601" i="3"/>
  <c r="T600" i="3"/>
  <c r="N600" i="3" s="1"/>
  <c r="X601" i="3" l="1"/>
  <c r="M601" i="3"/>
  <c r="L602" i="3" s="1"/>
  <c r="O601" i="3"/>
  <c r="P601" i="3" s="1"/>
  <c r="K602" i="3"/>
  <c r="O602" i="3" l="1"/>
  <c r="P602" i="3" s="1"/>
  <c r="K603" i="3"/>
  <c r="Q601" i="3"/>
  <c r="R601" i="3" s="1"/>
  <c r="S601" i="3" s="1"/>
  <c r="O603" i="3" l="1"/>
  <c r="P603" i="3" s="1"/>
  <c r="W601" i="3"/>
  <c r="V601" i="3" s="1"/>
  <c r="U601" i="3" s="1"/>
  <c r="T601" i="3" s="1"/>
  <c r="Q602" i="3"/>
  <c r="R602" i="3" s="1"/>
  <c r="S602" i="3" s="1"/>
  <c r="W602" i="3" l="1"/>
  <c r="N601" i="3"/>
  <c r="Q603" i="3"/>
  <c r="R603" i="3" s="1"/>
  <c r="S603" i="3" s="1"/>
  <c r="W603" i="3" l="1"/>
  <c r="X602" i="3"/>
  <c r="V602" i="3" s="1"/>
  <c r="U602" i="3" s="1"/>
  <c r="T602" i="3" s="1"/>
  <c r="N602" i="3" s="1"/>
  <c r="M602" i="3"/>
  <c r="L603" i="3" s="1"/>
  <c r="X603" i="3" l="1"/>
  <c r="V603" i="3" s="1"/>
  <c r="U603" i="3" s="1"/>
  <c r="M603" i="3"/>
  <c r="L604" i="3" s="1"/>
  <c r="K604" i="3"/>
  <c r="T603" i="3"/>
  <c r="N603" i="3" s="1"/>
  <c r="X604" i="3" l="1"/>
  <c r="M604" i="3"/>
  <c r="L605" i="3" s="1"/>
  <c r="O604" i="3"/>
  <c r="P604" i="3" s="1"/>
  <c r="K605" i="3"/>
  <c r="Q604" i="3" l="1"/>
  <c r="R604" i="3" s="1"/>
  <c r="S604" i="3" s="1"/>
  <c r="W604" i="3"/>
  <c r="V604" i="3" s="1"/>
  <c r="U604" i="3" s="1"/>
  <c r="T604" i="3" s="1"/>
  <c r="O605" i="3"/>
  <c r="P605" i="3" s="1"/>
  <c r="K606" i="3"/>
  <c r="N604" i="3" l="1"/>
  <c r="O606" i="3"/>
  <c r="P606" i="3" s="1"/>
  <c r="Q605" i="3"/>
  <c r="R605" i="3" s="1"/>
  <c r="S605" i="3" s="1"/>
  <c r="W605" i="3" s="1"/>
  <c r="X605" i="3" l="1"/>
  <c r="V605" i="3" s="1"/>
  <c r="U605" i="3" s="1"/>
  <c r="T605" i="3" s="1"/>
  <c r="N605" i="3" s="1"/>
  <c r="M605" i="3"/>
  <c r="L606" i="3" s="1"/>
  <c r="Q606" i="3"/>
  <c r="R606" i="3" s="1"/>
  <c r="S606" i="3" s="1"/>
  <c r="K607" i="3" l="1"/>
  <c r="X606" i="3"/>
  <c r="M606" i="3"/>
  <c r="L607" i="3" s="1"/>
  <c r="W606" i="3"/>
  <c r="V606" i="3" l="1"/>
  <c r="U606" i="3" s="1"/>
  <c r="T606" i="3" s="1"/>
  <c r="N606" i="3"/>
  <c r="O607" i="3"/>
  <c r="P607" i="3" s="1"/>
  <c r="K608" i="3"/>
  <c r="O608" i="3" l="1"/>
  <c r="P608" i="3" s="1"/>
  <c r="X607" i="3"/>
  <c r="M607" i="3"/>
  <c r="L608" i="3" s="1"/>
  <c r="K609" i="3" s="1"/>
  <c r="Q607" i="3"/>
  <c r="R607" i="3" s="1"/>
  <c r="S607" i="3" s="1"/>
  <c r="W607" i="3" l="1"/>
  <c r="O609" i="3"/>
  <c r="P609" i="3" s="1"/>
  <c r="V607" i="3"/>
  <c r="U607" i="3" s="1"/>
  <c r="T607" i="3" s="1"/>
  <c r="Q608" i="3"/>
  <c r="R608" i="3" s="1"/>
  <c r="S608" i="3" s="1"/>
  <c r="W608" i="3" l="1"/>
  <c r="N607" i="3"/>
  <c r="Q609" i="3"/>
  <c r="R609" i="3" s="1"/>
  <c r="S609" i="3" s="1"/>
  <c r="X608" i="3" l="1"/>
  <c r="V608" i="3" s="1"/>
  <c r="U608" i="3" s="1"/>
  <c r="T608" i="3" s="1"/>
  <c r="N608" i="3" s="1"/>
  <c r="M608" i="3"/>
  <c r="L609" i="3" s="1"/>
  <c r="W609" i="3"/>
  <c r="X609" i="3" l="1"/>
  <c r="V609" i="3" s="1"/>
  <c r="U609" i="3" s="1"/>
  <c r="M609" i="3"/>
  <c r="L610" i="3" s="1"/>
  <c r="K610" i="3"/>
  <c r="T609" i="3"/>
  <c r="N609" i="3" s="1"/>
  <c r="M610" i="3" s="1"/>
  <c r="L611" i="3" l="1"/>
  <c r="X610" i="3"/>
  <c r="O610" i="3"/>
  <c r="P610" i="3" s="1"/>
  <c r="K611" i="3"/>
  <c r="Q610" i="3" l="1"/>
  <c r="R610" i="3" s="1"/>
  <c r="S610" i="3" s="1"/>
  <c r="W610" i="3"/>
  <c r="V610" i="3" s="1"/>
  <c r="U610" i="3" s="1"/>
  <c r="T610" i="3" s="1"/>
  <c r="O611" i="3"/>
  <c r="P611" i="3" s="1"/>
  <c r="K612" i="3"/>
  <c r="N610" i="3" l="1"/>
  <c r="O612" i="3"/>
  <c r="P612" i="3" s="1"/>
  <c r="Q612" i="3" s="1"/>
  <c r="Q611" i="3"/>
  <c r="R611" i="3" s="1"/>
  <c r="S611" i="3" s="1"/>
  <c r="W611" i="3" l="1"/>
  <c r="R612" i="3"/>
  <c r="S612" i="3" s="1"/>
  <c r="W612" i="3" s="1"/>
  <c r="X611" i="3"/>
  <c r="V611" i="3" s="1"/>
  <c r="U611" i="3" s="1"/>
  <c r="T611" i="3" s="1"/>
  <c r="N611" i="3" s="1"/>
  <c r="M611" i="3"/>
  <c r="L612" i="3" s="1"/>
  <c r="X612" i="3" l="1"/>
  <c r="V612" i="3" s="1"/>
  <c r="U612" i="3" s="1"/>
  <c r="M612" i="3"/>
  <c r="L613" i="3" s="1"/>
  <c r="K613" i="3"/>
  <c r="T612" i="3"/>
  <c r="N612" i="3" s="1"/>
  <c r="M613" i="3" s="1"/>
  <c r="L614" i="3" l="1"/>
  <c r="X613" i="3"/>
  <c r="O613" i="3"/>
  <c r="P613" i="3" s="1"/>
  <c r="K614" i="3"/>
  <c r="Q613" i="3" l="1"/>
  <c r="R613" i="3" s="1"/>
  <c r="S613" i="3" s="1"/>
  <c r="W613" i="3"/>
  <c r="V613" i="3" s="1"/>
  <c r="U613" i="3" s="1"/>
  <c r="T613" i="3" s="1"/>
  <c r="O614" i="3"/>
  <c r="P614" i="3" s="1"/>
  <c r="K615" i="3"/>
  <c r="N613" i="3" l="1"/>
  <c r="Q614" i="3"/>
  <c r="R614" i="3" s="1"/>
  <c r="S614" i="3" s="1"/>
  <c r="O615" i="3"/>
  <c r="P615" i="3" s="1"/>
  <c r="W614" i="3" l="1"/>
  <c r="X614" i="3"/>
  <c r="V614" i="3" s="1"/>
  <c r="U614" i="3" s="1"/>
  <c r="T614" i="3" s="1"/>
  <c r="N614" i="3" s="1"/>
  <c r="M614" i="3"/>
  <c r="L615" i="3" s="1"/>
  <c r="Q615" i="3"/>
  <c r="R615" i="3" s="1"/>
  <c r="S615" i="3" s="1"/>
  <c r="K616" i="3" l="1"/>
  <c r="X615" i="3"/>
  <c r="M615" i="3"/>
  <c r="L616" i="3" s="1"/>
  <c r="W615" i="3"/>
  <c r="V615" i="3" l="1"/>
  <c r="U615" i="3" s="1"/>
  <c r="T615" i="3" s="1"/>
  <c r="N615" i="3" s="1"/>
  <c r="O616" i="3"/>
  <c r="P616" i="3" s="1"/>
  <c r="K617" i="3"/>
  <c r="X616" i="3" l="1"/>
  <c r="M616" i="3"/>
  <c r="L617" i="3" s="1"/>
  <c r="K618" i="3" s="1"/>
  <c r="O617" i="3"/>
  <c r="P617" i="3" s="1"/>
  <c r="Q616" i="3"/>
  <c r="R616" i="3" s="1"/>
  <c r="S616" i="3" s="1"/>
  <c r="W616" i="3" l="1"/>
  <c r="O618" i="3"/>
  <c r="P618" i="3" s="1"/>
  <c r="Q617" i="3"/>
  <c r="R617" i="3" s="1"/>
  <c r="S617" i="3" s="1"/>
  <c r="V616" i="3"/>
  <c r="U616" i="3" s="1"/>
  <c r="T616" i="3" s="1"/>
  <c r="N616" i="3" l="1"/>
  <c r="W617" i="3"/>
  <c r="Q618" i="3"/>
  <c r="R618" i="3" s="1"/>
  <c r="S618" i="3" s="1"/>
  <c r="X617" i="3" l="1"/>
  <c r="V617" i="3" s="1"/>
  <c r="U617" i="3" s="1"/>
  <c r="T617" i="3" s="1"/>
  <c r="N617" i="3" s="1"/>
  <c r="M617" i="3"/>
  <c r="L618" i="3" s="1"/>
  <c r="W618" i="3"/>
  <c r="X618" i="3" l="1"/>
  <c r="V618" i="3" s="1"/>
  <c r="U618" i="3" s="1"/>
  <c r="M618" i="3"/>
  <c r="L619" i="3" s="1"/>
  <c r="K619" i="3"/>
  <c r="T618" i="3"/>
  <c r="N618" i="3" s="1"/>
  <c r="X619" i="3" l="1"/>
  <c r="M619" i="3"/>
  <c r="L620" i="3" s="1"/>
  <c r="O619" i="3"/>
  <c r="P619" i="3" s="1"/>
  <c r="K620" i="3"/>
  <c r="Q619" i="3" l="1"/>
  <c r="R619" i="3" s="1"/>
  <c r="S619" i="3" s="1"/>
  <c r="W619" i="3" s="1"/>
  <c r="V619" i="3" s="1"/>
  <c r="U619" i="3" s="1"/>
  <c r="T619" i="3" s="1"/>
  <c r="O620" i="3"/>
  <c r="P620" i="3" s="1"/>
  <c r="K621" i="3"/>
  <c r="N619" i="3" l="1"/>
  <c r="O621" i="3"/>
  <c r="P621" i="3" s="1"/>
  <c r="Q620" i="3"/>
  <c r="R620" i="3" s="1"/>
  <c r="S620" i="3" s="1"/>
  <c r="Q621" i="3" l="1"/>
  <c r="R621" i="3" s="1"/>
  <c r="S621" i="3" s="1"/>
  <c r="X620" i="3"/>
  <c r="M620" i="3"/>
  <c r="L621" i="3" s="1"/>
  <c r="W620" i="3"/>
  <c r="V620" i="3" l="1"/>
  <c r="U620" i="3" s="1"/>
  <c r="T620" i="3" s="1"/>
  <c r="W621" i="3"/>
  <c r="N620" i="3"/>
  <c r="K622" i="3"/>
  <c r="O622" i="3" l="1"/>
  <c r="P622" i="3" s="1"/>
  <c r="X621" i="3"/>
  <c r="V621" i="3" s="1"/>
  <c r="U621" i="3" s="1"/>
  <c r="T621" i="3" s="1"/>
  <c r="M621" i="3"/>
  <c r="L622" i="3" s="1"/>
  <c r="K623" i="3" l="1"/>
  <c r="N621" i="3"/>
  <c r="Q622" i="3"/>
  <c r="R622" i="3" s="1"/>
  <c r="S622" i="3" s="1"/>
  <c r="W622" i="3" s="1"/>
  <c r="X622" i="3" l="1"/>
  <c r="V622" i="3" s="1"/>
  <c r="U622" i="3" s="1"/>
  <c r="T622" i="3" s="1"/>
  <c r="N622" i="3" s="1"/>
  <c r="M622" i="3"/>
  <c r="L623" i="3" s="1"/>
  <c r="K624" i="3" s="1"/>
  <c r="O623" i="3"/>
  <c r="P623" i="3" s="1"/>
  <c r="O624" i="3" l="1"/>
  <c r="P624" i="3" s="1"/>
  <c r="X623" i="3"/>
  <c r="M623" i="3"/>
  <c r="L624" i="3" s="1"/>
  <c r="K625" i="3" s="1"/>
  <c r="Q623" i="3"/>
  <c r="R623" i="3" s="1"/>
  <c r="S623" i="3" s="1"/>
  <c r="W623" i="3" l="1"/>
  <c r="O625" i="3"/>
  <c r="P625" i="3" s="1"/>
  <c r="V623" i="3"/>
  <c r="U623" i="3" s="1"/>
  <c r="T623" i="3" s="1"/>
  <c r="Q624" i="3"/>
  <c r="R624" i="3" s="1"/>
  <c r="S624" i="3" s="1"/>
  <c r="W624" i="3" l="1"/>
  <c r="N623" i="3"/>
  <c r="Q625" i="3"/>
  <c r="R625" i="3" s="1"/>
  <c r="S625" i="3" s="1"/>
  <c r="W625" i="3"/>
  <c r="X624" i="3" l="1"/>
  <c r="V624" i="3" s="1"/>
  <c r="U624" i="3" s="1"/>
  <c r="T624" i="3" s="1"/>
  <c r="N624" i="3" s="1"/>
  <c r="M624" i="3"/>
  <c r="L625" i="3" s="1"/>
  <c r="X625" i="3" l="1"/>
  <c r="V625" i="3" s="1"/>
  <c r="U625" i="3" s="1"/>
  <c r="M625" i="3"/>
  <c r="L626" i="3" s="1"/>
  <c r="K626" i="3"/>
  <c r="T625" i="3"/>
  <c r="N625" i="3" s="1"/>
  <c r="X626" i="3" l="1"/>
  <c r="O626" i="3"/>
  <c r="P626" i="3" s="1"/>
  <c r="K627" i="3"/>
  <c r="M626" i="3"/>
  <c r="L627" i="3" s="1"/>
  <c r="O627" i="3" l="1"/>
  <c r="P627" i="3" s="1"/>
  <c r="K628" i="3"/>
  <c r="Q626" i="3"/>
  <c r="R626" i="3" s="1"/>
  <c r="S626" i="3" s="1"/>
  <c r="O628" i="3" l="1"/>
  <c r="P628" i="3" s="1"/>
  <c r="W626" i="3"/>
  <c r="V626" i="3" s="1"/>
  <c r="U626" i="3" s="1"/>
  <c r="T626" i="3" s="1"/>
  <c r="Q627" i="3"/>
  <c r="R627" i="3" s="1"/>
  <c r="S627" i="3" s="1"/>
  <c r="W627" i="3" l="1"/>
  <c r="N626" i="3"/>
  <c r="Q628" i="3"/>
  <c r="R628" i="3" s="1"/>
  <c r="S628" i="3" s="1"/>
  <c r="W628" i="3" l="1"/>
  <c r="X627" i="3"/>
  <c r="V627" i="3" s="1"/>
  <c r="U627" i="3" s="1"/>
  <c r="T627" i="3" s="1"/>
  <c r="N627" i="3" s="1"/>
  <c r="M627" i="3"/>
  <c r="L628" i="3" s="1"/>
  <c r="K629" i="3" l="1"/>
  <c r="X628" i="3"/>
  <c r="V628" i="3" s="1"/>
  <c r="U628" i="3" s="1"/>
  <c r="T628" i="3" s="1"/>
  <c r="M628" i="3"/>
  <c r="L629" i="3" s="1"/>
  <c r="N628" i="3" l="1"/>
  <c r="O629" i="3"/>
  <c r="P629" i="3" s="1"/>
  <c r="K630" i="3"/>
  <c r="X629" i="3" l="1"/>
  <c r="M629" i="3"/>
  <c r="L630" i="3" s="1"/>
  <c r="K631" i="3" s="1"/>
  <c r="O630" i="3"/>
  <c r="P630" i="3" s="1"/>
  <c r="Q629" i="3"/>
  <c r="R629" i="3" s="1"/>
  <c r="S629" i="3" s="1"/>
  <c r="W629" i="3" l="1"/>
  <c r="O631" i="3"/>
  <c r="P631" i="3" s="1"/>
  <c r="Q630" i="3"/>
  <c r="R630" i="3" s="1"/>
  <c r="S630" i="3" s="1"/>
  <c r="V629" i="3"/>
  <c r="U629" i="3" s="1"/>
  <c r="T629" i="3" s="1"/>
  <c r="N629" i="3" l="1"/>
  <c r="W630" i="3"/>
  <c r="Q631" i="3"/>
  <c r="R631" i="3" s="1"/>
  <c r="S631" i="3" s="1"/>
  <c r="X630" i="3" l="1"/>
  <c r="V630" i="3" s="1"/>
  <c r="U630" i="3" s="1"/>
  <c r="T630" i="3" s="1"/>
  <c r="N630" i="3" s="1"/>
  <c r="M630" i="3"/>
  <c r="L631" i="3" s="1"/>
  <c r="W631" i="3"/>
  <c r="X631" i="3" l="1"/>
  <c r="V631" i="3" s="1"/>
  <c r="U631" i="3" s="1"/>
  <c r="M631" i="3"/>
  <c r="L632" i="3" s="1"/>
  <c r="K632" i="3"/>
  <c r="T631" i="3"/>
  <c r="N631" i="3" s="1"/>
  <c r="O632" i="3" l="1"/>
  <c r="P632" i="3" s="1"/>
  <c r="K633" i="3"/>
  <c r="X632" i="3"/>
  <c r="M632" i="3"/>
  <c r="L633" i="3" s="1"/>
  <c r="O633" i="3" l="1"/>
  <c r="P633" i="3" s="1"/>
  <c r="K634" i="3"/>
  <c r="Q632" i="3"/>
  <c r="R632" i="3" s="1"/>
  <c r="S632" i="3" s="1"/>
  <c r="W632" i="3" l="1"/>
  <c r="V632" i="3" s="1"/>
  <c r="U632" i="3" s="1"/>
  <c r="T632" i="3" s="1"/>
  <c r="O634" i="3"/>
  <c r="P634" i="3" s="1"/>
  <c r="N632" i="3"/>
  <c r="Q633" i="3"/>
  <c r="R633" i="3" s="1"/>
  <c r="S633" i="3" s="1"/>
  <c r="W633" i="3" l="1"/>
  <c r="X633" i="3"/>
  <c r="V633" i="3" s="1"/>
  <c r="U633" i="3" s="1"/>
  <c r="T633" i="3" s="1"/>
  <c r="N633" i="3" s="1"/>
  <c r="M633" i="3"/>
  <c r="L634" i="3" s="1"/>
  <c r="Q634" i="3"/>
  <c r="R634" i="3" s="1"/>
  <c r="S634" i="3" s="1"/>
  <c r="W634" i="3" l="1"/>
  <c r="X634" i="3"/>
  <c r="V634" i="3" s="1"/>
  <c r="U634" i="3" s="1"/>
  <c r="T634" i="3" s="1"/>
  <c r="N634" i="3" s="1"/>
  <c r="M634" i="3"/>
  <c r="L635" i="3" s="1"/>
  <c r="K635" i="3"/>
  <c r="X635" i="3" l="1"/>
  <c r="M635" i="3"/>
  <c r="L636" i="3" s="1"/>
  <c r="O635" i="3"/>
  <c r="P635" i="3" s="1"/>
  <c r="K636" i="3"/>
  <c r="Q635" i="3" l="1"/>
  <c r="R635" i="3" s="1"/>
  <c r="S635" i="3" s="1"/>
  <c r="O636" i="3"/>
  <c r="P636" i="3" s="1"/>
  <c r="K637" i="3"/>
  <c r="O637" i="3" l="1"/>
  <c r="P637" i="3" s="1"/>
  <c r="Q636" i="3"/>
  <c r="R636" i="3" s="1"/>
  <c r="S636" i="3" s="1"/>
  <c r="W635" i="3"/>
  <c r="V635" i="3" s="1"/>
  <c r="U635" i="3" s="1"/>
  <c r="T635" i="3" s="1"/>
  <c r="W636" i="3" l="1"/>
  <c r="N635" i="3"/>
  <c r="Q637" i="3"/>
  <c r="R637" i="3" s="1"/>
  <c r="S637" i="3" s="1"/>
  <c r="W637" i="3" s="1"/>
  <c r="X636" i="3" l="1"/>
  <c r="V636" i="3" s="1"/>
  <c r="U636" i="3" s="1"/>
  <c r="T636" i="3" s="1"/>
  <c r="N636" i="3" s="1"/>
  <c r="M636" i="3"/>
  <c r="L637" i="3" s="1"/>
  <c r="X637" i="3" l="1"/>
  <c r="V637" i="3" s="1"/>
  <c r="U637" i="3" s="1"/>
  <c r="M637" i="3"/>
  <c r="L638" i="3" s="1"/>
  <c r="K638" i="3"/>
  <c r="T637" i="3"/>
  <c r="N637" i="3" s="1"/>
  <c r="M638" i="3" s="1"/>
  <c r="L639" i="3" s="1"/>
  <c r="X638" i="3" l="1"/>
  <c r="O638" i="3"/>
  <c r="P638" i="3" s="1"/>
  <c r="K639" i="3"/>
  <c r="Q638" i="3" l="1"/>
  <c r="R638" i="3" s="1"/>
  <c r="S638" i="3" s="1"/>
  <c r="W638" i="3"/>
  <c r="V638" i="3" s="1"/>
  <c r="U638" i="3" s="1"/>
  <c r="T638" i="3" s="1"/>
  <c r="O639" i="3"/>
  <c r="P639" i="3" s="1"/>
  <c r="K640" i="3"/>
  <c r="N638" i="3" l="1"/>
  <c r="O640" i="3"/>
  <c r="P640" i="3" s="1"/>
  <c r="Q639" i="3"/>
  <c r="R639" i="3" s="1"/>
  <c r="S639" i="3" s="1"/>
  <c r="W639" i="3" l="1"/>
  <c r="Q640" i="3"/>
  <c r="R640" i="3" s="1"/>
  <c r="S640" i="3" s="1"/>
  <c r="X639" i="3"/>
  <c r="V639" i="3" s="1"/>
  <c r="U639" i="3" s="1"/>
  <c r="T639" i="3" s="1"/>
  <c r="M639" i="3"/>
  <c r="L640" i="3" s="1"/>
  <c r="W640" i="3" l="1"/>
  <c r="N639" i="3"/>
  <c r="K641" i="3"/>
  <c r="X640" i="3" l="1"/>
  <c r="V640" i="3" s="1"/>
  <c r="U640" i="3" s="1"/>
  <c r="T640" i="3" s="1"/>
  <c r="N640" i="3" s="1"/>
  <c r="M640" i="3"/>
  <c r="L641" i="3" s="1"/>
  <c r="K642" i="3" s="1"/>
  <c r="O641" i="3"/>
  <c r="P641" i="3" s="1"/>
  <c r="O642" i="3" l="1"/>
  <c r="P642" i="3" s="1"/>
  <c r="Q641" i="3"/>
  <c r="R641" i="3" s="1"/>
  <c r="S641" i="3" s="1"/>
  <c r="X641" i="3"/>
  <c r="M641" i="3"/>
  <c r="L642" i="3" s="1"/>
  <c r="K643" i="3" s="1"/>
  <c r="W641" i="3" l="1"/>
  <c r="V641" i="3" s="1"/>
  <c r="U641" i="3" s="1"/>
  <c r="T641" i="3" s="1"/>
  <c r="O643" i="3"/>
  <c r="P643" i="3" s="1"/>
  <c r="Q642" i="3"/>
  <c r="R642" i="3" s="1"/>
  <c r="S642" i="3" s="1"/>
  <c r="W642" i="3" l="1"/>
  <c r="N641" i="3"/>
  <c r="Q643" i="3"/>
  <c r="R643" i="3" s="1"/>
  <c r="S643" i="3" s="1"/>
  <c r="W643" i="3" l="1"/>
  <c r="X642" i="3"/>
  <c r="V642" i="3" s="1"/>
  <c r="U642" i="3" s="1"/>
  <c r="T642" i="3" s="1"/>
  <c r="N642" i="3" s="1"/>
  <c r="M642" i="3"/>
  <c r="L643" i="3" s="1"/>
  <c r="X643" i="3" l="1"/>
  <c r="V643" i="3" s="1"/>
  <c r="U643" i="3" s="1"/>
  <c r="M643" i="3"/>
  <c r="L644" i="3" s="1"/>
  <c r="K644" i="3"/>
  <c r="T643" i="3"/>
  <c r="N643" i="3" s="1"/>
  <c r="X644" i="3" l="1"/>
  <c r="M644" i="3"/>
  <c r="L645" i="3" s="1"/>
  <c r="O644" i="3"/>
  <c r="P644" i="3" s="1"/>
  <c r="K645" i="3"/>
  <c r="Q644" i="3" l="1"/>
  <c r="R644" i="3" s="1"/>
  <c r="S644" i="3" s="1"/>
  <c r="O645" i="3"/>
  <c r="P645" i="3" s="1"/>
  <c r="K646" i="3"/>
  <c r="W644" i="3" l="1"/>
  <c r="V644" i="3" s="1"/>
  <c r="U644" i="3" s="1"/>
  <c r="T644" i="3" s="1"/>
  <c r="N644" i="3"/>
  <c r="O646" i="3"/>
  <c r="P646" i="3" s="1"/>
  <c r="Q645" i="3"/>
  <c r="R645" i="3" s="1"/>
  <c r="S645" i="3" s="1"/>
  <c r="W645" i="3" s="1"/>
  <c r="Q646" i="3" l="1"/>
  <c r="R646" i="3" s="1"/>
  <c r="S646" i="3" s="1"/>
  <c r="W646" i="3"/>
  <c r="X645" i="3"/>
  <c r="V645" i="3" s="1"/>
  <c r="U645" i="3" s="1"/>
  <c r="T645" i="3" s="1"/>
  <c r="M645" i="3"/>
  <c r="L646" i="3" s="1"/>
  <c r="N645" i="3" l="1"/>
  <c r="K647" i="3"/>
  <c r="O647" i="3" l="1"/>
  <c r="P647" i="3" s="1"/>
  <c r="X646" i="3"/>
  <c r="V646" i="3" s="1"/>
  <c r="U646" i="3" s="1"/>
  <c r="T646" i="3" s="1"/>
  <c r="M646" i="3"/>
  <c r="L647" i="3" s="1"/>
  <c r="K648" i="3" s="1"/>
  <c r="O648" i="3" l="1"/>
  <c r="P648" i="3" s="1"/>
  <c r="N646" i="3"/>
  <c r="Q647" i="3"/>
  <c r="R647" i="3" s="1"/>
  <c r="S647" i="3" s="1"/>
  <c r="W647" i="3" s="1"/>
  <c r="X647" i="3" l="1"/>
  <c r="V647" i="3" s="1"/>
  <c r="U647" i="3" s="1"/>
  <c r="T647" i="3" s="1"/>
  <c r="N647" i="3" s="1"/>
  <c r="M647" i="3"/>
  <c r="L648" i="3" s="1"/>
  <c r="Q648" i="3"/>
  <c r="R648" i="3" s="1"/>
  <c r="S648" i="3" s="1"/>
  <c r="X648" i="3" l="1"/>
  <c r="M648" i="3"/>
  <c r="L649" i="3" s="1"/>
  <c r="K649" i="3"/>
  <c r="W648" i="3"/>
  <c r="O649" i="3" l="1"/>
  <c r="P649" i="3" s="1"/>
  <c r="K650" i="3"/>
  <c r="V648" i="3"/>
  <c r="U648" i="3" s="1"/>
  <c r="T648" i="3" s="1"/>
  <c r="N648" i="3" l="1"/>
  <c r="O650" i="3"/>
  <c r="P650" i="3" s="1"/>
  <c r="Q649" i="3"/>
  <c r="R649" i="3" s="1"/>
  <c r="S649" i="3" s="1"/>
  <c r="W649" i="3" l="1"/>
  <c r="Q650" i="3"/>
  <c r="R650" i="3" s="1"/>
  <c r="S650" i="3" s="1"/>
  <c r="X649" i="3"/>
  <c r="V649" i="3" s="1"/>
  <c r="U649" i="3" s="1"/>
  <c r="T649" i="3" s="1"/>
  <c r="M649" i="3"/>
  <c r="L650" i="3" s="1"/>
  <c r="W650" i="3" l="1"/>
  <c r="N649" i="3"/>
  <c r="K651" i="3"/>
  <c r="X650" i="3" l="1"/>
  <c r="V650" i="3" s="1"/>
  <c r="U650" i="3" s="1"/>
  <c r="T650" i="3" s="1"/>
  <c r="N650" i="3"/>
  <c r="M650" i="3"/>
  <c r="L651" i="3" s="1"/>
  <c r="K652" i="3" s="1"/>
  <c r="O651" i="3"/>
  <c r="P651" i="3" s="1"/>
  <c r="O652" i="3" l="1"/>
  <c r="P652" i="3" s="1"/>
  <c r="Q651" i="3"/>
  <c r="R651" i="3" s="1"/>
  <c r="S651" i="3" s="1"/>
  <c r="X651" i="3"/>
  <c r="M651" i="3"/>
  <c r="L652" i="3" s="1"/>
  <c r="K653" i="3" l="1"/>
  <c r="W651" i="3"/>
  <c r="V651" i="3" s="1"/>
  <c r="U651" i="3" s="1"/>
  <c r="T651" i="3" s="1"/>
  <c r="Q652" i="3"/>
  <c r="R652" i="3" s="1"/>
  <c r="S652" i="3" s="1"/>
  <c r="W652" i="3" l="1"/>
  <c r="N651" i="3"/>
  <c r="O653" i="3"/>
  <c r="P653" i="3" s="1"/>
  <c r="X652" i="3" l="1"/>
  <c r="V652" i="3" s="1"/>
  <c r="U652" i="3" s="1"/>
  <c r="T652" i="3" s="1"/>
  <c r="N652" i="3" s="1"/>
  <c r="M652" i="3"/>
  <c r="L653" i="3" s="1"/>
  <c r="Q653" i="3"/>
  <c r="R653" i="3" s="1"/>
  <c r="S653" i="3" s="1"/>
  <c r="X653" i="3" l="1"/>
  <c r="M653" i="3"/>
  <c r="L654" i="3" s="1"/>
  <c r="K654" i="3"/>
  <c r="W653" i="3"/>
  <c r="O654" i="3" l="1"/>
  <c r="P654" i="3" s="1"/>
  <c r="K655" i="3"/>
  <c r="V653" i="3"/>
  <c r="U653" i="3" s="1"/>
  <c r="T653" i="3" s="1"/>
  <c r="O655" i="3" l="1"/>
  <c r="P655" i="3" s="1"/>
  <c r="N653" i="3"/>
  <c r="Q654" i="3"/>
  <c r="R654" i="3" s="1"/>
  <c r="S654" i="3" s="1"/>
  <c r="W654" i="3" l="1"/>
  <c r="X654" i="3"/>
  <c r="V654" i="3" s="1"/>
  <c r="U654" i="3" s="1"/>
  <c r="T654" i="3" s="1"/>
  <c r="N654" i="3" s="1"/>
  <c r="M654" i="3"/>
  <c r="L655" i="3" s="1"/>
  <c r="Q655" i="3"/>
  <c r="R655" i="3" s="1"/>
  <c r="S655" i="3" s="1"/>
  <c r="X655" i="3" l="1"/>
  <c r="M655" i="3"/>
  <c r="L656" i="3" s="1"/>
  <c r="K656" i="3"/>
  <c r="W655" i="3"/>
  <c r="O656" i="3" l="1"/>
  <c r="P656" i="3" s="1"/>
  <c r="K657" i="3"/>
  <c r="V655" i="3"/>
  <c r="U655" i="3" s="1"/>
  <c r="T655" i="3" s="1"/>
  <c r="N655" i="3" l="1"/>
  <c r="O657" i="3"/>
  <c r="P657" i="3" s="1"/>
  <c r="Q656" i="3"/>
  <c r="R656" i="3" s="1"/>
  <c r="S656" i="3" s="1"/>
  <c r="W656" i="3" l="1"/>
  <c r="X656" i="3"/>
  <c r="V656" i="3" s="1"/>
  <c r="U656" i="3" s="1"/>
  <c r="T656" i="3" s="1"/>
  <c r="N656" i="3" s="1"/>
  <c r="M656" i="3"/>
  <c r="L657" i="3" s="1"/>
  <c r="Q657" i="3"/>
  <c r="R657" i="3" s="1"/>
  <c r="S657" i="3" s="1"/>
  <c r="K658" i="3" l="1"/>
  <c r="X657" i="3"/>
  <c r="M657" i="3"/>
  <c r="L658" i="3" s="1"/>
  <c r="W657" i="3"/>
  <c r="V657" i="3" l="1"/>
  <c r="U657" i="3" s="1"/>
  <c r="T657" i="3" s="1"/>
  <c r="N657" i="3" s="1"/>
  <c r="O658" i="3"/>
  <c r="P658" i="3" s="1"/>
  <c r="K659" i="3"/>
  <c r="X658" i="3" l="1"/>
  <c r="M658" i="3"/>
  <c r="L659" i="3" s="1"/>
  <c r="K660" i="3" s="1"/>
  <c r="O659" i="3"/>
  <c r="P659" i="3" s="1"/>
  <c r="Q658" i="3"/>
  <c r="R658" i="3" s="1"/>
  <c r="S658" i="3" s="1"/>
  <c r="W658" i="3" l="1"/>
  <c r="O660" i="3"/>
  <c r="P660" i="3" s="1"/>
  <c r="Q659" i="3"/>
  <c r="R659" i="3" s="1"/>
  <c r="S659" i="3" s="1"/>
  <c r="V658" i="3"/>
  <c r="U658" i="3" s="1"/>
  <c r="T658" i="3" s="1"/>
  <c r="N658" i="3" l="1"/>
  <c r="W659" i="3"/>
  <c r="Q660" i="3"/>
  <c r="R660" i="3" s="1"/>
  <c r="S660" i="3" s="1"/>
  <c r="W660" i="3" l="1"/>
  <c r="X659" i="3"/>
  <c r="V659" i="3" s="1"/>
  <c r="U659" i="3" s="1"/>
  <c r="T659" i="3" s="1"/>
  <c r="N659" i="3" s="1"/>
  <c r="M659" i="3"/>
  <c r="L660" i="3" s="1"/>
  <c r="X660" i="3" l="1"/>
  <c r="V660" i="3" s="1"/>
  <c r="U660" i="3" s="1"/>
  <c r="M660" i="3"/>
  <c r="L661" i="3" s="1"/>
  <c r="K661" i="3"/>
  <c r="T660" i="3"/>
  <c r="N660" i="3" l="1"/>
  <c r="O661" i="3"/>
  <c r="P661" i="3" s="1"/>
  <c r="K662" i="3"/>
  <c r="O662" i="3" l="1"/>
  <c r="P662" i="3" s="1"/>
  <c r="X661" i="3"/>
  <c r="M661" i="3"/>
  <c r="L662" i="3" s="1"/>
  <c r="K663" i="3" s="1"/>
  <c r="Q661" i="3"/>
  <c r="R661" i="3" s="1"/>
  <c r="S661" i="3" s="1"/>
  <c r="W661" i="3" l="1"/>
  <c r="V661" i="3" s="1"/>
  <c r="U661" i="3" s="1"/>
  <c r="T661" i="3" s="1"/>
  <c r="O663" i="3"/>
  <c r="P663" i="3" s="1"/>
  <c r="Q662" i="3"/>
  <c r="R662" i="3" s="1"/>
  <c r="S662" i="3" s="1"/>
  <c r="N661" i="3" l="1"/>
  <c r="W662" i="3"/>
  <c r="Q663" i="3"/>
  <c r="R663" i="3" s="1"/>
  <c r="S663" i="3" s="1"/>
  <c r="X662" i="3" l="1"/>
  <c r="V662" i="3" s="1"/>
  <c r="U662" i="3" s="1"/>
  <c r="T662" i="3" s="1"/>
  <c r="N662" i="3" s="1"/>
  <c r="M662" i="3"/>
  <c r="L663" i="3" s="1"/>
  <c r="W663" i="3"/>
  <c r="K664" i="3" l="1"/>
  <c r="X663" i="3"/>
  <c r="V663" i="3" s="1"/>
  <c r="U663" i="3" s="1"/>
  <c r="T663" i="3" s="1"/>
  <c r="M663" i="3"/>
  <c r="L664" i="3" s="1"/>
  <c r="N663" i="3" l="1"/>
  <c r="O664" i="3"/>
  <c r="P664" i="3" s="1"/>
  <c r="K665" i="3"/>
  <c r="O665" i="3" l="1"/>
  <c r="P665" i="3" s="1"/>
  <c r="X664" i="3"/>
  <c r="M664" i="3"/>
  <c r="L665" i="3" s="1"/>
  <c r="K666" i="3" s="1"/>
  <c r="Q664" i="3"/>
  <c r="R664" i="3" s="1"/>
  <c r="S664" i="3" s="1"/>
  <c r="W664" i="3" l="1"/>
  <c r="O666" i="3"/>
  <c r="P666" i="3" s="1"/>
  <c r="V664" i="3"/>
  <c r="U664" i="3" s="1"/>
  <c r="T664" i="3" s="1"/>
  <c r="Q665" i="3"/>
  <c r="R665" i="3" s="1"/>
  <c r="S665" i="3" s="1"/>
  <c r="W665" i="3" l="1"/>
  <c r="N664" i="3"/>
  <c r="Q666" i="3"/>
  <c r="R666" i="3" s="1"/>
  <c r="S666" i="3" s="1"/>
  <c r="W666" i="3" l="1"/>
  <c r="X665" i="3"/>
  <c r="V665" i="3" s="1"/>
  <c r="U665" i="3" s="1"/>
  <c r="T665" i="3" s="1"/>
  <c r="N665" i="3" s="1"/>
  <c r="M665" i="3"/>
  <c r="L666" i="3" s="1"/>
  <c r="X666" i="3" l="1"/>
  <c r="V666" i="3" s="1"/>
  <c r="U666" i="3" s="1"/>
  <c r="M666" i="3"/>
  <c r="L667" i="3" s="1"/>
  <c r="K667" i="3"/>
  <c r="T666" i="3"/>
  <c r="N666" i="3" s="1"/>
  <c r="M667" i="3" s="1"/>
  <c r="L668" i="3" l="1"/>
  <c r="X667" i="3"/>
  <c r="O667" i="3"/>
  <c r="P667" i="3" s="1"/>
  <c r="K668" i="3"/>
  <c r="Q667" i="3" l="1"/>
  <c r="R667" i="3" s="1"/>
  <c r="S667" i="3" s="1"/>
  <c r="O668" i="3"/>
  <c r="P668" i="3" s="1"/>
  <c r="K669" i="3"/>
  <c r="O669" i="3" l="1"/>
  <c r="P669" i="3" s="1"/>
  <c r="Q668" i="3"/>
  <c r="R668" i="3" s="1"/>
  <c r="S668" i="3" s="1"/>
  <c r="W667" i="3"/>
  <c r="V667" i="3" s="1"/>
  <c r="U667" i="3" s="1"/>
  <c r="T667" i="3" s="1"/>
  <c r="W668" i="3" l="1"/>
  <c r="N667" i="3"/>
  <c r="Q669" i="3"/>
  <c r="R669" i="3" s="1"/>
  <c r="S669" i="3" s="1"/>
  <c r="W669" i="3" s="1"/>
  <c r="X668" i="3" l="1"/>
  <c r="V668" i="3" s="1"/>
  <c r="U668" i="3" s="1"/>
  <c r="T668" i="3" s="1"/>
  <c r="N668" i="3"/>
  <c r="M668" i="3"/>
  <c r="L669" i="3" s="1"/>
  <c r="X669" i="3" l="1"/>
  <c r="V669" i="3" s="1"/>
  <c r="U669" i="3" s="1"/>
  <c r="M669" i="3"/>
  <c r="L670" i="3" s="1"/>
  <c r="K670" i="3"/>
  <c r="T669" i="3"/>
  <c r="O670" i="3" l="1"/>
  <c r="P670" i="3" s="1"/>
  <c r="K671" i="3"/>
  <c r="N669" i="3"/>
  <c r="O671" i="3" l="1"/>
  <c r="P671" i="3" s="1"/>
  <c r="X670" i="3"/>
  <c r="M670" i="3"/>
  <c r="L671" i="3" s="1"/>
  <c r="K672" i="3" s="1"/>
  <c r="Q670" i="3"/>
  <c r="R670" i="3" s="1"/>
  <c r="S670" i="3" s="1"/>
  <c r="W670" i="3" l="1"/>
  <c r="O672" i="3"/>
  <c r="P672" i="3" s="1"/>
  <c r="V670" i="3"/>
  <c r="U670" i="3" s="1"/>
  <c r="T670" i="3" s="1"/>
  <c r="Q671" i="3"/>
  <c r="R671" i="3" s="1"/>
  <c r="S671" i="3" s="1"/>
  <c r="N670" i="3" l="1"/>
  <c r="W671" i="3"/>
  <c r="Q672" i="3"/>
  <c r="R672" i="3" s="1"/>
  <c r="S672" i="3" s="1"/>
  <c r="X671" i="3" l="1"/>
  <c r="V671" i="3" s="1"/>
  <c r="U671" i="3" s="1"/>
  <c r="T671" i="3" s="1"/>
  <c r="N671" i="3" s="1"/>
  <c r="M671" i="3"/>
  <c r="L672" i="3" s="1"/>
  <c r="W672" i="3"/>
  <c r="X672" i="3" l="1"/>
  <c r="V672" i="3" s="1"/>
  <c r="U672" i="3" s="1"/>
  <c r="M672" i="3"/>
  <c r="L673" i="3" s="1"/>
  <c r="K673" i="3"/>
  <c r="T672" i="3"/>
  <c r="N672" i="3" s="1"/>
  <c r="X673" i="3" l="1"/>
  <c r="M673" i="3"/>
  <c r="L674" i="3" s="1"/>
  <c r="O673" i="3"/>
  <c r="P673" i="3" s="1"/>
  <c r="K674" i="3"/>
  <c r="Q673" i="3" l="1"/>
  <c r="R673" i="3" s="1"/>
  <c r="S673" i="3" s="1"/>
  <c r="O674" i="3"/>
  <c r="P674" i="3" s="1"/>
  <c r="K675" i="3"/>
  <c r="O675" i="3" l="1"/>
  <c r="P675" i="3" s="1"/>
  <c r="Q674" i="3"/>
  <c r="R674" i="3" s="1"/>
  <c r="S674" i="3" s="1"/>
  <c r="W673" i="3"/>
  <c r="V673" i="3" s="1"/>
  <c r="U673" i="3" s="1"/>
  <c r="T673" i="3" s="1"/>
  <c r="W674" i="3" l="1"/>
  <c r="N673" i="3"/>
  <c r="Q675" i="3"/>
  <c r="R675" i="3" s="1"/>
  <c r="S675" i="3" s="1"/>
  <c r="W675" i="3" l="1"/>
  <c r="X674" i="3"/>
  <c r="V674" i="3" s="1"/>
  <c r="U674" i="3" s="1"/>
  <c r="T674" i="3" s="1"/>
  <c r="M674" i="3"/>
  <c r="L675" i="3" s="1"/>
  <c r="K676" i="3" l="1"/>
  <c r="N674" i="3"/>
  <c r="X675" i="3" l="1"/>
  <c r="V675" i="3" s="1"/>
  <c r="U675" i="3" s="1"/>
  <c r="T675" i="3" s="1"/>
  <c r="N675" i="3"/>
  <c r="M675" i="3"/>
  <c r="L676" i="3" s="1"/>
  <c r="K677" i="3" s="1"/>
  <c r="O676" i="3"/>
  <c r="P676" i="3" s="1"/>
  <c r="O677" i="3" l="1"/>
  <c r="P677" i="3" s="1"/>
  <c r="Q676" i="3"/>
  <c r="R676" i="3" s="1"/>
  <c r="S676" i="3" s="1"/>
  <c r="X676" i="3"/>
  <c r="M676" i="3"/>
  <c r="L677" i="3" s="1"/>
  <c r="K678" i="3" s="1"/>
  <c r="W676" i="3" l="1"/>
  <c r="O678" i="3"/>
  <c r="P678" i="3" s="1"/>
  <c r="V676" i="3"/>
  <c r="U676" i="3" s="1"/>
  <c r="T676" i="3" s="1"/>
  <c r="Q677" i="3"/>
  <c r="R677" i="3" s="1"/>
  <c r="S677" i="3" s="1"/>
  <c r="W677" i="3" l="1"/>
  <c r="N676" i="3"/>
  <c r="Q678" i="3"/>
  <c r="R678" i="3" s="1"/>
  <c r="S678" i="3" s="1"/>
  <c r="X677" i="3" l="1"/>
  <c r="V677" i="3" s="1"/>
  <c r="U677" i="3" s="1"/>
  <c r="T677" i="3" s="1"/>
  <c r="N677" i="3"/>
  <c r="M677" i="3"/>
  <c r="L678" i="3" s="1"/>
  <c r="W678" i="3"/>
  <c r="X678" i="3" l="1"/>
  <c r="V678" i="3" s="1"/>
  <c r="U678" i="3" s="1"/>
  <c r="M678" i="3"/>
  <c r="L679" i="3" s="1"/>
  <c r="K679" i="3"/>
  <c r="T678" i="3"/>
  <c r="N678" i="3" s="1"/>
  <c r="M679" i="3" s="1"/>
  <c r="L680" i="3" l="1"/>
  <c r="X679" i="3"/>
  <c r="O679" i="3"/>
  <c r="P679" i="3" s="1"/>
  <c r="K680" i="3"/>
  <c r="Q679" i="3" l="1"/>
  <c r="R679" i="3" s="1"/>
  <c r="S679" i="3" s="1"/>
  <c r="O680" i="3"/>
  <c r="P680" i="3" s="1"/>
  <c r="K681" i="3"/>
  <c r="O681" i="3" l="1"/>
  <c r="P681" i="3" s="1"/>
  <c r="Q680" i="3"/>
  <c r="R680" i="3" s="1"/>
  <c r="S680" i="3" s="1"/>
  <c r="W679" i="3"/>
  <c r="V679" i="3" s="1"/>
  <c r="U679" i="3" s="1"/>
  <c r="T679" i="3" s="1"/>
  <c r="N679" i="3" l="1"/>
  <c r="W680" i="3"/>
  <c r="Q681" i="3"/>
  <c r="R681" i="3" s="1"/>
  <c r="S681" i="3" s="1"/>
  <c r="X680" i="3" l="1"/>
  <c r="V680" i="3" s="1"/>
  <c r="U680" i="3" s="1"/>
  <c r="T680" i="3" s="1"/>
  <c r="N680" i="3"/>
  <c r="M680" i="3"/>
  <c r="L681" i="3" s="1"/>
  <c r="W681" i="3"/>
  <c r="X681" i="3" l="1"/>
  <c r="V681" i="3" s="1"/>
  <c r="U681" i="3" s="1"/>
  <c r="M681" i="3"/>
  <c r="L682" i="3" s="1"/>
  <c r="K682" i="3"/>
  <c r="T681" i="3"/>
  <c r="N681" i="3" s="1"/>
  <c r="O682" i="3" l="1"/>
  <c r="P682" i="3" s="1"/>
  <c r="K683" i="3"/>
  <c r="X682" i="3"/>
  <c r="M682" i="3"/>
  <c r="L683" i="3" s="1"/>
  <c r="O683" i="3" l="1"/>
  <c r="P683" i="3" s="1"/>
  <c r="K684" i="3"/>
  <c r="Q682" i="3"/>
  <c r="R682" i="3" s="1"/>
  <c r="S682" i="3" s="1"/>
  <c r="O684" i="3" l="1"/>
  <c r="P684" i="3" s="1"/>
  <c r="W682" i="3"/>
  <c r="V682" i="3" s="1"/>
  <c r="U682" i="3" s="1"/>
  <c r="T682" i="3" s="1"/>
  <c r="Q683" i="3"/>
  <c r="R683" i="3" s="1"/>
  <c r="S683" i="3" s="1"/>
  <c r="N682" i="3" l="1"/>
  <c r="W683" i="3"/>
  <c r="Q684" i="3"/>
  <c r="R684" i="3" s="1"/>
  <c r="S684" i="3" s="1"/>
  <c r="W684" i="3" l="1"/>
  <c r="X683" i="3"/>
  <c r="V683" i="3" s="1"/>
  <c r="U683" i="3" s="1"/>
  <c r="T683" i="3" s="1"/>
  <c r="N683" i="3" s="1"/>
  <c r="M683" i="3"/>
  <c r="L684" i="3" s="1"/>
  <c r="X684" i="3" l="1"/>
  <c r="V684" i="3" s="1"/>
  <c r="U684" i="3" s="1"/>
  <c r="M684" i="3"/>
  <c r="L685" i="3" s="1"/>
  <c r="K685" i="3"/>
  <c r="T684" i="3"/>
  <c r="N684" i="3" s="1"/>
  <c r="M685" i="3" s="1"/>
  <c r="L686" i="3" l="1"/>
  <c r="X685" i="3"/>
  <c r="O685" i="3"/>
  <c r="P685" i="3" s="1"/>
  <c r="K686" i="3"/>
  <c r="Q685" i="3" l="1"/>
  <c r="R685" i="3" s="1"/>
  <c r="S685" i="3" s="1"/>
  <c r="O686" i="3"/>
  <c r="P686" i="3" s="1"/>
  <c r="K687" i="3"/>
  <c r="O687" i="3" l="1"/>
  <c r="P687" i="3" s="1"/>
  <c r="Q686" i="3"/>
  <c r="R686" i="3" s="1"/>
  <c r="S686" i="3" s="1"/>
  <c r="W685" i="3"/>
  <c r="V685" i="3" s="1"/>
  <c r="U685" i="3" s="1"/>
  <c r="T685" i="3" s="1"/>
  <c r="N685" i="3" l="1"/>
  <c r="W686" i="3"/>
  <c r="Q687" i="3"/>
  <c r="R687" i="3" s="1"/>
  <c r="S687" i="3" s="1"/>
  <c r="X686" i="3" l="1"/>
  <c r="V686" i="3" s="1"/>
  <c r="U686" i="3" s="1"/>
  <c r="T686" i="3" s="1"/>
  <c r="N686" i="3" s="1"/>
  <c r="M686" i="3"/>
  <c r="L687" i="3" s="1"/>
  <c r="W687" i="3"/>
  <c r="X687" i="3" l="1"/>
  <c r="V687" i="3" s="1"/>
  <c r="U687" i="3" s="1"/>
  <c r="M687" i="3"/>
  <c r="L688" i="3" s="1"/>
  <c r="K688" i="3"/>
  <c r="T687" i="3"/>
  <c r="N687" i="3" s="1"/>
  <c r="O688" i="3" l="1"/>
  <c r="P688" i="3" s="1"/>
  <c r="K689" i="3"/>
  <c r="X688" i="3"/>
  <c r="M688" i="3"/>
  <c r="L689" i="3" s="1"/>
  <c r="O689" i="3" l="1"/>
  <c r="P689" i="3" s="1"/>
  <c r="K690" i="3"/>
  <c r="Q688" i="3"/>
  <c r="R688" i="3" s="1"/>
  <c r="S688" i="3" s="1"/>
  <c r="O690" i="3" l="1"/>
  <c r="P690" i="3" s="1"/>
  <c r="W688" i="3"/>
  <c r="V688" i="3" s="1"/>
  <c r="U688" i="3" s="1"/>
  <c r="T688" i="3" s="1"/>
  <c r="Q689" i="3"/>
  <c r="R689" i="3" s="1"/>
  <c r="S689" i="3" s="1"/>
  <c r="N688" i="3" l="1"/>
  <c r="W689" i="3"/>
  <c r="Q690" i="3"/>
  <c r="R690" i="3" s="1"/>
  <c r="S690" i="3" s="1"/>
  <c r="X689" i="3" l="1"/>
  <c r="V689" i="3" s="1"/>
  <c r="U689" i="3" s="1"/>
  <c r="T689" i="3" s="1"/>
  <c r="N689" i="3" s="1"/>
  <c r="M689" i="3"/>
  <c r="L690" i="3" s="1"/>
  <c r="W690" i="3"/>
  <c r="X690" i="3" l="1"/>
  <c r="V690" i="3" s="1"/>
  <c r="U690" i="3" s="1"/>
  <c r="M690" i="3"/>
  <c r="L691" i="3" s="1"/>
  <c r="K691" i="3"/>
  <c r="T690" i="3"/>
  <c r="N690" i="3" s="1"/>
  <c r="M691" i="3" s="1"/>
  <c r="L692" i="3" l="1"/>
  <c r="X691" i="3"/>
  <c r="O691" i="3"/>
  <c r="P691" i="3" s="1"/>
  <c r="K692" i="3"/>
  <c r="Q691" i="3" l="1"/>
  <c r="R691" i="3" s="1"/>
  <c r="S691" i="3" s="1"/>
  <c r="W691" i="3"/>
  <c r="V691" i="3" s="1"/>
  <c r="U691" i="3" s="1"/>
  <c r="T691" i="3" s="1"/>
  <c r="O692" i="3"/>
  <c r="P692" i="3" s="1"/>
  <c r="K693" i="3"/>
  <c r="N691" i="3" l="1"/>
  <c r="Q692" i="3"/>
  <c r="R692" i="3" s="1"/>
  <c r="S692" i="3" s="1"/>
  <c r="O693" i="3"/>
  <c r="P693" i="3" s="1"/>
  <c r="X692" i="3" l="1"/>
  <c r="M692" i="3"/>
  <c r="L693" i="3" s="1"/>
  <c r="W692" i="3"/>
  <c r="Q693" i="3"/>
  <c r="R693" i="3" s="1"/>
  <c r="S693" i="3" s="1"/>
  <c r="K694" i="3" l="1"/>
  <c r="W693" i="3"/>
  <c r="V692" i="3"/>
  <c r="U692" i="3" s="1"/>
  <c r="T692" i="3" s="1"/>
  <c r="N692" i="3" l="1"/>
  <c r="O694" i="3"/>
  <c r="P694" i="3" s="1"/>
  <c r="X693" i="3" l="1"/>
  <c r="V693" i="3" s="1"/>
  <c r="U693" i="3" s="1"/>
  <c r="T693" i="3" s="1"/>
  <c r="N693" i="3" s="1"/>
  <c r="M693" i="3"/>
  <c r="L694" i="3" s="1"/>
  <c r="Q694" i="3"/>
  <c r="R694" i="3" s="1"/>
  <c r="S694" i="3" s="1"/>
  <c r="W694" i="3" l="1"/>
  <c r="X694" i="3"/>
  <c r="V694" i="3" s="1"/>
  <c r="U694" i="3" s="1"/>
  <c r="T694" i="3" s="1"/>
  <c r="N694" i="3" s="1"/>
  <c r="M695" i="3" s="1"/>
  <c r="M694" i="3"/>
  <c r="L695" i="3" s="1"/>
  <c r="K695" i="3"/>
  <c r="L696" i="3" l="1"/>
  <c r="X695" i="3"/>
  <c r="O695" i="3"/>
  <c r="P695" i="3" s="1"/>
  <c r="K696" i="3"/>
  <c r="Q695" i="3" l="1"/>
  <c r="R695" i="3" s="1"/>
  <c r="S695" i="3" s="1"/>
  <c r="O696" i="3"/>
  <c r="P696" i="3" s="1"/>
  <c r="K697" i="3"/>
  <c r="O697" i="3" l="1"/>
  <c r="P697" i="3" s="1"/>
  <c r="Q696" i="3"/>
  <c r="R696" i="3" s="1"/>
  <c r="S696" i="3" s="1"/>
  <c r="W695" i="3"/>
  <c r="V695" i="3" s="1"/>
  <c r="U695" i="3" s="1"/>
  <c r="T695" i="3" s="1"/>
  <c r="W696" i="3" l="1"/>
  <c r="N695" i="3"/>
  <c r="Q697" i="3"/>
  <c r="R697" i="3" s="1"/>
  <c r="S697" i="3" s="1"/>
  <c r="W697" i="3" s="1"/>
  <c r="X696" i="3" l="1"/>
  <c r="V696" i="3" s="1"/>
  <c r="U696" i="3" s="1"/>
  <c r="T696" i="3" s="1"/>
  <c r="N696" i="3" s="1"/>
  <c r="M696" i="3"/>
  <c r="L697" i="3" s="1"/>
  <c r="X697" i="3" l="1"/>
  <c r="V697" i="3" s="1"/>
  <c r="U697" i="3" s="1"/>
  <c r="M697" i="3"/>
  <c r="L698" i="3" s="1"/>
  <c r="K698" i="3"/>
  <c r="T697" i="3"/>
  <c r="N697" i="3" s="1"/>
  <c r="X698" i="3" l="1"/>
  <c r="M698" i="3"/>
  <c r="L699" i="3" s="1"/>
  <c r="O698" i="3"/>
  <c r="P698" i="3" s="1"/>
  <c r="K699" i="3"/>
  <c r="Q698" i="3" l="1"/>
  <c r="R698" i="3" s="1"/>
  <c r="S698" i="3" s="1"/>
  <c r="W698" i="3"/>
  <c r="V698" i="3" s="1"/>
  <c r="U698" i="3" s="1"/>
  <c r="T698" i="3" s="1"/>
  <c r="O699" i="3"/>
  <c r="P699" i="3" s="1"/>
  <c r="Q699" i="3" s="1"/>
  <c r="R699" i="3" s="1"/>
  <c r="S699" i="3" s="1"/>
  <c r="W699" i="3" s="1"/>
  <c r="K700" i="3"/>
  <c r="N698" i="3" l="1"/>
  <c r="O700" i="3"/>
  <c r="P700" i="3" s="1"/>
  <c r="X699" i="3" l="1"/>
  <c r="V699" i="3" s="1"/>
  <c r="U699" i="3" s="1"/>
  <c r="T699" i="3" s="1"/>
  <c r="N699" i="3"/>
  <c r="M699" i="3"/>
  <c r="L700" i="3" s="1"/>
  <c r="W700" i="3"/>
  <c r="Q700" i="3"/>
  <c r="R700" i="3" s="1"/>
  <c r="S700" i="3" s="1"/>
  <c r="X700" i="3" l="1"/>
  <c r="V700" i="3" s="1"/>
  <c r="U700" i="3" s="1"/>
  <c r="T700" i="3" s="1"/>
  <c r="M700" i="3"/>
  <c r="L701" i="3" s="1"/>
  <c r="K701" i="3"/>
  <c r="N700" i="3" l="1"/>
  <c r="O701" i="3"/>
  <c r="P701" i="3" s="1"/>
  <c r="K702" i="3"/>
  <c r="Q701" i="3" l="1"/>
  <c r="R701" i="3" s="1"/>
  <c r="S701" i="3" s="1"/>
  <c r="X701" i="3"/>
  <c r="M701" i="3"/>
  <c r="L702" i="3" s="1"/>
  <c r="K703" i="3" s="1"/>
  <c r="O702" i="3"/>
  <c r="P702" i="3" s="1"/>
  <c r="O703" i="3" l="1"/>
  <c r="P703" i="3" s="1"/>
  <c r="Q702" i="3"/>
  <c r="R702" i="3" s="1"/>
  <c r="S702" i="3" s="1"/>
  <c r="W701" i="3"/>
  <c r="V701" i="3" s="1"/>
  <c r="U701" i="3" s="1"/>
  <c r="T701" i="3" s="1"/>
  <c r="N701" i="3" l="1"/>
  <c r="Q703" i="3"/>
  <c r="R703" i="3" s="1"/>
  <c r="S703" i="3" s="1"/>
  <c r="W702" i="3"/>
  <c r="W703" i="3" l="1"/>
  <c r="X702" i="3"/>
  <c r="V702" i="3" s="1"/>
  <c r="U702" i="3" s="1"/>
  <c r="T702" i="3" s="1"/>
  <c r="M702" i="3"/>
  <c r="L703" i="3" s="1"/>
  <c r="K704" i="3" l="1"/>
  <c r="N702" i="3"/>
  <c r="X703" i="3" l="1"/>
  <c r="V703" i="3" s="1"/>
  <c r="U703" i="3" s="1"/>
  <c r="T703" i="3" s="1"/>
  <c r="N703" i="3" s="1"/>
  <c r="M703" i="3"/>
  <c r="L704" i="3" s="1"/>
  <c r="K705" i="3" s="1"/>
  <c r="O704" i="3"/>
  <c r="P704" i="3" s="1"/>
  <c r="O705" i="3" l="1"/>
  <c r="P705" i="3" s="1"/>
  <c r="X704" i="3"/>
  <c r="M704" i="3"/>
  <c r="L705" i="3" s="1"/>
  <c r="K706" i="3" s="1"/>
  <c r="Q704" i="3"/>
  <c r="R704" i="3" s="1"/>
  <c r="S704" i="3" s="1"/>
  <c r="W704" i="3" l="1"/>
  <c r="O706" i="3"/>
  <c r="P706" i="3" s="1"/>
  <c r="V704" i="3"/>
  <c r="U704" i="3" s="1"/>
  <c r="T704" i="3" s="1"/>
  <c r="Q705" i="3"/>
  <c r="R705" i="3" s="1"/>
  <c r="S705" i="3" s="1"/>
  <c r="W705" i="3" l="1"/>
  <c r="N704" i="3"/>
  <c r="Q706" i="3"/>
  <c r="R706" i="3" s="1"/>
  <c r="S706" i="3" s="1"/>
  <c r="W706" i="3" s="1"/>
  <c r="X705" i="3" l="1"/>
  <c r="V705" i="3" s="1"/>
  <c r="U705" i="3" s="1"/>
  <c r="T705" i="3" s="1"/>
  <c r="N705" i="3" s="1"/>
  <c r="M705" i="3"/>
  <c r="L706" i="3" s="1"/>
  <c r="K707" i="3" l="1"/>
  <c r="X706" i="3"/>
  <c r="V706" i="3" s="1"/>
  <c r="U706" i="3" s="1"/>
  <c r="T706" i="3" s="1"/>
  <c r="M706" i="3"/>
  <c r="L707" i="3" s="1"/>
  <c r="N706" i="3" l="1"/>
  <c r="O707" i="3"/>
  <c r="P707" i="3" s="1"/>
  <c r="K708" i="3"/>
  <c r="Q707" i="3" l="1"/>
  <c r="R707" i="3" s="1"/>
  <c r="S707" i="3" s="1"/>
  <c r="X707" i="3"/>
  <c r="M707" i="3"/>
  <c r="L708" i="3" s="1"/>
  <c r="K709" i="3" s="1"/>
  <c r="O708" i="3"/>
  <c r="P708" i="3" s="1"/>
  <c r="W707" i="3" l="1"/>
  <c r="V707" i="3" s="1"/>
  <c r="U707" i="3" s="1"/>
  <c r="T707" i="3" s="1"/>
  <c r="N707" i="3" s="1"/>
  <c r="O709" i="3"/>
  <c r="P709" i="3" s="1"/>
  <c r="Q708" i="3"/>
  <c r="R708" i="3" s="1"/>
  <c r="S708" i="3" s="1"/>
  <c r="W708" i="3" l="1"/>
  <c r="X708" i="3"/>
  <c r="V708" i="3" s="1"/>
  <c r="U708" i="3" s="1"/>
  <c r="T708" i="3" s="1"/>
  <c r="N708" i="3" s="1"/>
  <c r="M708" i="3"/>
  <c r="L709" i="3" s="1"/>
  <c r="Q709" i="3"/>
  <c r="R709" i="3" s="1"/>
  <c r="S709" i="3" s="1"/>
  <c r="X709" i="3" l="1"/>
  <c r="M709" i="3"/>
  <c r="L710" i="3" s="1"/>
  <c r="K710" i="3"/>
  <c r="W709" i="3"/>
  <c r="O710" i="3" l="1"/>
  <c r="P710" i="3" s="1"/>
  <c r="K711" i="3"/>
  <c r="V709" i="3"/>
  <c r="U709" i="3" s="1"/>
  <c r="T709" i="3" s="1"/>
  <c r="O711" i="3" l="1"/>
  <c r="P711" i="3" s="1"/>
  <c r="N709" i="3"/>
  <c r="Q710" i="3"/>
  <c r="R710" i="3" s="1"/>
  <c r="S710" i="3" s="1"/>
  <c r="W710" i="3" l="1"/>
  <c r="X710" i="3"/>
  <c r="V710" i="3" s="1"/>
  <c r="U710" i="3" s="1"/>
  <c r="T710" i="3" s="1"/>
  <c r="M710" i="3"/>
  <c r="L711" i="3" s="1"/>
  <c r="Q711" i="3"/>
  <c r="R711" i="3" s="1"/>
  <c r="S711" i="3" s="1"/>
  <c r="K712" i="3" l="1"/>
  <c r="N710" i="3"/>
  <c r="W711" i="3"/>
  <c r="X711" i="3" l="1"/>
  <c r="V711" i="3" s="1"/>
  <c r="U711" i="3" s="1"/>
  <c r="T711" i="3" s="1"/>
  <c r="N711" i="3"/>
  <c r="M711" i="3"/>
  <c r="L712" i="3" s="1"/>
  <c r="K713" i="3" s="1"/>
  <c r="O712" i="3"/>
  <c r="P712" i="3" s="1"/>
  <c r="O713" i="3" l="1"/>
  <c r="P713" i="3" s="1"/>
  <c r="X712" i="3"/>
  <c r="M712" i="3"/>
  <c r="L713" i="3" s="1"/>
  <c r="K714" i="3" s="1"/>
  <c r="Q712" i="3"/>
  <c r="R712" i="3" s="1"/>
  <c r="S712" i="3" s="1"/>
  <c r="O714" i="3" l="1"/>
  <c r="P714" i="3" s="1"/>
  <c r="W712" i="3"/>
  <c r="V712" i="3" s="1"/>
  <c r="U712" i="3" s="1"/>
  <c r="T712" i="3" s="1"/>
  <c r="Q713" i="3"/>
  <c r="R713" i="3" s="1"/>
  <c r="S713" i="3" s="1"/>
  <c r="W713" i="3" l="1"/>
  <c r="N712" i="3"/>
  <c r="Q714" i="3"/>
  <c r="R714" i="3" s="1"/>
  <c r="S714" i="3" s="1"/>
  <c r="X713" i="3" l="1"/>
  <c r="V713" i="3" s="1"/>
  <c r="U713" i="3" s="1"/>
  <c r="T713" i="3" s="1"/>
  <c r="N713" i="3" s="1"/>
  <c r="M713" i="3"/>
  <c r="L714" i="3" s="1"/>
  <c r="W714" i="3"/>
  <c r="X714" i="3" l="1"/>
  <c r="V714" i="3" s="1"/>
  <c r="U714" i="3" s="1"/>
  <c r="M714" i="3"/>
  <c r="L715" i="3" s="1"/>
  <c r="K715" i="3"/>
  <c r="T714" i="3"/>
  <c r="N714" i="3" s="1"/>
  <c r="O715" i="3" l="1"/>
  <c r="P715" i="3" s="1"/>
  <c r="K716" i="3"/>
  <c r="X715" i="3"/>
  <c r="M715" i="3"/>
  <c r="L716" i="3" s="1"/>
  <c r="O716" i="3" l="1"/>
  <c r="P716" i="3" s="1"/>
  <c r="K717" i="3"/>
  <c r="Q715" i="3"/>
  <c r="R715" i="3" s="1"/>
  <c r="S715" i="3" s="1"/>
  <c r="W715" i="3" l="1"/>
  <c r="V715" i="3" s="1"/>
  <c r="U715" i="3" s="1"/>
  <c r="T715" i="3" s="1"/>
  <c r="N715" i="3" s="1"/>
  <c r="Q716" i="3"/>
  <c r="R716" i="3" s="1"/>
  <c r="S716" i="3" s="1"/>
  <c r="O717" i="3"/>
  <c r="P717" i="3" s="1"/>
  <c r="X716" i="3" l="1"/>
  <c r="M716" i="3"/>
  <c r="L717" i="3" s="1"/>
  <c r="W716" i="3"/>
  <c r="Q717" i="3"/>
  <c r="R717" i="3" s="1"/>
  <c r="S717" i="3" s="1"/>
  <c r="K718" i="3" l="1"/>
  <c r="W717" i="3"/>
  <c r="V716" i="3"/>
  <c r="U716" i="3" s="1"/>
  <c r="T716" i="3" s="1"/>
  <c r="N716" i="3" l="1"/>
  <c r="O718" i="3"/>
  <c r="P718" i="3" s="1"/>
  <c r="X717" i="3" l="1"/>
  <c r="V717" i="3" s="1"/>
  <c r="U717" i="3" s="1"/>
  <c r="T717" i="3" s="1"/>
  <c r="N717" i="3" s="1"/>
  <c r="M717" i="3"/>
  <c r="L718" i="3" s="1"/>
  <c r="W718" i="3"/>
  <c r="Q718" i="3"/>
  <c r="R718" i="3" s="1"/>
  <c r="S718" i="3" s="1"/>
  <c r="K719" i="3" l="1"/>
  <c r="X718" i="3"/>
  <c r="V718" i="3" s="1"/>
  <c r="U718" i="3" s="1"/>
  <c r="T718" i="3" s="1"/>
  <c r="M718" i="3"/>
  <c r="L719" i="3" s="1"/>
  <c r="N718" i="3" l="1"/>
  <c r="O719" i="3"/>
  <c r="P719" i="3" s="1"/>
  <c r="K720" i="3"/>
  <c r="O720" i="3" l="1"/>
  <c r="P720" i="3" s="1"/>
  <c r="X719" i="3"/>
  <c r="M719" i="3"/>
  <c r="L720" i="3" s="1"/>
  <c r="K721" i="3" s="1"/>
  <c r="Q719" i="3"/>
  <c r="R719" i="3" s="1"/>
  <c r="S719" i="3" s="1"/>
  <c r="O721" i="3" l="1"/>
  <c r="P721" i="3" s="1"/>
  <c r="W719" i="3"/>
  <c r="V719" i="3" s="1"/>
  <c r="U719" i="3" s="1"/>
  <c r="T719" i="3" s="1"/>
  <c r="Q720" i="3"/>
  <c r="R720" i="3" s="1"/>
  <c r="S720" i="3" s="1"/>
  <c r="W720" i="3" l="1"/>
  <c r="N719" i="3"/>
  <c r="Q721" i="3"/>
  <c r="R721" i="3" s="1"/>
  <c r="S721" i="3" s="1"/>
  <c r="W721" i="3" l="1"/>
  <c r="X720" i="3"/>
  <c r="V720" i="3" s="1"/>
  <c r="U720" i="3" s="1"/>
  <c r="T720" i="3" s="1"/>
  <c r="N720" i="3" s="1"/>
  <c r="M720" i="3"/>
  <c r="L721" i="3" s="1"/>
  <c r="K722" i="3" l="1"/>
  <c r="X721" i="3"/>
  <c r="V721" i="3" s="1"/>
  <c r="U721" i="3" s="1"/>
  <c r="T721" i="3" s="1"/>
  <c r="M721" i="3"/>
  <c r="L722" i="3" s="1"/>
  <c r="N721" i="3" l="1"/>
  <c r="O722" i="3"/>
  <c r="P722" i="3" s="1"/>
  <c r="K723" i="3"/>
  <c r="O723" i="3" l="1"/>
  <c r="P723" i="3" s="1"/>
  <c r="X722" i="3"/>
  <c r="M722" i="3"/>
  <c r="L723" i="3" s="1"/>
  <c r="K724" i="3" s="1"/>
  <c r="Q722" i="3"/>
  <c r="R722" i="3" s="1"/>
  <c r="S722" i="3" s="1"/>
  <c r="W722" i="3" l="1"/>
  <c r="V722" i="3"/>
  <c r="U722" i="3" s="1"/>
  <c r="T722" i="3" s="1"/>
  <c r="O724" i="3"/>
  <c r="P724" i="3" s="1"/>
  <c r="Q723" i="3"/>
  <c r="R723" i="3" s="1"/>
  <c r="S723" i="3" s="1"/>
  <c r="W723" i="3" l="1"/>
  <c r="Q724" i="3"/>
  <c r="R724" i="3" s="1"/>
  <c r="S724" i="3" s="1"/>
  <c r="N722" i="3"/>
  <c r="W724" i="3" l="1"/>
  <c r="X723" i="3"/>
  <c r="V723" i="3" s="1"/>
  <c r="U723" i="3" s="1"/>
  <c r="T723" i="3" s="1"/>
  <c r="N723" i="3" s="1"/>
  <c r="M723" i="3"/>
  <c r="L724" i="3" s="1"/>
  <c r="X724" i="3" l="1"/>
  <c r="V724" i="3" s="1"/>
  <c r="U724" i="3" s="1"/>
  <c r="T724" i="3" s="1"/>
  <c r="N724" i="3" s="1"/>
  <c r="M724" i="3"/>
  <c r="L725" i="3" s="1"/>
  <c r="K725" i="3"/>
  <c r="X725" i="3" l="1"/>
  <c r="M725" i="3"/>
  <c r="L726" i="3" s="1"/>
  <c r="O725" i="3"/>
  <c r="P725" i="3" s="1"/>
  <c r="K726" i="3"/>
  <c r="Q725" i="3" l="1"/>
  <c r="R725" i="3" s="1"/>
  <c r="S725" i="3" s="1"/>
  <c r="O726" i="3"/>
  <c r="P726" i="3" s="1"/>
  <c r="K727" i="3"/>
  <c r="Q726" i="3" l="1"/>
  <c r="R726" i="3" s="1"/>
  <c r="S726" i="3" s="1"/>
  <c r="O727" i="3"/>
  <c r="P727" i="3" s="1"/>
  <c r="W725" i="3"/>
  <c r="V725" i="3" s="1"/>
  <c r="U725" i="3" s="1"/>
  <c r="T725" i="3" s="1"/>
  <c r="Q727" i="3" l="1"/>
  <c r="R727" i="3" s="1"/>
  <c r="S727" i="3" s="1"/>
  <c r="N725" i="3"/>
  <c r="W726" i="3"/>
  <c r="X726" i="3" l="1"/>
  <c r="V726" i="3" s="1"/>
  <c r="U726" i="3" s="1"/>
  <c r="T726" i="3" s="1"/>
  <c r="N726" i="3"/>
  <c r="M726" i="3"/>
  <c r="L727" i="3" s="1"/>
  <c r="W727" i="3"/>
  <c r="X727" i="3" l="1"/>
  <c r="V727" i="3" s="1"/>
  <c r="U727" i="3" s="1"/>
  <c r="M727" i="3"/>
  <c r="L728" i="3" s="1"/>
  <c r="K728" i="3"/>
  <c r="T727" i="3"/>
  <c r="N727" i="3" s="1"/>
  <c r="M728" i="3" s="1"/>
  <c r="L729" i="3" l="1"/>
  <c r="X728" i="3"/>
  <c r="O728" i="3"/>
  <c r="P728" i="3" s="1"/>
  <c r="K729" i="3"/>
  <c r="Q728" i="3" l="1"/>
  <c r="R728" i="3" s="1"/>
  <c r="S728" i="3" s="1"/>
  <c r="W728" i="3"/>
  <c r="V728" i="3" s="1"/>
  <c r="U728" i="3" s="1"/>
  <c r="T728" i="3" s="1"/>
  <c r="O729" i="3"/>
  <c r="P729" i="3" s="1"/>
  <c r="K730" i="3"/>
  <c r="Q729" i="3" l="1"/>
  <c r="R729" i="3" s="1"/>
  <c r="S729" i="3" s="1"/>
  <c r="W729" i="3"/>
  <c r="N728" i="3"/>
  <c r="O730" i="3"/>
  <c r="P730" i="3" s="1"/>
  <c r="X729" i="3" l="1"/>
  <c r="V729" i="3" s="1"/>
  <c r="U729" i="3" s="1"/>
  <c r="T729" i="3" s="1"/>
  <c r="N729" i="3" s="1"/>
  <c r="M729" i="3"/>
  <c r="L730" i="3" s="1"/>
  <c r="Q730" i="3"/>
  <c r="R730" i="3" s="1"/>
  <c r="S730" i="3" s="1"/>
  <c r="X730" i="3" l="1"/>
  <c r="M730" i="3"/>
  <c r="L731" i="3" s="1"/>
  <c r="K731" i="3"/>
  <c r="W730" i="3"/>
  <c r="O731" i="3" l="1"/>
  <c r="P731" i="3" s="1"/>
  <c r="K732" i="3"/>
  <c r="V730" i="3"/>
  <c r="U730" i="3" s="1"/>
  <c r="T730" i="3" s="1"/>
  <c r="N730" i="3" l="1"/>
  <c r="O732" i="3"/>
  <c r="P732" i="3" s="1"/>
  <c r="Q731" i="3"/>
  <c r="R731" i="3" s="1"/>
  <c r="S731" i="3" s="1"/>
  <c r="W731" i="3" l="1"/>
  <c r="X731" i="3"/>
  <c r="M731" i="3"/>
  <c r="L732" i="3" s="1"/>
  <c r="Q732" i="3"/>
  <c r="R732" i="3" s="1"/>
  <c r="S732" i="3" s="1"/>
  <c r="V731" i="3" l="1"/>
  <c r="U731" i="3" s="1"/>
  <c r="T731" i="3" s="1"/>
  <c r="N731" i="3" s="1"/>
  <c r="K733" i="3"/>
  <c r="X732" i="3"/>
  <c r="M732" i="3"/>
  <c r="L733" i="3" s="1"/>
  <c r="W732" i="3"/>
  <c r="V732" i="3" l="1"/>
  <c r="U732" i="3" s="1"/>
  <c r="T732" i="3" s="1"/>
  <c r="N732" i="3" s="1"/>
  <c r="O733" i="3"/>
  <c r="P733" i="3" s="1"/>
  <c r="K734" i="3"/>
  <c r="O734" i="3" l="1"/>
  <c r="P734" i="3" s="1"/>
  <c r="X733" i="3"/>
  <c r="M733" i="3"/>
  <c r="L734" i="3" s="1"/>
  <c r="K735" i="3" s="1"/>
  <c r="Q733" i="3"/>
  <c r="R733" i="3" s="1"/>
  <c r="S733" i="3" s="1"/>
  <c r="W733" i="3" l="1"/>
  <c r="V733" i="3" s="1"/>
  <c r="U733" i="3" s="1"/>
  <c r="T733" i="3" s="1"/>
  <c r="N733" i="3" s="1"/>
  <c r="O735" i="3"/>
  <c r="P735" i="3" s="1"/>
  <c r="Q734" i="3"/>
  <c r="R734" i="3" s="1"/>
  <c r="S734" i="3" s="1"/>
  <c r="W734" i="3" l="1"/>
  <c r="Q735" i="3"/>
  <c r="R735" i="3" s="1"/>
  <c r="S735" i="3" s="1"/>
  <c r="X734" i="3"/>
  <c r="V734" i="3" s="1"/>
  <c r="U734" i="3" s="1"/>
  <c r="T734" i="3" s="1"/>
  <c r="N734" i="3" s="1"/>
  <c r="M734" i="3"/>
  <c r="L735" i="3" s="1"/>
  <c r="X735" i="3" l="1"/>
  <c r="M735" i="3"/>
  <c r="L736" i="3" s="1"/>
  <c r="K736" i="3"/>
  <c r="W735" i="3"/>
  <c r="O736" i="3" l="1"/>
  <c r="P736" i="3" s="1"/>
  <c r="K737" i="3"/>
  <c r="V735" i="3"/>
  <c r="U735" i="3" s="1"/>
  <c r="T735" i="3" s="1"/>
  <c r="N735" i="3" l="1"/>
  <c r="O737" i="3"/>
  <c r="P737" i="3" s="1"/>
  <c r="Q736" i="3"/>
  <c r="R736" i="3" s="1"/>
  <c r="S736" i="3" s="1"/>
  <c r="Q737" i="3" l="1"/>
  <c r="R737" i="3" s="1"/>
  <c r="S737" i="3" s="1"/>
  <c r="X736" i="3"/>
  <c r="M736" i="3"/>
  <c r="L737" i="3" s="1"/>
  <c r="W736" i="3"/>
  <c r="V736" i="3" l="1"/>
  <c r="U736" i="3" s="1"/>
  <c r="T736" i="3" s="1"/>
  <c r="N736" i="3" s="1"/>
  <c r="K738" i="3"/>
  <c r="W737" i="3"/>
  <c r="O738" i="3" l="1"/>
  <c r="P738" i="3" s="1"/>
  <c r="X737" i="3"/>
  <c r="V737" i="3" s="1"/>
  <c r="U737" i="3" s="1"/>
  <c r="T737" i="3" s="1"/>
  <c r="M737" i="3"/>
  <c r="L738" i="3" s="1"/>
  <c r="K739" i="3" s="1"/>
  <c r="O739" i="3" l="1"/>
  <c r="P739" i="3" s="1"/>
  <c r="N737" i="3"/>
  <c r="Q738" i="3"/>
  <c r="R738" i="3" s="1"/>
  <c r="S738" i="3" s="1"/>
  <c r="W738" i="3" l="1"/>
  <c r="X738" i="3"/>
  <c r="V738" i="3" s="1"/>
  <c r="U738" i="3" s="1"/>
  <c r="T738" i="3" s="1"/>
  <c r="N738" i="3" s="1"/>
  <c r="M738" i="3"/>
  <c r="L739" i="3" s="1"/>
  <c r="Q739" i="3"/>
  <c r="R739" i="3" s="1"/>
  <c r="S739" i="3" s="1"/>
  <c r="K740" i="3" l="1"/>
  <c r="X739" i="3"/>
  <c r="M739" i="3"/>
  <c r="L740" i="3" s="1"/>
  <c r="W739" i="3"/>
  <c r="V739" i="3" l="1"/>
  <c r="U739" i="3" s="1"/>
  <c r="T739" i="3" s="1"/>
  <c r="N739" i="3" s="1"/>
  <c r="O740" i="3"/>
  <c r="P740" i="3" s="1"/>
  <c r="K741" i="3"/>
  <c r="O741" i="3" l="1"/>
  <c r="P741" i="3" s="1"/>
  <c r="Q740" i="3"/>
  <c r="R740" i="3" s="1"/>
  <c r="S740" i="3" s="1"/>
  <c r="X740" i="3"/>
  <c r="M740" i="3"/>
  <c r="L741" i="3" s="1"/>
  <c r="K742" i="3" s="1"/>
  <c r="O742" i="3" l="1"/>
  <c r="P742" i="3" s="1"/>
  <c r="W740" i="3"/>
  <c r="V740" i="3" s="1"/>
  <c r="U740" i="3" s="1"/>
  <c r="T740" i="3" s="1"/>
  <c r="Q741" i="3"/>
  <c r="R741" i="3" s="1"/>
  <c r="S741" i="3" s="1"/>
  <c r="W741" i="3" l="1"/>
  <c r="N740" i="3"/>
  <c r="Q742" i="3"/>
  <c r="R742" i="3" s="1"/>
  <c r="S742" i="3" s="1"/>
  <c r="W742" i="3" l="1"/>
  <c r="X741" i="3"/>
  <c r="V741" i="3" s="1"/>
  <c r="U741" i="3" s="1"/>
  <c r="T741" i="3" s="1"/>
  <c r="M741" i="3"/>
  <c r="L742" i="3" s="1"/>
  <c r="K743" i="3" l="1"/>
  <c r="N741" i="3"/>
  <c r="O743" i="3" l="1"/>
  <c r="P743" i="3" s="1"/>
  <c r="X742" i="3"/>
  <c r="V742" i="3" s="1"/>
  <c r="U742" i="3" s="1"/>
  <c r="T742" i="3" s="1"/>
  <c r="M742" i="3"/>
  <c r="L743" i="3" s="1"/>
  <c r="K744" i="3" s="1"/>
  <c r="O744" i="3" l="1"/>
  <c r="P744" i="3" s="1"/>
  <c r="N742" i="3"/>
  <c r="Q743" i="3"/>
  <c r="R743" i="3" s="1"/>
  <c r="S743" i="3" s="1"/>
  <c r="W743" i="3" l="1"/>
  <c r="Q744" i="3"/>
  <c r="R744" i="3" s="1"/>
  <c r="S744" i="3" s="1"/>
  <c r="X743" i="3"/>
  <c r="V743" i="3" s="1"/>
  <c r="U743" i="3" s="1"/>
  <c r="T743" i="3" s="1"/>
  <c r="N743" i="3" s="1"/>
  <c r="M743" i="3"/>
  <c r="L744" i="3" s="1"/>
  <c r="W744" i="3" l="1"/>
  <c r="X744" i="3"/>
  <c r="M744" i="3"/>
  <c r="L745" i="3" s="1"/>
  <c r="K745" i="3"/>
  <c r="V744" i="3" l="1"/>
  <c r="U744" i="3" s="1"/>
  <c r="T744" i="3" s="1"/>
  <c r="N744" i="3" s="1"/>
  <c r="X745" i="3"/>
  <c r="M745" i="3"/>
  <c r="L746" i="3" s="1"/>
  <c r="O745" i="3"/>
  <c r="P745" i="3" s="1"/>
  <c r="K746" i="3"/>
  <c r="O746" i="3" l="1"/>
  <c r="P746" i="3" s="1"/>
  <c r="K747" i="3"/>
  <c r="Q745" i="3"/>
  <c r="R745" i="3" s="1"/>
  <c r="S745" i="3" s="1"/>
  <c r="O747" i="3" l="1"/>
  <c r="P747" i="3" s="1"/>
  <c r="W745" i="3"/>
  <c r="V745" i="3" s="1"/>
  <c r="U745" i="3" s="1"/>
  <c r="T745" i="3" s="1"/>
  <c r="Q746" i="3"/>
  <c r="R746" i="3" s="1"/>
  <c r="S746" i="3" s="1"/>
  <c r="W746" i="3" l="1"/>
  <c r="N745" i="3"/>
  <c r="Q747" i="3"/>
  <c r="R747" i="3" s="1"/>
  <c r="S747" i="3" s="1"/>
  <c r="W747" i="3" s="1"/>
  <c r="X746" i="3" l="1"/>
  <c r="V746" i="3" s="1"/>
  <c r="U746" i="3" s="1"/>
  <c r="T746" i="3" s="1"/>
  <c r="N746" i="3" s="1"/>
  <c r="M746" i="3"/>
  <c r="L747" i="3" s="1"/>
  <c r="X747" i="3" l="1"/>
  <c r="V747" i="3" s="1"/>
  <c r="U747" i="3" s="1"/>
  <c r="M747" i="3"/>
  <c r="L748" i="3" s="1"/>
  <c r="K748" i="3"/>
  <c r="T747" i="3"/>
  <c r="N747" i="3" s="1"/>
  <c r="M748" i="3" s="1"/>
  <c r="L749" i="3" l="1"/>
  <c r="X748" i="3"/>
  <c r="O748" i="3"/>
  <c r="P748" i="3" s="1"/>
  <c r="K749" i="3"/>
  <c r="Q748" i="3" l="1"/>
  <c r="R748" i="3" s="1"/>
  <c r="S748" i="3" s="1"/>
  <c r="O749" i="3"/>
  <c r="P749" i="3" s="1"/>
  <c r="K750" i="3"/>
  <c r="Q749" i="3" l="1"/>
  <c r="R749" i="3" s="1"/>
  <c r="S749" i="3" s="1"/>
  <c r="W749" i="3"/>
  <c r="O750" i="3"/>
  <c r="P750" i="3" s="1"/>
  <c r="W748" i="3"/>
  <c r="V748" i="3" s="1"/>
  <c r="U748" i="3" s="1"/>
  <c r="T748" i="3" s="1"/>
  <c r="Q750" i="3" l="1"/>
  <c r="R750" i="3" s="1"/>
  <c r="S750" i="3" s="1"/>
  <c r="W750" i="3" s="1"/>
  <c r="N748" i="3"/>
  <c r="X749" i="3" l="1"/>
  <c r="V749" i="3" s="1"/>
  <c r="U749" i="3" s="1"/>
  <c r="T749" i="3" s="1"/>
  <c r="N749" i="3" s="1"/>
  <c r="M749" i="3"/>
  <c r="L750" i="3" s="1"/>
  <c r="X750" i="3" l="1"/>
  <c r="V750" i="3" s="1"/>
  <c r="U750" i="3" s="1"/>
  <c r="T750" i="3" s="1"/>
  <c r="N750" i="3" s="1"/>
  <c r="M751" i="3" s="1"/>
  <c r="M750" i="3"/>
  <c r="L751" i="3" s="1"/>
  <c r="K751" i="3"/>
  <c r="L752" i="3" l="1"/>
  <c r="X751" i="3"/>
  <c r="O751" i="3"/>
  <c r="P751" i="3" s="1"/>
  <c r="K752" i="3"/>
  <c r="Q751" i="3" l="1"/>
  <c r="R751" i="3" s="1"/>
  <c r="S751" i="3" s="1"/>
  <c r="O752" i="3"/>
  <c r="P752" i="3" s="1"/>
  <c r="K753" i="3"/>
  <c r="W751" i="3" l="1"/>
  <c r="V751" i="3" s="1"/>
  <c r="U751" i="3" s="1"/>
  <c r="T751" i="3" s="1"/>
  <c r="N751" i="3" s="1"/>
  <c r="O753" i="3"/>
  <c r="P753" i="3" s="1"/>
  <c r="Q752" i="3"/>
  <c r="R752" i="3" s="1"/>
  <c r="S752" i="3" s="1"/>
  <c r="W752" i="3" l="1"/>
  <c r="Q753" i="3"/>
  <c r="R753" i="3" s="1"/>
  <c r="S753" i="3" s="1"/>
  <c r="X752" i="3"/>
  <c r="V752" i="3" s="1"/>
  <c r="U752" i="3" s="1"/>
  <c r="T752" i="3" s="1"/>
  <c r="N752" i="3" s="1"/>
  <c r="M752" i="3"/>
  <c r="L753" i="3" s="1"/>
  <c r="X753" i="3" l="1"/>
  <c r="M753" i="3"/>
  <c r="L754" i="3" s="1"/>
  <c r="K754" i="3"/>
  <c r="W753" i="3"/>
  <c r="O754" i="3" l="1"/>
  <c r="P754" i="3" s="1"/>
  <c r="K755" i="3"/>
  <c r="V753" i="3"/>
  <c r="U753" i="3" s="1"/>
  <c r="T753" i="3" s="1"/>
  <c r="N753" i="3" l="1"/>
  <c r="O755" i="3"/>
  <c r="P755" i="3" s="1"/>
  <c r="Q754" i="3"/>
  <c r="R754" i="3" s="1"/>
  <c r="S754" i="3" s="1"/>
  <c r="W754" i="3" l="1"/>
  <c r="X754" i="3"/>
  <c r="V754" i="3" s="1"/>
  <c r="U754" i="3" s="1"/>
  <c r="T754" i="3" s="1"/>
  <c r="N754" i="3" s="1"/>
  <c r="M754" i="3"/>
  <c r="L755" i="3" s="1"/>
  <c r="Q755" i="3"/>
  <c r="R755" i="3" s="1"/>
  <c r="S755" i="3" s="1"/>
  <c r="W755" i="3" l="1"/>
  <c r="X755" i="3"/>
  <c r="V755" i="3" s="1"/>
  <c r="U755" i="3" s="1"/>
  <c r="T755" i="3" s="1"/>
  <c r="N755" i="3" s="1"/>
  <c r="M756" i="3" s="1"/>
  <c r="M755" i="3"/>
  <c r="L756" i="3" s="1"/>
  <c r="K756" i="3"/>
  <c r="L757" i="3" l="1"/>
  <c r="X756" i="3"/>
  <c r="O756" i="3"/>
  <c r="P756" i="3" s="1"/>
  <c r="K757" i="3"/>
  <c r="Q756" i="3" l="1"/>
  <c r="R756" i="3" s="1"/>
  <c r="S756" i="3" s="1"/>
  <c r="O757" i="3"/>
  <c r="P757" i="3" s="1"/>
  <c r="K758" i="3"/>
  <c r="O758" i="3" l="1"/>
  <c r="P758" i="3" s="1"/>
  <c r="Q757" i="3"/>
  <c r="R757" i="3" s="1"/>
  <c r="S757" i="3" s="1"/>
  <c r="W756" i="3"/>
  <c r="V756" i="3" s="1"/>
  <c r="U756" i="3" s="1"/>
  <c r="T756" i="3" s="1"/>
  <c r="W757" i="3" l="1"/>
  <c r="N756" i="3"/>
  <c r="Q758" i="3"/>
  <c r="R758" i="3" s="1"/>
  <c r="S758" i="3" s="1"/>
  <c r="W758" i="3" l="1"/>
  <c r="X757" i="3"/>
  <c r="V757" i="3" s="1"/>
  <c r="U757" i="3" s="1"/>
  <c r="T757" i="3" s="1"/>
  <c r="N757" i="3" s="1"/>
  <c r="M757" i="3"/>
  <c r="L758" i="3" s="1"/>
  <c r="X758" i="3" l="1"/>
  <c r="V758" i="3" s="1"/>
  <c r="U758" i="3" s="1"/>
  <c r="M758" i="3"/>
  <c r="L759" i="3" s="1"/>
  <c r="K759" i="3"/>
  <c r="T758" i="3"/>
  <c r="N758" i="3" s="1"/>
  <c r="X759" i="3" l="1"/>
  <c r="O759" i="3"/>
  <c r="P759" i="3" s="1"/>
  <c r="K760" i="3"/>
  <c r="M759" i="3"/>
  <c r="L760" i="3" s="1"/>
  <c r="O760" i="3" l="1"/>
  <c r="P760" i="3" s="1"/>
  <c r="K761" i="3"/>
  <c r="Q759" i="3"/>
  <c r="R759" i="3" s="1"/>
  <c r="S759" i="3" s="1"/>
  <c r="O761" i="3" l="1"/>
  <c r="P761" i="3" s="1"/>
  <c r="W759" i="3"/>
  <c r="V759" i="3" s="1"/>
  <c r="U759" i="3" s="1"/>
  <c r="T759" i="3" s="1"/>
  <c r="Q760" i="3"/>
  <c r="R760" i="3" s="1"/>
  <c r="S760" i="3" s="1"/>
  <c r="N759" i="3" l="1"/>
  <c r="W760" i="3"/>
  <c r="Q761" i="3"/>
  <c r="R761" i="3" s="1"/>
  <c r="S761" i="3" s="1"/>
  <c r="X760" i="3" l="1"/>
  <c r="V760" i="3" s="1"/>
  <c r="U760" i="3" s="1"/>
  <c r="T760" i="3" s="1"/>
  <c r="N760" i="3" s="1"/>
  <c r="M760" i="3"/>
  <c r="L761" i="3" s="1"/>
  <c r="W761" i="3"/>
  <c r="X761" i="3" l="1"/>
  <c r="V761" i="3" s="1"/>
  <c r="U761" i="3" s="1"/>
  <c r="T761" i="3" s="1"/>
  <c r="N761" i="3" s="1"/>
  <c r="M761" i="3"/>
  <c r="L762" i="3" s="1"/>
  <c r="K762" i="3"/>
  <c r="X762" i="3" l="1"/>
  <c r="O762" i="3"/>
  <c r="P762" i="3" s="1"/>
  <c r="K763" i="3"/>
  <c r="M762" i="3"/>
  <c r="L763" i="3" s="1"/>
  <c r="Q762" i="3" l="1"/>
  <c r="R762" i="3" s="1"/>
  <c r="S762" i="3" s="1"/>
  <c r="O763" i="3"/>
  <c r="P763" i="3" s="1"/>
  <c r="K764" i="3"/>
  <c r="Q763" i="3" l="1"/>
  <c r="R763" i="3" s="1"/>
  <c r="S763" i="3" s="1"/>
  <c r="O764" i="3"/>
  <c r="P764" i="3" s="1"/>
  <c r="W762" i="3"/>
  <c r="V762" i="3" s="1"/>
  <c r="U762" i="3" s="1"/>
  <c r="T762" i="3" s="1"/>
  <c r="Q764" i="3" l="1"/>
  <c r="R764" i="3" s="1"/>
  <c r="S764" i="3" s="1"/>
  <c r="N762" i="3"/>
  <c r="W763" i="3"/>
  <c r="X763" i="3" l="1"/>
  <c r="V763" i="3" s="1"/>
  <c r="U763" i="3" s="1"/>
  <c r="T763" i="3" s="1"/>
  <c r="N763" i="3"/>
  <c r="M763" i="3"/>
  <c r="L764" i="3" s="1"/>
  <c r="W764" i="3"/>
  <c r="X764" i="3" l="1"/>
  <c r="V764" i="3" s="1"/>
  <c r="U764" i="3" s="1"/>
  <c r="M764" i="3"/>
  <c r="L765" i="3" s="1"/>
  <c r="K765" i="3"/>
  <c r="T764" i="3"/>
  <c r="N764" i="3" s="1"/>
  <c r="X765" i="3" l="1"/>
  <c r="M765" i="3"/>
  <c r="L766" i="3" s="1"/>
  <c r="O765" i="3"/>
  <c r="P765" i="3" s="1"/>
  <c r="K766" i="3"/>
  <c r="O766" i="3" l="1"/>
  <c r="P766" i="3" s="1"/>
  <c r="K767" i="3"/>
  <c r="Q765" i="3"/>
  <c r="R765" i="3" s="1"/>
  <c r="S765" i="3" s="1"/>
  <c r="O767" i="3" l="1"/>
  <c r="P767" i="3" s="1"/>
  <c r="W765" i="3"/>
  <c r="V765" i="3" s="1"/>
  <c r="U765" i="3" s="1"/>
  <c r="T765" i="3" s="1"/>
  <c r="Q766" i="3"/>
  <c r="R766" i="3" s="1"/>
  <c r="S766" i="3" s="1"/>
  <c r="W766" i="3" l="1"/>
  <c r="N765" i="3"/>
  <c r="Q767" i="3"/>
  <c r="R767" i="3" s="1"/>
  <c r="S767" i="3" s="1"/>
  <c r="W767" i="3" l="1"/>
  <c r="X766" i="3"/>
  <c r="V766" i="3" s="1"/>
  <c r="U766" i="3" s="1"/>
  <c r="T766" i="3" s="1"/>
  <c r="M766" i="3"/>
  <c r="L767" i="3" s="1"/>
  <c r="K768" i="3" l="1"/>
  <c r="N766" i="3"/>
  <c r="X767" i="3" l="1"/>
  <c r="V767" i="3" s="1"/>
  <c r="U767" i="3" s="1"/>
  <c r="T767" i="3" s="1"/>
  <c r="N767" i="3" s="1"/>
  <c r="M767" i="3"/>
  <c r="L768" i="3" s="1"/>
  <c r="K769" i="3" s="1"/>
  <c r="O768" i="3"/>
  <c r="P768" i="3" s="1"/>
  <c r="O769" i="3" l="1"/>
  <c r="P769" i="3" s="1"/>
  <c r="X768" i="3"/>
  <c r="M768" i="3"/>
  <c r="L769" i="3" s="1"/>
  <c r="K770" i="3" s="1"/>
  <c r="Q768" i="3"/>
  <c r="R768" i="3" s="1"/>
  <c r="S768" i="3" s="1"/>
  <c r="W768" i="3" l="1"/>
  <c r="O770" i="3"/>
  <c r="P770" i="3" s="1"/>
  <c r="V768" i="3"/>
  <c r="U768" i="3" s="1"/>
  <c r="T768" i="3" s="1"/>
  <c r="Q769" i="3"/>
  <c r="R769" i="3" s="1"/>
  <c r="S769" i="3" s="1"/>
  <c r="W769" i="3" l="1"/>
  <c r="N768" i="3"/>
  <c r="Q770" i="3"/>
  <c r="R770" i="3" s="1"/>
  <c r="S770" i="3" s="1"/>
  <c r="W770" i="3" l="1"/>
  <c r="X769" i="3"/>
  <c r="V769" i="3" s="1"/>
  <c r="U769" i="3" s="1"/>
  <c r="T769" i="3" s="1"/>
  <c r="M769" i="3"/>
  <c r="L770" i="3" s="1"/>
  <c r="K771" i="3" l="1"/>
  <c r="N769" i="3"/>
  <c r="X770" i="3" l="1"/>
  <c r="V770" i="3" s="1"/>
  <c r="U770" i="3" s="1"/>
  <c r="T770" i="3" s="1"/>
  <c r="N770" i="3" s="1"/>
  <c r="M770" i="3"/>
  <c r="L771" i="3" s="1"/>
  <c r="K772" i="3" s="1"/>
  <c r="O771" i="3"/>
  <c r="P771" i="3" s="1"/>
  <c r="O772" i="3" l="1"/>
  <c r="P772" i="3" s="1"/>
  <c r="Q771" i="3"/>
  <c r="R771" i="3" s="1"/>
  <c r="S771" i="3" s="1"/>
  <c r="X771" i="3"/>
  <c r="M771" i="3"/>
  <c r="L772" i="3" s="1"/>
  <c r="K773" i="3" s="1"/>
  <c r="O773" i="3" l="1"/>
  <c r="P773" i="3" s="1"/>
  <c r="W771" i="3"/>
  <c r="V771" i="3" s="1"/>
  <c r="U771" i="3" s="1"/>
  <c r="T771" i="3" s="1"/>
  <c r="Q772" i="3"/>
  <c r="R772" i="3" s="1"/>
  <c r="S772" i="3" s="1"/>
  <c r="W772" i="3" l="1"/>
  <c r="N771" i="3"/>
  <c r="Q773" i="3"/>
  <c r="R773" i="3" s="1"/>
  <c r="S773" i="3" s="1"/>
  <c r="W773" i="3" l="1"/>
  <c r="X772" i="3"/>
  <c r="V772" i="3" s="1"/>
  <c r="U772" i="3" s="1"/>
  <c r="T772" i="3" s="1"/>
  <c r="N772" i="3" s="1"/>
  <c r="M772" i="3"/>
  <c r="L773" i="3" s="1"/>
  <c r="K774" i="3" l="1"/>
  <c r="X773" i="3"/>
  <c r="V773" i="3" s="1"/>
  <c r="U773" i="3" s="1"/>
  <c r="T773" i="3" s="1"/>
  <c r="M773" i="3"/>
  <c r="L774" i="3" s="1"/>
  <c r="N773" i="3" l="1"/>
  <c r="O774" i="3"/>
  <c r="P774" i="3" s="1"/>
  <c r="K775" i="3"/>
  <c r="X774" i="3" l="1"/>
  <c r="M774" i="3"/>
  <c r="L775" i="3" s="1"/>
  <c r="K776" i="3" s="1"/>
  <c r="O775" i="3"/>
  <c r="P775" i="3" s="1"/>
  <c r="Q774" i="3"/>
  <c r="R774" i="3" s="1"/>
  <c r="S774" i="3" s="1"/>
  <c r="W774" i="3" l="1"/>
  <c r="O776" i="3"/>
  <c r="P776" i="3" s="1"/>
  <c r="Q775" i="3"/>
  <c r="R775" i="3" s="1"/>
  <c r="S775" i="3" s="1"/>
  <c r="V774" i="3"/>
  <c r="U774" i="3" s="1"/>
  <c r="T774" i="3" s="1"/>
  <c r="N774" i="3" l="1"/>
  <c r="W775" i="3"/>
  <c r="Q776" i="3"/>
  <c r="R776" i="3" s="1"/>
  <c r="S776" i="3" s="1"/>
  <c r="W776" i="3" l="1"/>
  <c r="X775" i="3"/>
  <c r="V775" i="3" s="1"/>
  <c r="U775" i="3" s="1"/>
  <c r="T775" i="3" s="1"/>
  <c r="N775" i="3" s="1"/>
  <c r="M775" i="3"/>
  <c r="L776" i="3" s="1"/>
  <c r="X776" i="3" l="1"/>
  <c r="V776" i="3" s="1"/>
  <c r="U776" i="3" s="1"/>
  <c r="T776" i="3" s="1"/>
  <c r="N776" i="3" s="1"/>
  <c r="M777" i="3" s="1"/>
  <c r="M776" i="3"/>
  <c r="L777" i="3" s="1"/>
  <c r="K777" i="3"/>
  <c r="L778" i="3" l="1"/>
  <c r="X777" i="3"/>
  <c r="O777" i="3"/>
  <c r="P777" i="3" s="1"/>
  <c r="K778" i="3"/>
  <c r="Q777" i="3" l="1"/>
  <c r="R777" i="3" s="1"/>
  <c r="S777" i="3" s="1"/>
  <c r="W777" i="3"/>
  <c r="V777" i="3" s="1"/>
  <c r="U777" i="3" s="1"/>
  <c r="T777" i="3" s="1"/>
  <c r="O778" i="3"/>
  <c r="P778" i="3" s="1"/>
  <c r="K779" i="3"/>
  <c r="N777" i="3" l="1"/>
  <c r="O779" i="3"/>
  <c r="P779" i="3" s="1"/>
  <c r="Q778" i="3"/>
  <c r="R778" i="3" s="1"/>
  <c r="S778" i="3" s="1"/>
  <c r="X778" i="3" l="1"/>
  <c r="M778" i="3"/>
  <c r="L779" i="3" s="1"/>
  <c r="Q779" i="3"/>
  <c r="R779" i="3" s="1"/>
  <c r="S779" i="3" s="1"/>
  <c r="W778" i="3"/>
  <c r="K780" i="3" l="1"/>
  <c r="W779" i="3"/>
  <c r="V778" i="3"/>
  <c r="U778" i="3" s="1"/>
  <c r="T778" i="3" s="1"/>
  <c r="N778" i="3" l="1"/>
  <c r="O780" i="3"/>
  <c r="P780" i="3" s="1"/>
  <c r="X779" i="3" l="1"/>
  <c r="V779" i="3" s="1"/>
  <c r="U779" i="3" s="1"/>
  <c r="T779" i="3" s="1"/>
  <c r="N779" i="3"/>
  <c r="M779" i="3"/>
  <c r="L780" i="3" s="1"/>
  <c r="Q780" i="3"/>
  <c r="R780" i="3" s="1"/>
  <c r="S780" i="3" s="1"/>
  <c r="X780" i="3" l="1"/>
  <c r="M780" i="3"/>
  <c r="L781" i="3" s="1"/>
  <c r="K781" i="3"/>
  <c r="W780" i="3"/>
  <c r="O781" i="3" l="1"/>
  <c r="P781" i="3" s="1"/>
  <c r="K782" i="3"/>
  <c r="V780" i="3"/>
  <c r="U780" i="3" s="1"/>
  <c r="T780" i="3" s="1"/>
  <c r="O782" i="3" l="1"/>
  <c r="P782" i="3" s="1"/>
  <c r="N780" i="3"/>
  <c r="Q781" i="3"/>
  <c r="R781" i="3" s="1"/>
  <c r="S781" i="3" s="1"/>
  <c r="W781" i="3" s="1"/>
  <c r="X781" i="3" l="1"/>
  <c r="V781" i="3" s="1"/>
  <c r="U781" i="3" s="1"/>
  <c r="T781" i="3" s="1"/>
  <c r="N781" i="3" s="1"/>
  <c r="M781" i="3"/>
  <c r="L782" i="3" s="1"/>
  <c r="Q782" i="3"/>
  <c r="R782" i="3" s="1"/>
  <c r="S782" i="3" s="1"/>
  <c r="K783" i="3" l="1"/>
  <c r="X782" i="3"/>
  <c r="M782" i="3"/>
  <c r="L783" i="3" s="1"/>
  <c r="W782" i="3"/>
  <c r="V782" i="3" l="1"/>
  <c r="U782" i="3" s="1"/>
  <c r="T782" i="3" s="1"/>
  <c r="N782" i="3"/>
  <c r="O783" i="3"/>
  <c r="P783" i="3" s="1"/>
  <c r="K784" i="3"/>
  <c r="X783" i="3" l="1"/>
  <c r="M783" i="3"/>
  <c r="L784" i="3" s="1"/>
  <c r="K785" i="3" s="1"/>
  <c r="O784" i="3"/>
  <c r="P784" i="3" s="1"/>
  <c r="Q783" i="3"/>
  <c r="R783" i="3" s="1"/>
  <c r="S783" i="3" s="1"/>
  <c r="W783" i="3" l="1"/>
  <c r="O785" i="3"/>
  <c r="P785" i="3" s="1"/>
  <c r="Q784" i="3"/>
  <c r="R784" i="3" s="1"/>
  <c r="S784" i="3" s="1"/>
  <c r="V783" i="3"/>
  <c r="U783" i="3" s="1"/>
  <c r="T783" i="3" s="1"/>
  <c r="N783" i="3" l="1"/>
  <c r="W784" i="3"/>
  <c r="Q785" i="3"/>
  <c r="R785" i="3" s="1"/>
  <c r="S785" i="3" s="1"/>
  <c r="X784" i="3" l="1"/>
  <c r="V784" i="3" s="1"/>
  <c r="U784" i="3" s="1"/>
  <c r="T784" i="3" s="1"/>
  <c r="N784" i="3"/>
  <c r="M784" i="3"/>
  <c r="L785" i="3" s="1"/>
  <c r="W785" i="3"/>
  <c r="X785" i="3" l="1"/>
  <c r="V785" i="3" s="1"/>
  <c r="U785" i="3" s="1"/>
  <c r="M785" i="3"/>
  <c r="L786" i="3" s="1"/>
  <c r="K786" i="3"/>
  <c r="T785" i="3"/>
  <c r="N785" i="3" s="1"/>
  <c r="M786" i="3" s="1"/>
  <c r="L787" i="3" l="1"/>
  <c r="X786" i="3"/>
  <c r="O786" i="3"/>
  <c r="P786" i="3" s="1"/>
  <c r="K787" i="3"/>
  <c r="Q786" i="3" l="1"/>
  <c r="R786" i="3" s="1"/>
  <c r="S786" i="3" s="1"/>
  <c r="O787" i="3"/>
  <c r="P787" i="3" s="1"/>
  <c r="K788" i="3"/>
  <c r="W786" i="3" l="1"/>
  <c r="V786" i="3" s="1"/>
  <c r="U786" i="3" s="1"/>
  <c r="T786" i="3" s="1"/>
  <c r="N786" i="3" s="1"/>
  <c r="O788" i="3"/>
  <c r="P788" i="3" s="1"/>
  <c r="Q787" i="3"/>
  <c r="R787" i="3" s="1"/>
  <c r="S787" i="3" s="1"/>
  <c r="W787" i="3" l="1"/>
  <c r="Q788" i="3"/>
  <c r="R788" i="3" s="1"/>
  <c r="S788" i="3" s="1"/>
  <c r="X787" i="3"/>
  <c r="V787" i="3" s="1"/>
  <c r="U787" i="3" s="1"/>
  <c r="T787" i="3" s="1"/>
  <c r="M787" i="3"/>
  <c r="L788" i="3" s="1"/>
  <c r="N787" i="3" l="1"/>
  <c r="K789" i="3"/>
  <c r="W788" i="3"/>
  <c r="O789" i="3" l="1"/>
  <c r="P789" i="3" s="1"/>
  <c r="Q789" i="3" s="1"/>
  <c r="R789" i="3" s="1"/>
  <c r="S789" i="3" s="1"/>
  <c r="W789" i="3" s="1"/>
  <c r="X788" i="3"/>
  <c r="V788" i="3" s="1"/>
  <c r="U788" i="3" s="1"/>
  <c r="T788" i="3" s="1"/>
  <c r="M788" i="3"/>
  <c r="L789" i="3" s="1"/>
  <c r="K790" i="3" s="1"/>
  <c r="O790" i="3" l="1"/>
  <c r="P790" i="3" s="1"/>
  <c r="N788" i="3"/>
  <c r="X789" i="3" l="1"/>
  <c r="V789" i="3" s="1"/>
  <c r="U789" i="3" s="1"/>
  <c r="T789" i="3" s="1"/>
  <c r="N789" i="3" s="1"/>
  <c r="M789" i="3"/>
  <c r="L790" i="3" s="1"/>
  <c r="Q790" i="3"/>
  <c r="R790" i="3" s="1"/>
  <c r="S790" i="3" s="1"/>
  <c r="K791" i="3" l="1"/>
  <c r="X790" i="3"/>
  <c r="M790" i="3"/>
  <c r="L791" i="3" s="1"/>
  <c r="W790" i="3"/>
  <c r="V790" i="3" l="1"/>
  <c r="U790" i="3" s="1"/>
  <c r="T790" i="3" s="1"/>
  <c r="N790" i="3" s="1"/>
  <c r="O791" i="3"/>
  <c r="P791" i="3" s="1"/>
  <c r="K792" i="3"/>
  <c r="O792" i="3" l="1"/>
  <c r="P792" i="3" s="1"/>
  <c r="X791" i="3"/>
  <c r="M791" i="3"/>
  <c r="L792" i="3" s="1"/>
  <c r="K793" i="3" s="1"/>
  <c r="Q791" i="3"/>
  <c r="R791" i="3" s="1"/>
  <c r="S791" i="3" s="1"/>
  <c r="W791" i="3" l="1"/>
  <c r="O793" i="3"/>
  <c r="P793" i="3" s="1"/>
  <c r="V791" i="3"/>
  <c r="U791" i="3" s="1"/>
  <c r="T791" i="3" s="1"/>
  <c r="Q792" i="3"/>
  <c r="R792" i="3" s="1"/>
  <c r="S792" i="3" s="1"/>
  <c r="W792" i="3" l="1"/>
  <c r="N791" i="3"/>
  <c r="Q793" i="3"/>
  <c r="R793" i="3" s="1"/>
  <c r="S793" i="3" s="1"/>
  <c r="W793" i="3" l="1"/>
  <c r="X792" i="3"/>
  <c r="V792" i="3" s="1"/>
  <c r="U792" i="3" s="1"/>
  <c r="T792" i="3" s="1"/>
  <c r="M792" i="3"/>
  <c r="L793" i="3" s="1"/>
  <c r="K794" i="3" l="1"/>
  <c r="N792" i="3"/>
  <c r="X793" i="3" l="1"/>
  <c r="V793" i="3" s="1"/>
  <c r="U793" i="3" s="1"/>
  <c r="T793" i="3" s="1"/>
  <c r="N793" i="3" s="1"/>
  <c r="M793" i="3"/>
  <c r="L794" i="3" s="1"/>
  <c r="K795" i="3" s="1"/>
  <c r="O794" i="3"/>
  <c r="P794" i="3" s="1"/>
  <c r="O795" i="3" l="1"/>
  <c r="P795" i="3" s="1"/>
  <c r="X794" i="3"/>
  <c r="M794" i="3"/>
  <c r="L795" i="3" s="1"/>
  <c r="K796" i="3" s="1"/>
  <c r="Q794" i="3"/>
  <c r="R794" i="3" s="1"/>
  <c r="S794" i="3" s="1"/>
  <c r="W794" i="3" l="1"/>
  <c r="V794" i="3" s="1"/>
  <c r="U794" i="3" s="1"/>
  <c r="T794" i="3" s="1"/>
  <c r="N794" i="3" s="1"/>
  <c r="O796" i="3"/>
  <c r="P796" i="3" s="1"/>
  <c r="Q795" i="3"/>
  <c r="R795" i="3" s="1"/>
  <c r="S795" i="3" s="1"/>
  <c r="W795" i="3" l="1"/>
  <c r="X795" i="3"/>
  <c r="M795" i="3"/>
  <c r="L796" i="3" s="1"/>
  <c r="Q796" i="3"/>
  <c r="R796" i="3" s="1"/>
  <c r="S796" i="3" s="1"/>
  <c r="V795" i="3" l="1"/>
  <c r="U795" i="3" s="1"/>
  <c r="T795" i="3" s="1"/>
  <c r="N795" i="3" s="1"/>
  <c r="X796" i="3"/>
  <c r="M796" i="3"/>
  <c r="L797" i="3" s="1"/>
  <c r="K797" i="3"/>
  <c r="W796" i="3"/>
  <c r="O797" i="3" l="1"/>
  <c r="P797" i="3" s="1"/>
  <c r="K798" i="3"/>
  <c r="V796" i="3"/>
  <c r="U796" i="3" s="1"/>
  <c r="T796" i="3" s="1"/>
  <c r="O798" i="3" l="1"/>
  <c r="P798" i="3" s="1"/>
  <c r="N796" i="3"/>
  <c r="Q797" i="3"/>
  <c r="R797" i="3" s="1"/>
  <c r="S797" i="3" s="1"/>
  <c r="W797" i="3" s="1"/>
  <c r="X797" i="3" l="1"/>
  <c r="V797" i="3" s="1"/>
  <c r="U797" i="3" s="1"/>
  <c r="T797" i="3" s="1"/>
  <c r="N797" i="3" s="1"/>
  <c r="M797" i="3"/>
  <c r="L798" i="3" s="1"/>
  <c r="Q798" i="3"/>
  <c r="R798" i="3" s="1"/>
  <c r="S798" i="3" s="1"/>
  <c r="K799" i="3" l="1"/>
  <c r="X798" i="3"/>
  <c r="M798" i="3"/>
  <c r="L799" i="3" s="1"/>
  <c r="W798" i="3"/>
  <c r="V798" i="3" l="1"/>
  <c r="U798" i="3" s="1"/>
  <c r="T798" i="3" s="1"/>
  <c r="N798" i="3"/>
  <c r="O799" i="3"/>
  <c r="P799" i="3" s="1"/>
  <c r="K800" i="3"/>
  <c r="O800" i="3" l="1"/>
  <c r="P800" i="3" s="1"/>
  <c r="X799" i="3"/>
  <c r="M799" i="3"/>
  <c r="L800" i="3" s="1"/>
  <c r="K801" i="3" s="1"/>
  <c r="Q799" i="3"/>
  <c r="R799" i="3" s="1"/>
  <c r="S799" i="3" s="1"/>
  <c r="W799" i="3" l="1"/>
  <c r="O801" i="3"/>
  <c r="P801" i="3" s="1"/>
  <c r="V799" i="3"/>
  <c r="U799" i="3" s="1"/>
  <c r="T799" i="3" s="1"/>
  <c r="Q800" i="3"/>
  <c r="R800" i="3" s="1"/>
  <c r="S800" i="3" s="1"/>
  <c r="W800" i="3" l="1"/>
  <c r="N799" i="3"/>
  <c r="Q801" i="3"/>
  <c r="R801" i="3" s="1"/>
  <c r="S801" i="3" s="1"/>
  <c r="W801" i="3" l="1"/>
  <c r="X800" i="3"/>
  <c r="V800" i="3" s="1"/>
  <c r="U800" i="3" s="1"/>
  <c r="T800" i="3" s="1"/>
  <c r="N800" i="3" s="1"/>
  <c r="M800" i="3"/>
  <c r="L801" i="3" s="1"/>
  <c r="K802" i="3" l="1"/>
  <c r="X801" i="3"/>
  <c r="V801" i="3" s="1"/>
  <c r="U801" i="3" s="1"/>
  <c r="T801" i="3" s="1"/>
  <c r="M801" i="3"/>
  <c r="L802" i="3" s="1"/>
  <c r="N801" i="3" l="1"/>
  <c r="O802" i="3"/>
  <c r="P802" i="3" s="1"/>
  <c r="K803" i="3"/>
  <c r="O803" i="3" l="1"/>
  <c r="P803" i="3" s="1"/>
  <c r="X802" i="3"/>
  <c r="M802" i="3"/>
  <c r="L803" i="3" s="1"/>
  <c r="K804" i="3" s="1"/>
  <c r="Q802" i="3"/>
  <c r="R802" i="3" s="1"/>
  <c r="S802" i="3" s="1"/>
  <c r="W802" i="3" l="1"/>
  <c r="O804" i="3"/>
  <c r="P804" i="3" s="1"/>
  <c r="V802" i="3"/>
  <c r="U802" i="3" s="1"/>
  <c r="T802" i="3" s="1"/>
  <c r="Q803" i="3"/>
  <c r="R803" i="3" s="1"/>
  <c r="S803" i="3" s="1"/>
  <c r="W803" i="3" l="1"/>
  <c r="N802" i="3"/>
  <c r="Q804" i="3"/>
  <c r="R804" i="3" s="1"/>
  <c r="S804" i="3" s="1"/>
  <c r="W804" i="3"/>
  <c r="X803" i="3" l="1"/>
  <c r="V803" i="3" s="1"/>
  <c r="U803" i="3" s="1"/>
  <c r="T803" i="3" s="1"/>
  <c r="N803" i="3" s="1"/>
  <c r="M803" i="3"/>
  <c r="L804" i="3" s="1"/>
  <c r="X804" i="3" l="1"/>
  <c r="V804" i="3" s="1"/>
  <c r="U804" i="3" s="1"/>
  <c r="M804" i="3"/>
  <c r="L805" i="3" s="1"/>
  <c r="K805" i="3"/>
  <c r="T804" i="3"/>
  <c r="N804" i="3" s="1"/>
  <c r="X805" i="3" l="1"/>
  <c r="M805" i="3"/>
  <c r="L806" i="3" s="1"/>
  <c r="O805" i="3"/>
  <c r="P805" i="3" s="1"/>
  <c r="K806" i="3"/>
  <c r="Q805" i="3" l="1"/>
  <c r="R805" i="3" s="1"/>
  <c r="S805" i="3" s="1"/>
  <c r="O806" i="3"/>
  <c r="P806" i="3" s="1"/>
  <c r="K807" i="3"/>
  <c r="Q806" i="3" l="1"/>
  <c r="R806" i="3" s="1"/>
  <c r="S806" i="3" s="1"/>
  <c r="W806" i="3"/>
  <c r="O807" i="3"/>
  <c r="P807" i="3" s="1"/>
  <c r="W805" i="3"/>
  <c r="V805" i="3" s="1"/>
  <c r="U805" i="3" s="1"/>
  <c r="T805" i="3" s="1"/>
  <c r="Q807" i="3" l="1"/>
  <c r="R807" i="3" s="1"/>
  <c r="S807" i="3" s="1"/>
  <c r="N805" i="3"/>
  <c r="W807" i="3" l="1"/>
  <c r="X806" i="3"/>
  <c r="V806" i="3" s="1"/>
  <c r="U806" i="3" s="1"/>
  <c r="T806" i="3" s="1"/>
  <c r="N806" i="3" s="1"/>
  <c r="M806" i="3"/>
  <c r="L807" i="3" s="1"/>
  <c r="X807" i="3" l="1"/>
  <c r="V807" i="3" s="1"/>
  <c r="U807" i="3" s="1"/>
  <c r="T807" i="3" s="1"/>
  <c r="N807" i="3" s="1"/>
  <c r="M808" i="3" s="1"/>
  <c r="L809" i="3" s="1"/>
  <c r="M807" i="3"/>
  <c r="L808" i="3" s="1"/>
  <c r="K808" i="3"/>
  <c r="X808" i="3" l="1"/>
  <c r="O808" i="3"/>
  <c r="P808" i="3" s="1"/>
  <c r="K809" i="3"/>
  <c r="Q808" i="3" l="1"/>
  <c r="R808" i="3" s="1"/>
  <c r="S808" i="3" s="1"/>
  <c r="W808" i="3"/>
  <c r="V808" i="3" s="1"/>
  <c r="U808" i="3" s="1"/>
  <c r="T808" i="3" s="1"/>
  <c r="O809" i="3"/>
  <c r="P809" i="3" s="1"/>
  <c r="K810" i="3"/>
  <c r="N808" i="3" l="1"/>
  <c r="Q809" i="3"/>
  <c r="R809" i="3" s="1"/>
  <c r="S809" i="3" s="1"/>
  <c r="W809" i="3" s="1"/>
  <c r="O810" i="3"/>
  <c r="P810" i="3" s="1"/>
  <c r="X809" i="3" l="1"/>
  <c r="V809" i="3" s="1"/>
  <c r="U809" i="3" s="1"/>
  <c r="T809" i="3" s="1"/>
  <c r="N809" i="3" s="1"/>
  <c r="M809" i="3"/>
  <c r="L810" i="3" s="1"/>
  <c r="Q810" i="3"/>
  <c r="R810" i="3" s="1"/>
  <c r="S810" i="3" s="1"/>
  <c r="K811" i="3" l="1"/>
  <c r="X810" i="3"/>
  <c r="M810" i="3"/>
  <c r="L811" i="3" s="1"/>
  <c r="W810" i="3"/>
  <c r="V810" i="3" l="1"/>
  <c r="U810" i="3" s="1"/>
  <c r="T810" i="3" s="1"/>
  <c r="N810" i="3"/>
  <c r="O811" i="3"/>
  <c r="P811" i="3" s="1"/>
  <c r="K812" i="3"/>
  <c r="O812" i="3" l="1"/>
  <c r="P812" i="3" s="1"/>
  <c r="X811" i="3"/>
  <c r="M811" i="3"/>
  <c r="L812" i="3" s="1"/>
  <c r="K813" i="3" s="1"/>
  <c r="Q811" i="3"/>
  <c r="R811" i="3" s="1"/>
  <c r="S811" i="3" s="1"/>
  <c r="O813" i="3" l="1"/>
  <c r="P813" i="3" s="1"/>
  <c r="W811" i="3"/>
  <c r="V811" i="3" s="1"/>
  <c r="U811" i="3" s="1"/>
  <c r="T811" i="3" s="1"/>
  <c r="Q812" i="3"/>
  <c r="R812" i="3" s="1"/>
  <c r="S812" i="3" s="1"/>
  <c r="W812" i="3" l="1"/>
  <c r="N811" i="3"/>
  <c r="Q813" i="3"/>
  <c r="R813" i="3" s="1"/>
  <c r="S813" i="3" s="1"/>
  <c r="W813" i="3" l="1"/>
  <c r="X812" i="3"/>
  <c r="V812" i="3" s="1"/>
  <c r="U812" i="3" s="1"/>
  <c r="T812" i="3" s="1"/>
  <c r="N812" i="3" s="1"/>
  <c r="M812" i="3"/>
  <c r="L813" i="3" s="1"/>
  <c r="X813" i="3" l="1"/>
  <c r="V813" i="3" s="1"/>
  <c r="U813" i="3" s="1"/>
  <c r="M813" i="3"/>
  <c r="L814" i="3" s="1"/>
  <c r="K814" i="3"/>
  <c r="T813" i="3"/>
  <c r="N813" i="3" s="1"/>
  <c r="X814" i="3" l="1"/>
  <c r="M814" i="3"/>
  <c r="L815" i="3" s="1"/>
  <c r="O814" i="3"/>
  <c r="P814" i="3" s="1"/>
  <c r="K815" i="3"/>
  <c r="Q814" i="3" l="1"/>
  <c r="R814" i="3" s="1"/>
  <c r="S814" i="3" s="1"/>
  <c r="W814" i="3"/>
  <c r="V814" i="3" s="1"/>
  <c r="U814" i="3" s="1"/>
  <c r="T814" i="3" s="1"/>
  <c r="O815" i="3"/>
  <c r="P815" i="3" s="1"/>
  <c r="K816" i="3"/>
  <c r="Q815" i="3" l="1"/>
  <c r="R815" i="3" s="1"/>
  <c r="S815" i="3" s="1"/>
  <c r="W815" i="3"/>
  <c r="O816" i="3"/>
  <c r="P816" i="3" s="1"/>
  <c r="N814" i="3"/>
  <c r="X815" i="3" l="1"/>
  <c r="V815" i="3" s="1"/>
  <c r="U815" i="3" s="1"/>
  <c r="T815" i="3" s="1"/>
  <c r="N815" i="3" s="1"/>
  <c r="M815" i="3"/>
  <c r="L816" i="3" s="1"/>
  <c r="Q816" i="3"/>
  <c r="R816" i="3" s="1"/>
  <c r="S816" i="3" s="1"/>
  <c r="X816" i="3" l="1"/>
  <c r="M816" i="3"/>
  <c r="L817" i="3" s="1"/>
  <c r="K817" i="3"/>
  <c r="W816" i="3"/>
  <c r="O817" i="3" l="1"/>
  <c r="P817" i="3" s="1"/>
  <c r="K818" i="3"/>
  <c r="V816" i="3"/>
  <c r="U816" i="3" s="1"/>
  <c r="T816" i="3" s="1"/>
  <c r="N816" i="3" l="1"/>
  <c r="O818" i="3"/>
  <c r="P818" i="3" s="1"/>
  <c r="Q817" i="3"/>
  <c r="R817" i="3" s="1"/>
  <c r="S817" i="3" s="1"/>
  <c r="W817" i="3" l="1"/>
  <c r="X817" i="3"/>
  <c r="V817" i="3" s="1"/>
  <c r="U817" i="3" s="1"/>
  <c r="T817" i="3" s="1"/>
  <c r="N817" i="3" s="1"/>
  <c r="M817" i="3"/>
  <c r="L818" i="3" s="1"/>
  <c r="Q818" i="3"/>
  <c r="R818" i="3" s="1"/>
  <c r="S818" i="3" s="1"/>
  <c r="K819" i="3" l="1"/>
  <c r="X818" i="3"/>
  <c r="M818" i="3"/>
  <c r="L819" i="3" s="1"/>
  <c r="W818" i="3"/>
  <c r="V818" i="3" l="1"/>
  <c r="U818" i="3" s="1"/>
  <c r="T818" i="3" s="1"/>
  <c r="N818" i="3"/>
  <c r="O819" i="3"/>
  <c r="P819" i="3" s="1"/>
  <c r="K820" i="3"/>
  <c r="Q819" i="3" l="1"/>
  <c r="R819" i="3" s="1"/>
  <c r="S819" i="3" s="1"/>
  <c r="W819" i="3"/>
  <c r="X819" i="3"/>
  <c r="M819" i="3"/>
  <c r="L820" i="3" s="1"/>
  <c r="K821" i="3" s="1"/>
  <c r="O820" i="3"/>
  <c r="P820" i="3" s="1"/>
  <c r="V819" i="3" l="1"/>
  <c r="U819" i="3" s="1"/>
  <c r="T819" i="3" s="1"/>
  <c r="N819" i="3" s="1"/>
  <c r="Q820" i="3"/>
  <c r="R820" i="3" s="1"/>
  <c r="S820" i="3" s="1"/>
  <c r="O821" i="3"/>
  <c r="P821" i="3" s="1"/>
  <c r="X820" i="3" l="1"/>
  <c r="M820" i="3"/>
  <c r="L821" i="3" s="1"/>
  <c r="W820" i="3"/>
  <c r="Q821" i="3"/>
  <c r="R821" i="3" s="1"/>
  <c r="S821" i="3" s="1"/>
  <c r="W821" i="3" l="1"/>
  <c r="K822" i="3"/>
  <c r="V820" i="3"/>
  <c r="U820" i="3" s="1"/>
  <c r="T820" i="3" s="1"/>
  <c r="N820" i="3" l="1"/>
  <c r="O822" i="3"/>
  <c r="P822" i="3" s="1"/>
  <c r="X821" i="3" l="1"/>
  <c r="V821" i="3" s="1"/>
  <c r="U821" i="3" s="1"/>
  <c r="T821" i="3" s="1"/>
  <c r="N821" i="3" s="1"/>
  <c r="M821" i="3"/>
  <c r="L822" i="3" s="1"/>
  <c r="Q822" i="3"/>
  <c r="R822" i="3" s="1"/>
  <c r="S822" i="3" s="1"/>
  <c r="X822" i="3" l="1"/>
  <c r="M822" i="3"/>
  <c r="L823" i="3" s="1"/>
  <c r="K823" i="3"/>
  <c r="W822" i="3"/>
  <c r="O823" i="3" l="1"/>
  <c r="P823" i="3" s="1"/>
  <c r="K824" i="3"/>
  <c r="V822" i="3"/>
  <c r="U822" i="3" s="1"/>
  <c r="T822" i="3" s="1"/>
  <c r="O824" i="3" l="1"/>
  <c r="P824" i="3" s="1"/>
  <c r="N822" i="3"/>
  <c r="Q823" i="3"/>
  <c r="R823" i="3" s="1"/>
  <c r="S823" i="3" s="1"/>
  <c r="W823" i="3" l="1"/>
  <c r="X823" i="3"/>
  <c r="V823" i="3" s="1"/>
  <c r="U823" i="3" s="1"/>
  <c r="T823" i="3" s="1"/>
  <c r="N823" i="3" s="1"/>
  <c r="M823" i="3"/>
  <c r="L824" i="3" s="1"/>
  <c r="Q824" i="3"/>
  <c r="R824" i="3" s="1"/>
  <c r="S824" i="3" s="1"/>
  <c r="X824" i="3" l="1"/>
  <c r="M824" i="3"/>
  <c r="L825" i="3" s="1"/>
  <c r="K825" i="3"/>
  <c r="W824" i="3"/>
  <c r="O825" i="3" l="1"/>
  <c r="P825" i="3" s="1"/>
  <c r="K826" i="3"/>
  <c r="V824" i="3"/>
  <c r="U824" i="3" s="1"/>
  <c r="T824" i="3" s="1"/>
  <c r="O826" i="3" l="1"/>
  <c r="P826" i="3" s="1"/>
  <c r="N824" i="3"/>
  <c r="Q825" i="3"/>
  <c r="R825" i="3" s="1"/>
  <c r="S825" i="3" s="1"/>
  <c r="W825" i="3" l="1"/>
  <c r="X825" i="3"/>
  <c r="V825" i="3" s="1"/>
  <c r="U825" i="3" s="1"/>
  <c r="T825" i="3" s="1"/>
  <c r="N825" i="3" s="1"/>
  <c r="M825" i="3"/>
  <c r="L826" i="3" s="1"/>
  <c r="Q826" i="3"/>
  <c r="R826" i="3" s="1"/>
  <c r="S826" i="3" s="1"/>
  <c r="X826" i="3" l="1"/>
  <c r="M826" i="3"/>
  <c r="L827" i="3" s="1"/>
  <c r="K827" i="3"/>
  <c r="W826" i="3"/>
  <c r="O827" i="3" l="1"/>
  <c r="P827" i="3" s="1"/>
  <c r="K828" i="3"/>
  <c r="V826" i="3"/>
  <c r="U826" i="3" s="1"/>
  <c r="T826" i="3" s="1"/>
  <c r="O828" i="3" l="1"/>
  <c r="P828" i="3" s="1"/>
  <c r="N826" i="3"/>
  <c r="Q827" i="3"/>
  <c r="R827" i="3" s="1"/>
  <c r="S827" i="3" s="1"/>
  <c r="W827" i="3" s="1"/>
  <c r="X827" i="3" l="1"/>
  <c r="V827" i="3" s="1"/>
  <c r="U827" i="3" s="1"/>
  <c r="T827" i="3" s="1"/>
  <c r="N827" i="3" s="1"/>
  <c r="M827" i="3"/>
  <c r="L828" i="3" s="1"/>
  <c r="Q828" i="3"/>
  <c r="R828" i="3" s="1"/>
  <c r="S828" i="3" s="1"/>
  <c r="X828" i="3" l="1"/>
  <c r="M828" i="3"/>
  <c r="L829" i="3" s="1"/>
  <c r="K829" i="3"/>
  <c r="W828" i="3"/>
  <c r="O829" i="3" l="1"/>
  <c r="P829" i="3" s="1"/>
  <c r="K830" i="3"/>
  <c r="V828" i="3"/>
  <c r="U828" i="3" s="1"/>
  <c r="T828" i="3" s="1"/>
  <c r="O830" i="3" l="1"/>
  <c r="P830" i="3" s="1"/>
  <c r="N828" i="3"/>
  <c r="Q829" i="3"/>
  <c r="R829" i="3" s="1"/>
  <c r="S829" i="3" s="1"/>
  <c r="W829" i="3"/>
  <c r="X829" i="3" l="1"/>
  <c r="V829" i="3" s="1"/>
  <c r="U829" i="3" s="1"/>
  <c r="T829" i="3" s="1"/>
  <c r="N829" i="3" s="1"/>
  <c r="M829" i="3"/>
  <c r="L830" i="3" s="1"/>
  <c r="Q830" i="3"/>
  <c r="R830" i="3" s="1"/>
  <c r="S830" i="3" s="1"/>
  <c r="X830" i="3" l="1"/>
  <c r="M830" i="3"/>
  <c r="L831" i="3" s="1"/>
  <c r="K831" i="3"/>
  <c r="W830" i="3"/>
  <c r="O831" i="3" l="1"/>
  <c r="P831" i="3" s="1"/>
  <c r="K832" i="3"/>
  <c r="V830" i="3"/>
  <c r="U830" i="3" s="1"/>
  <c r="T830" i="3" s="1"/>
  <c r="O832" i="3" l="1"/>
  <c r="P832" i="3" s="1"/>
  <c r="N830" i="3"/>
  <c r="Q831" i="3"/>
  <c r="R831" i="3" s="1"/>
  <c r="S831" i="3" s="1"/>
  <c r="W831" i="3"/>
  <c r="X831" i="3" l="1"/>
  <c r="V831" i="3" s="1"/>
  <c r="U831" i="3" s="1"/>
  <c r="T831" i="3" s="1"/>
  <c r="N831" i="3" s="1"/>
  <c r="M831" i="3"/>
  <c r="L832" i="3" s="1"/>
  <c r="Q832" i="3"/>
  <c r="R832" i="3" s="1"/>
  <c r="S832" i="3" s="1"/>
  <c r="X832" i="3" l="1"/>
  <c r="M832" i="3"/>
  <c r="L833" i="3" s="1"/>
  <c r="K833" i="3"/>
  <c r="W832" i="3"/>
  <c r="O833" i="3" l="1"/>
  <c r="P833" i="3" s="1"/>
  <c r="K834" i="3"/>
  <c r="V832" i="3"/>
  <c r="U832" i="3" s="1"/>
  <c r="T832" i="3" s="1"/>
  <c r="N832" i="3" l="1"/>
  <c r="O834" i="3"/>
  <c r="P834" i="3" s="1"/>
  <c r="Q833" i="3"/>
  <c r="R833" i="3" s="1"/>
  <c r="S833" i="3" s="1"/>
  <c r="W833" i="3" l="1"/>
  <c r="X833" i="3"/>
  <c r="V833" i="3" s="1"/>
  <c r="U833" i="3" s="1"/>
  <c r="T833" i="3" s="1"/>
  <c r="N833" i="3" s="1"/>
  <c r="M833" i="3"/>
  <c r="L834" i="3" s="1"/>
  <c r="Q834" i="3"/>
  <c r="R834" i="3" s="1"/>
  <c r="S834" i="3" s="1"/>
  <c r="K835" i="3" l="1"/>
  <c r="X834" i="3"/>
  <c r="M834" i="3"/>
  <c r="L835" i="3" s="1"/>
  <c r="W834" i="3"/>
  <c r="V834" i="3" l="1"/>
  <c r="U834" i="3" s="1"/>
  <c r="T834" i="3" s="1"/>
  <c r="N834" i="3"/>
  <c r="O835" i="3"/>
  <c r="P835" i="3" s="1"/>
  <c r="K836" i="3"/>
  <c r="O836" i="3" l="1"/>
  <c r="P836" i="3" s="1"/>
  <c r="Q835" i="3"/>
  <c r="R835" i="3" s="1"/>
  <c r="S835" i="3" s="1"/>
  <c r="X835" i="3"/>
  <c r="M835" i="3"/>
  <c r="L836" i="3" s="1"/>
  <c r="K837" i="3" s="1"/>
  <c r="O837" i="3" l="1"/>
  <c r="P837" i="3" s="1"/>
  <c r="W835" i="3"/>
  <c r="V835" i="3" s="1"/>
  <c r="U835" i="3" s="1"/>
  <c r="T835" i="3" s="1"/>
  <c r="Q836" i="3"/>
  <c r="R836" i="3" s="1"/>
  <c r="S836" i="3" s="1"/>
  <c r="W836" i="3" l="1"/>
  <c r="N835" i="3"/>
  <c r="Q837" i="3"/>
  <c r="R837" i="3" s="1"/>
  <c r="S837" i="3" s="1"/>
  <c r="W837" i="3" l="1"/>
  <c r="X836" i="3"/>
  <c r="V836" i="3" s="1"/>
  <c r="U836" i="3" s="1"/>
  <c r="T836" i="3" s="1"/>
  <c r="N836" i="3" s="1"/>
  <c r="M836" i="3"/>
  <c r="L837" i="3" s="1"/>
  <c r="K838" i="3" l="1"/>
  <c r="X837" i="3"/>
  <c r="V837" i="3" s="1"/>
  <c r="U837" i="3" s="1"/>
  <c r="T837" i="3" s="1"/>
  <c r="M837" i="3"/>
  <c r="L838" i="3" s="1"/>
  <c r="N837" i="3" l="1"/>
  <c r="O838" i="3"/>
  <c r="P838" i="3" s="1"/>
  <c r="K839" i="3"/>
  <c r="O839" i="3" l="1"/>
  <c r="P839" i="3" s="1"/>
  <c r="X838" i="3"/>
  <c r="M838" i="3"/>
  <c r="L839" i="3" s="1"/>
  <c r="K840" i="3" s="1"/>
  <c r="Q838" i="3"/>
  <c r="R838" i="3" s="1"/>
  <c r="S838" i="3" s="1"/>
  <c r="O840" i="3" l="1"/>
  <c r="P840" i="3" s="1"/>
  <c r="W838" i="3"/>
  <c r="V838" i="3" s="1"/>
  <c r="U838" i="3" s="1"/>
  <c r="T838" i="3" s="1"/>
  <c r="Q839" i="3"/>
  <c r="R839" i="3" s="1"/>
  <c r="S839" i="3" s="1"/>
  <c r="W839" i="3" l="1"/>
  <c r="N838" i="3"/>
  <c r="Q840" i="3"/>
  <c r="R840" i="3" s="1"/>
  <c r="S840" i="3" s="1"/>
  <c r="W840" i="3" s="1"/>
  <c r="X839" i="3" l="1"/>
  <c r="V839" i="3" s="1"/>
  <c r="U839" i="3" s="1"/>
  <c r="T839" i="3" s="1"/>
  <c r="N839" i="3" s="1"/>
  <c r="M839" i="3"/>
  <c r="L840" i="3" s="1"/>
  <c r="X840" i="3" l="1"/>
  <c r="V840" i="3" s="1"/>
  <c r="U840" i="3" s="1"/>
  <c r="M840" i="3"/>
  <c r="L841" i="3" s="1"/>
  <c r="K841" i="3"/>
  <c r="T840" i="3"/>
  <c r="N840" i="3" l="1"/>
  <c r="O841" i="3"/>
  <c r="P841" i="3" s="1"/>
  <c r="K842" i="3"/>
  <c r="O842" i="3" l="1"/>
  <c r="P842" i="3" s="1"/>
  <c r="Q841" i="3"/>
  <c r="R841" i="3" s="1"/>
  <c r="S841" i="3" s="1"/>
  <c r="X841" i="3"/>
  <c r="M841" i="3"/>
  <c r="L842" i="3" s="1"/>
  <c r="K843" i="3" s="1"/>
  <c r="O843" i="3" l="1"/>
  <c r="P843" i="3" s="1"/>
  <c r="W841" i="3"/>
  <c r="V841" i="3" s="1"/>
  <c r="U841" i="3" s="1"/>
  <c r="T841" i="3" s="1"/>
  <c r="Q842" i="3"/>
  <c r="R842" i="3" s="1"/>
  <c r="S842" i="3" s="1"/>
  <c r="W842" i="3" s="1"/>
  <c r="N841" i="3" l="1"/>
  <c r="Q843" i="3"/>
  <c r="R843" i="3" s="1"/>
  <c r="S843" i="3" s="1"/>
  <c r="W843" i="3"/>
  <c r="X842" i="3" l="1"/>
  <c r="V842" i="3" s="1"/>
  <c r="U842" i="3" s="1"/>
  <c r="T842" i="3" s="1"/>
  <c r="N842" i="3"/>
  <c r="M842" i="3"/>
  <c r="L843" i="3" s="1"/>
  <c r="X843" i="3" l="1"/>
  <c r="V843" i="3" s="1"/>
  <c r="U843" i="3" s="1"/>
  <c r="M843" i="3"/>
  <c r="L844" i="3" s="1"/>
  <c r="K844" i="3"/>
  <c r="T843" i="3"/>
  <c r="N843" i="3" s="1"/>
  <c r="X844" i="3" l="1"/>
  <c r="M844" i="3"/>
  <c r="L845" i="3" s="1"/>
  <c r="O844" i="3"/>
  <c r="P844" i="3" s="1"/>
  <c r="K845" i="3"/>
  <c r="Q844" i="3" l="1"/>
  <c r="R844" i="3" s="1"/>
  <c r="S844" i="3" s="1"/>
  <c r="O845" i="3"/>
  <c r="P845" i="3" s="1"/>
  <c r="K846" i="3"/>
  <c r="W844" i="3" l="1"/>
  <c r="V844" i="3" s="1"/>
  <c r="U844" i="3" s="1"/>
  <c r="T844" i="3" s="1"/>
  <c r="N844" i="3"/>
  <c r="O846" i="3"/>
  <c r="P846" i="3" s="1"/>
  <c r="Q845" i="3"/>
  <c r="R845" i="3" s="1"/>
  <c r="S845" i="3" s="1"/>
  <c r="W845" i="3" l="1"/>
  <c r="X845" i="3"/>
  <c r="V845" i="3" s="1"/>
  <c r="U845" i="3" s="1"/>
  <c r="T845" i="3" s="1"/>
  <c r="N845" i="3" s="1"/>
  <c r="M845" i="3"/>
  <c r="L846" i="3" s="1"/>
  <c r="Q846" i="3"/>
  <c r="R846" i="3" s="1"/>
  <c r="S846" i="3" s="1"/>
  <c r="X846" i="3" l="1"/>
  <c r="M846" i="3"/>
  <c r="L847" i="3" s="1"/>
  <c r="K847" i="3"/>
  <c r="W846" i="3"/>
  <c r="O847" i="3" l="1"/>
  <c r="P847" i="3" s="1"/>
  <c r="K848" i="3"/>
  <c r="V846" i="3"/>
  <c r="U846" i="3" s="1"/>
  <c r="T846" i="3" s="1"/>
  <c r="O848" i="3" l="1"/>
  <c r="P848" i="3" s="1"/>
  <c r="N846" i="3"/>
  <c r="Q847" i="3"/>
  <c r="R847" i="3" s="1"/>
  <c r="S847" i="3" s="1"/>
  <c r="W847" i="3" l="1"/>
  <c r="X847" i="3"/>
  <c r="V847" i="3" s="1"/>
  <c r="U847" i="3" s="1"/>
  <c r="T847" i="3" s="1"/>
  <c r="N847" i="3" s="1"/>
  <c r="M847" i="3"/>
  <c r="L848" i="3" s="1"/>
  <c r="Q848" i="3"/>
  <c r="R848" i="3" s="1"/>
  <c r="S848" i="3" s="1"/>
  <c r="K849" i="3" l="1"/>
  <c r="X848" i="3"/>
  <c r="M848" i="3"/>
  <c r="L849" i="3" s="1"/>
  <c r="W848" i="3"/>
  <c r="V848" i="3" l="1"/>
  <c r="U848" i="3" s="1"/>
  <c r="T848" i="3" s="1"/>
  <c r="N848" i="3"/>
  <c r="O849" i="3"/>
  <c r="P849" i="3" s="1"/>
  <c r="K850" i="3"/>
  <c r="Q849" i="3" l="1"/>
  <c r="R849" i="3" s="1"/>
  <c r="S849" i="3" s="1"/>
  <c r="X849" i="3"/>
  <c r="M849" i="3"/>
  <c r="L850" i="3" s="1"/>
  <c r="K851" i="3" s="1"/>
  <c r="O850" i="3"/>
  <c r="P850" i="3" s="1"/>
  <c r="W849" i="3" l="1"/>
  <c r="V849" i="3"/>
  <c r="U849" i="3" s="1"/>
  <c r="T849" i="3" s="1"/>
  <c r="N849" i="3"/>
  <c r="O851" i="3"/>
  <c r="P851" i="3" s="1"/>
  <c r="Q850" i="3"/>
  <c r="R850" i="3" s="1"/>
  <c r="S850" i="3" s="1"/>
  <c r="W850" i="3" l="1"/>
  <c r="Q851" i="3"/>
  <c r="R851" i="3" s="1"/>
  <c r="S851" i="3" s="1"/>
  <c r="X850" i="3"/>
  <c r="V850" i="3" s="1"/>
  <c r="U850" i="3" s="1"/>
  <c r="T850" i="3" s="1"/>
  <c r="N850" i="3" s="1"/>
  <c r="M850" i="3"/>
  <c r="L851" i="3" s="1"/>
  <c r="W851" i="3" l="1"/>
  <c r="X851" i="3"/>
  <c r="V851" i="3" s="1"/>
  <c r="U851" i="3" s="1"/>
  <c r="T851" i="3" s="1"/>
  <c r="M851" i="3"/>
  <c r="L852" i="3" s="1"/>
  <c r="K852" i="3"/>
  <c r="N851" i="3" l="1"/>
  <c r="O852" i="3"/>
  <c r="P852" i="3" s="1"/>
  <c r="K853" i="3"/>
  <c r="X852" i="3" l="1"/>
  <c r="M852" i="3"/>
  <c r="L853" i="3" s="1"/>
  <c r="K854" i="3" s="1"/>
  <c r="O853" i="3"/>
  <c r="P853" i="3" s="1"/>
  <c r="Q852" i="3"/>
  <c r="R852" i="3" s="1"/>
  <c r="S852" i="3" s="1"/>
  <c r="W852" i="3" l="1"/>
  <c r="O854" i="3"/>
  <c r="P854" i="3" s="1"/>
  <c r="Q853" i="3"/>
  <c r="R853" i="3" s="1"/>
  <c r="S853" i="3" s="1"/>
  <c r="V852" i="3"/>
  <c r="U852" i="3" s="1"/>
  <c r="T852" i="3" s="1"/>
  <c r="W853" i="3" l="1"/>
  <c r="N852" i="3"/>
  <c r="Q854" i="3"/>
  <c r="R854" i="3" s="1"/>
  <c r="S854" i="3" s="1"/>
  <c r="W854" i="3" l="1"/>
  <c r="X853" i="3"/>
  <c r="V853" i="3" s="1"/>
  <c r="U853" i="3" s="1"/>
  <c r="T853" i="3" s="1"/>
  <c r="N853" i="3" s="1"/>
  <c r="M853" i="3"/>
  <c r="L854" i="3" s="1"/>
  <c r="K855" i="3" l="1"/>
  <c r="X854" i="3"/>
  <c r="V854" i="3" s="1"/>
  <c r="U854" i="3" s="1"/>
  <c r="T854" i="3" s="1"/>
  <c r="M854" i="3"/>
  <c r="L855" i="3" s="1"/>
  <c r="N854" i="3" l="1"/>
  <c r="O855" i="3"/>
  <c r="P855" i="3" s="1"/>
  <c r="K856" i="3"/>
  <c r="X855" i="3" l="1"/>
  <c r="M855" i="3"/>
  <c r="L856" i="3" s="1"/>
  <c r="K857" i="3" s="1"/>
  <c r="O856" i="3"/>
  <c r="P856" i="3" s="1"/>
  <c r="Q855" i="3"/>
  <c r="R855" i="3" s="1"/>
  <c r="S855" i="3" s="1"/>
  <c r="W855" i="3" l="1"/>
  <c r="O857" i="3"/>
  <c r="P857" i="3" s="1"/>
  <c r="Q856" i="3"/>
  <c r="R856" i="3" s="1"/>
  <c r="S856" i="3" s="1"/>
  <c r="V855" i="3"/>
  <c r="U855" i="3" s="1"/>
  <c r="T855" i="3" s="1"/>
  <c r="W856" i="3" l="1"/>
  <c r="N855" i="3"/>
  <c r="Q857" i="3"/>
  <c r="R857" i="3" s="1"/>
  <c r="S857" i="3" s="1"/>
  <c r="W857" i="3" l="1"/>
  <c r="X856" i="3"/>
  <c r="V856" i="3" s="1"/>
  <c r="U856" i="3" s="1"/>
  <c r="T856" i="3" s="1"/>
  <c r="N856" i="3" s="1"/>
  <c r="M856" i="3"/>
  <c r="L857" i="3" s="1"/>
  <c r="K858" i="3" s="1"/>
  <c r="X857" i="3" l="1"/>
  <c r="V857" i="3" s="1"/>
  <c r="U857" i="3" s="1"/>
  <c r="M857" i="3"/>
  <c r="L858" i="3" s="1"/>
  <c r="K859" i="3" s="1"/>
  <c r="O858" i="3"/>
  <c r="P858" i="3" s="1"/>
  <c r="T857" i="3"/>
  <c r="N857" i="3" s="1"/>
  <c r="X858" i="3" l="1"/>
  <c r="M858" i="3"/>
  <c r="L859" i="3" s="1"/>
  <c r="K860" i="3" s="1"/>
  <c r="O860" i="3" s="1"/>
  <c r="P860" i="3" s="1"/>
  <c r="O859" i="3"/>
  <c r="P859" i="3" s="1"/>
  <c r="Q858" i="3"/>
  <c r="R858" i="3" s="1"/>
  <c r="S858" i="3" s="1"/>
  <c r="W858" i="3" l="1"/>
  <c r="V858" i="3" s="1"/>
  <c r="U858" i="3" s="1"/>
  <c r="T858" i="3" s="1"/>
  <c r="N858" i="3" s="1"/>
  <c r="M859" i="3" s="1"/>
  <c r="L860" i="3" s="1"/>
  <c r="Q859" i="3"/>
  <c r="R859" i="3" s="1"/>
  <c r="S859" i="3" s="1"/>
  <c r="Q860" i="3"/>
  <c r="W859" i="3" l="1"/>
  <c r="R860" i="3"/>
  <c r="S860" i="3" s="1"/>
  <c r="X859" i="3"/>
  <c r="V859" i="3" s="1"/>
  <c r="U859" i="3" s="1"/>
  <c r="T859" i="3" s="1"/>
  <c r="K861" i="3"/>
  <c r="W860" i="3" l="1"/>
  <c r="O861" i="3"/>
  <c r="P861" i="3" s="1"/>
  <c r="N859" i="3"/>
  <c r="X860" i="3" l="1"/>
  <c r="V860" i="3" s="1"/>
  <c r="U860" i="3" s="1"/>
  <c r="M860" i="3"/>
  <c r="L861" i="3" s="1"/>
  <c r="Q861" i="3"/>
  <c r="R861" i="3" s="1"/>
  <c r="S861" i="3" s="1"/>
  <c r="K862" i="3" l="1"/>
  <c r="T860" i="3"/>
  <c r="W861" i="3"/>
  <c r="O862" i="3" l="1"/>
  <c r="P862" i="3" s="1"/>
  <c r="N860" i="3"/>
  <c r="X861" i="3" l="1"/>
  <c r="V861" i="3" s="1"/>
  <c r="U861" i="3" s="1"/>
  <c r="M861" i="3"/>
  <c r="L862" i="3" s="1"/>
  <c r="Q862" i="3"/>
  <c r="R862" i="3" s="1"/>
  <c r="S862" i="3" s="1"/>
  <c r="K863" i="3" l="1"/>
  <c r="T861" i="3"/>
  <c r="W862" i="3"/>
  <c r="O863" i="3" l="1"/>
  <c r="P863" i="3" s="1"/>
  <c r="N861" i="3"/>
  <c r="X862" i="3" l="1"/>
  <c r="V862" i="3" s="1"/>
  <c r="U862" i="3" s="1"/>
  <c r="M862" i="3"/>
  <c r="L863" i="3" s="1"/>
  <c r="Q863" i="3"/>
  <c r="R863" i="3" s="1"/>
  <c r="S863" i="3" s="1"/>
  <c r="K864" i="3" l="1"/>
  <c r="T862" i="3"/>
  <c r="W863" i="3"/>
  <c r="O864" i="3" l="1"/>
  <c r="P864" i="3" s="1"/>
  <c r="N862" i="3"/>
  <c r="Q864" i="3" l="1"/>
  <c r="R864" i="3" s="1"/>
  <c r="S864" i="3" s="1"/>
  <c r="W864" i="3"/>
  <c r="X863" i="3"/>
  <c r="V863" i="3" s="1"/>
  <c r="U863" i="3" s="1"/>
  <c r="M863" i="3"/>
  <c r="L864" i="3" s="1"/>
  <c r="T863" i="3" l="1"/>
  <c r="K865" i="3"/>
  <c r="N863" i="3" l="1"/>
  <c r="O865" i="3"/>
  <c r="P865" i="3" s="1"/>
  <c r="Q865" i="3" l="1"/>
  <c r="R865" i="3" s="1"/>
  <c r="S865" i="3" s="1"/>
  <c r="X864" i="3"/>
  <c r="V864" i="3" s="1"/>
  <c r="U864" i="3" s="1"/>
  <c r="M864" i="3"/>
  <c r="L865" i="3" s="1"/>
  <c r="W865" i="3" l="1"/>
  <c r="T864" i="3"/>
  <c r="K866" i="3"/>
  <c r="N864" i="3" l="1"/>
  <c r="O866" i="3"/>
  <c r="P866" i="3" s="1"/>
  <c r="Q866" i="3" l="1"/>
  <c r="R866" i="3" s="1"/>
  <c r="S866" i="3" s="1"/>
  <c r="W866" i="3"/>
  <c r="X865" i="3"/>
  <c r="V865" i="3" s="1"/>
  <c r="U865" i="3" s="1"/>
  <c r="M865" i="3"/>
  <c r="L866" i="3" s="1"/>
  <c r="T865" i="3" l="1"/>
  <c r="K867" i="3"/>
  <c r="N865" i="3" l="1"/>
  <c r="O867" i="3"/>
  <c r="P867" i="3" s="1"/>
  <c r="Q867" i="3" l="1"/>
  <c r="R867" i="3" s="1"/>
  <c r="S867" i="3" s="1"/>
  <c r="W867" i="3"/>
  <c r="X866" i="3"/>
  <c r="V866" i="3" s="1"/>
  <c r="U866" i="3" s="1"/>
  <c r="M866" i="3"/>
  <c r="L867" i="3" s="1"/>
  <c r="T866" i="3" l="1"/>
  <c r="K868" i="3"/>
  <c r="N866" i="3" l="1"/>
  <c r="O868" i="3"/>
  <c r="P868" i="3" s="1"/>
  <c r="Q868" i="3" l="1"/>
  <c r="R868" i="3" s="1"/>
  <c r="S868" i="3" s="1"/>
  <c r="W868" i="3"/>
  <c r="X867" i="3"/>
  <c r="V867" i="3" s="1"/>
  <c r="U867" i="3" s="1"/>
  <c r="M867" i="3"/>
  <c r="L868" i="3" s="1"/>
  <c r="T867" i="3" l="1"/>
  <c r="K869" i="3"/>
  <c r="N867" i="3" l="1"/>
  <c r="O869" i="3"/>
  <c r="P869" i="3" s="1"/>
  <c r="Q869" i="3" l="1"/>
  <c r="R869" i="3" s="1"/>
  <c r="S869" i="3" s="1"/>
  <c r="X868" i="3"/>
  <c r="V868" i="3" s="1"/>
  <c r="U868" i="3" s="1"/>
  <c r="M868" i="3"/>
  <c r="L869" i="3" s="1"/>
  <c r="W869" i="3" l="1"/>
  <c r="T868" i="3"/>
  <c r="K870" i="3"/>
  <c r="N868" i="3" l="1"/>
  <c r="O870" i="3"/>
  <c r="P870" i="3" s="1"/>
  <c r="Q870" i="3" l="1"/>
  <c r="R870" i="3" s="1"/>
  <c r="S870" i="3" s="1"/>
  <c r="W870" i="3"/>
  <c r="X869" i="3"/>
  <c r="V869" i="3" s="1"/>
  <c r="U869" i="3" s="1"/>
  <c r="M869" i="3"/>
  <c r="L870" i="3" s="1"/>
  <c r="T869" i="3" l="1"/>
  <c r="K871" i="3"/>
  <c r="N869" i="3" l="1"/>
  <c r="O871" i="3"/>
  <c r="P871" i="3" s="1"/>
  <c r="Q871" i="3" l="1"/>
  <c r="R871" i="3" s="1"/>
  <c r="S871" i="3" s="1"/>
  <c r="W871" i="3"/>
  <c r="X870" i="3"/>
  <c r="V870" i="3" s="1"/>
  <c r="U870" i="3" s="1"/>
  <c r="M870" i="3"/>
  <c r="L871" i="3" s="1"/>
  <c r="T870" i="3" l="1"/>
  <c r="K872" i="3"/>
  <c r="N870" i="3" l="1"/>
  <c r="O872" i="3"/>
  <c r="P872" i="3" s="1"/>
  <c r="Q872" i="3" l="1"/>
  <c r="R872" i="3" s="1"/>
  <c r="S872" i="3" s="1"/>
  <c r="X871" i="3"/>
  <c r="V871" i="3" s="1"/>
  <c r="U871" i="3" s="1"/>
  <c r="M871" i="3"/>
  <c r="L872" i="3" s="1"/>
  <c r="W872" i="3" l="1"/>
  <c r="T871" i="3"/>
  <c r="K873" i="3"/>
  <c r="N871" i="3" l="1"/>
  <c r="O873" i="3"/>
  <c r="P873" i="3" s="1"/>
  <c r="Q873" i="3" l="1"/>
  <c r="R873" i="3" s="1"/>
  <c r="S873" i="3" s="1"/>
  <c r="W873" i="3"/>
  <c r="X872" i="3"/>
  <c r="V872" i="3" s="1"/>
  <c r="U872" i="3" s="1"/>
  <c r="M872" i="3"/>
  <c r="L873" i="3" s="1"/>
  <c r="T872" i="3" l="1"/>
  <c r="K874" i="3"/>
  <c r="N872" i="3" l="1"/>
  <c r="O874" i="3"/>
  <c r="P874" i="3" s="1"/>
  <c r="Q874" i="3" l="1"/>
  <c r="R874" i="3" s="1"/>
  <c r="S874" i="3" s="1"/>
  <c r="X873" i="3"/>
  <c r="V873" i="3" s="1"/>
  <c r="U873" i="3" s="1"/>
  <c r="M873" i="3"/>
  <c r="L874" i="3" s="1"/>
  <c r="W874" i="3" l="1"/>
  <c r="T873" i="3"/>
  <c r="K875" i="3"/>
  <c r="N873" i="3" l="1"/>
  <c r="O875" i="3"/>
  <c r="P875" i="3" s="1"/>
  <c r="Q875" i="3" l="1"/>
  <c r="R875" i="3" s="1"/>
  <c r="S875" i="3" s="1"/>
  <c r="X874" i="3"/>
  <c r="V874" i="3" s="1"/>
  <c r="U874" i="3" s="1"/>
  <c r="M874" i="3"/>
  <c r="L875" i="3" s="1"/>
  <c r="W875" i="3" l="1"/>
  <c r="T874" i="3"/>
  <c r="K876" i="3"/>
  <c r="N874" i="3" l="1"/>
  <c r="O876" i="3"/>
  <c r="P876" i="3" s="1"/>
  <c r="Q876" i="3" l="1"/>
  <c r="R876" i="3" s="1"/>
  <c r="S876" i="3" s="1"/>
  <c r="X875" i="3"/>
  <c r="V875" i="3" s="1"/>
  <c r="U875" i="3" s="1"/>
  <c r="M875" i="3"/>
  <c r="L876" i="3" s="1"/>
  <c r="W876" i="3" l="1"/>
  <c r="T875" i="3"/>
  <c r="K877" i="3"/>
  <c r="N875" i="3" l="1"/>
  <c r="O877" i="3"/>
  <c r="P877" i="3" s="1"/>
  <c r="Q877" i="3" l="1"/>
  <c r="R877" i="3" s="1"/>
  <c r="S877" i="3" s="1"/>
  <c r="X876" i="3"/>
  <c r="V876" i="3" s="1"/>
  <c r="U876" i="3" s="1"/>
  <c r="M876" i="3"/>
  <c r="L877" i="3" s="1"/>
  <c r="W877" i="3" l="1"/>
  <c r="T876" i="3"/>
  <c r="K878" i="3"/>
  <c r="N876" i="3" l="1"/>
  <c r="O878" i="3"/>
  <c r="P878" i="3" s="1"/>
  <c r="Q878" i="3" l="1"/>
  <c r="R878" i="3" s="1"/>
  <c r="S878" i="3" s="1"/>
  <c r="W878" i="3"/>
  <c r="X877" i="3"/>
  <c r="V877" i="3" s="1"/>
  <c r="U877" i="3" s="1"/>
  <c r="M877" i="3"/>
  <c r="L878" i="3" s="1"/>
  <c r="T877" i="3" l="1"/>
  <c r="K879" i="3"/>
  <c r="N877" i="3" l="1"/>
  <c r="O879" i="3"/>
  <c r="P879" i="3" s="1"/>
  <c r="Q879" i="3" l="1"/>
  <c r="R879" i="3" s="1"/>
  <c r="S879" i="3" s="1"/>
  <c r="W879" i="3"/>
  <c r="X878" i="3"/>
  <c r="V878" i="3" s="1"/>
  <c r="U878" i="3" s="1"/>
  <c r="M878" i="3"/>
  <c r="L879" i="3" s="1"/>
  <c r="T878" i="3" l="1"/>
  <c r="K880" i="3"/>
  <c r="N878" i="3" l="1"/>
  <c r="O880" i="3"/>
  <c r="P880" i="3" s="1"/>
  <c r="Q880" i="3" l="1"/>
  <c r="R880" i="3" s="1"/>
  <c r="S880" i="3" s="1"/>
  <c r="W880" i="3"/>
  <c r="X879" i="3"/>
  <c r="V879" i="3" s="1"/>
  <c r="U879" i="3" s="1"/>
  <c r="M879" i="3"/>
  <c r="L880" i="3" s="1"/>
  <c r="T879" i="3" l="1"/>
  <c r="K881" i="3"/>
  <c r="N879" i="3" l="1"/>
  <c r="O881" i="3"/>
  <c r="P881" i="3" s="1"/>
  <c r="Q881" i="3" l="1"/>
  <c r="R881" i="3" s="1"/>
  <c r="S881" i="3" s="1"/>
  <c r="X880" i="3"/>
  <c r="V880" i="3" s="1"/>
  <c r="U880" i="3" s="1"/>
  <c r="M880" i="3"/>
  <c r="L881" i="3" s="1"/>
  <c r="W881" i="3" l="1"/>
  <c r="T880" i="3"/>
  <c r="K882" i="3"/>
  <c r="N880" i="3" l="1"/>
  <c r="O882" i="3"/>
  <c r="P882" i="3" s="1"/>
  <c r="Q882" i="3" l="1"/>
  <c r="R882" i="3" s="1"/>
  <c r="S882" i="3" s="1"/>
  <c r="X881" i="3"/>
  <c r="V881" i="3" s="1"/>
  <c r="U881" i="3" s="1"/>
  <c r="M881" i="3"/>
  <c r="L882" i="3" s="1"/>
  <c r="W882" i="3" l="1"/>
  <c r="T881" i="3"/>
  <c r="K883" i="3"/>
  <c r="N881" i="3" l="1"/>
  <c r="O883" i="3"/>
  <c r="P883" i="3" s="1"/>
  <c r="Q883" i="3" l="1"/>
  <c r="R883" i="3" s="1"/>
  <c r="S883" i="3" s="1"/>
  <c r="W883" i="3"/>
  <c r="X882" i="3"/>
  <c r="V882" i="3" s="1"/>
  <c r="U882" i="3" s="1"/>
  <c r="M882" i="3"/>
  <c r="L883" i="3" s="1"/>
  <c r="T882" i="3" l="1"/>
  <c r="K884" i="3"/>
  <c r="N882" i="3" l="1"/>
  <c r="O884" i="3"/>
  <c r="P884" i="3" s="1"/>
  <c r="Q884" i="3" l="1"/>
  <c r="R884" i="3" s="1"/>
  <c r="S884" i="3" s="1"/>
  <c r="X883" i="3"/>
  <c r="V883" i="3" s="1"/>
  <c r="U883" i="3" s="1"/>
  <c r="M883" i="3"/>
  <c r="L884" i="3" s="1"/>
  <c r="W884" i="3" l="1"/>
  <c r="T883" i="3"/>
  <c r="K885" i="3"/>
  <c r="N883" i="3" l="1"/>
  <c r="O885" i="3"/>
  <c r="P885" i="3" s="1"/>
  <c r="X884" i="3" l="1"/>
  <c r="V884" i="3" s="1"/>
  <c r="U884" i="3" s="1"/>
  <c r="M884" i="3"/>
  <c r="L885" i="3" s="1"/>
  <c r="Q885" i="3"/>
  <c r="R885" i="3" s="1"/>
  <c r="S885" i="3" s="1"/>
  <c r="T884" i="3" l="1"/>
  <c r="K886" i="3"/>
  <c r="W885" i="3"/>
  <c r="O886" i="3" l="1"/>
  <c r="P886" i="3" s="1"/>
  <c r="N884" i="3"/>
  <c r="Q886" i="3" l="1"/>
  <c r="R886" i="3" s="1"/>
  <c r="S886" i="3" s="1"/>
  <c r="X885" i="3"/>
  <c r="V885" i="3" s="1"/>
  <c r="U885" i="3" s="1"/>
  <c r="M885" i="3"/>
  <c r="L886" i="3" s="1"/>
  <c r="W886" i="3" l="1"/>
  <c r="T885" i="3"/>
  <c r="K887" i="3"/>
  <c r="N885" i="3" l="1"/>
  <c r="O887" i="3"/>
  <c r="P887" i="3" s="1"/>
  <c r="Q887" i="3" l="1"/>
  <c r="R887" i="3" s="1"/>
  <c r="S887" i="3" s="1"/>
  <c r="X886" i="3"/>
  <c r="V886" i="3" s="1"/>
  <c r="U886" i="3" s="1"/>
  <c r="M886" i="3"/>
  <c r="L887" i="3" s="1"/>
  <c r="W887" i="3" l="1"/>
  <c r="T886" i="3"/>
  <c r="K888" i="3"/>
  <c r="N886" i="3" l="1"/>
  <c r="O888" i="3"/>
  <c r="P888" i="3" s="1"/>
  <c r="Q888" i="3" l="1"/>
  <c r="R888" i="3" s="1"/>
  <c r="S888" i="3" s="1"/>
  <c r="W888" i="3"/>
  <c r="X887" i="3"/>
  <c r="V887" i="3" s="1"/>
  <c r="U887" i="3" s="1"/>
  <c r="M887" i="3"/>
  <c r="L888" i="3" s="1"/>
  <c r="T887" i="3" l="1"/>
  <c r="K889" i="3"/>
  <c r="N887" i="3" l="1"/>
  <c r="O889" i="3"/>
  <c r="P889" i="3" s="1"/>
  <c r="Q889" i="3" l="1"/>
  <c r="R889" i="3" s="1"/>
  <c r="S889" i="3" s="1"/>
  <c r="W889" i="3" s="1"/>
  <c r="X888" i="3"/>
  <c r="V888" i="3" s="1"/>
  <c r="U888" i="3" s="1"/>
  <c r="M888" i="3"/>
  <c r="L889" i="3" s="1"/>
  <c r="T888" i="3" l="1"/>
  <c r="K890" i="3"/>
  <c r="N888" i="3" l="1"/>
  <c r="O890" i="3"/>
  <c r="P890" i="3" s="1"/>
  <c r="Q890" i="3" l="1"/>
  <c r="R890" i="3" s="1"/>
  <c r="S890" i="3" s="1"/>
  <c r="X889" i="3"/>
  <c r="V889" i="3" s="1"/>
  <c r="U889" i="3" s="1"/>
  <c r="M889" i="3"/>
  <c r="L890" i="3" s="1"/>
  <c r="W890" i="3" l="1"/>
  <c r="T889" i="3"/>
  <c r="K891" i="3"/>
  <c r="N889" i="3" l="1"/>
  <c r="O891" i="3"/>
  <c r="P891" i="3" s="1"/>
  <c r="Q891" i="3" l="1"/>
  <c r="R891" i="3" s="1"/>
  <c r="S891" i="3" s="1"/>
  <c r="W891" i="3"/>
  <c r="X890" i="3"/>
  <c r="V890" i="3" s="1"/>
  <c r="U890" i="3" s="1"/>
  <c r="M890" i="3"/>
  <c r="L891" i="3" s="1"/>
  <c r="T890" i="3" l="1"/>
  <c r="K892" i="3"/>
  <c r="N890" i="3" l="1"/>
  <c r="O892" i="3"/>
  <c r="P892" i="3" s="1"/>
  <c r="X891" i="3" l="1"/>
  <c r="V891" i="3" s="1"/>
  <c r="U891" i="3" s="1"/>
  <c r="M891" i="3"/>
  <c r="L892" i="3" s="1"/>
  <c r="Q892" i="3"/>
  <c r="R892" i="3" s="1"/>
  <c r="S892" i="3" s="1"/>
  <c r="K893" i="3" l="1"/>
  <c r="T891" i="3"/>
  <c r="W892" i="3"/>
  <c r="O893" i="3" l="1"/>
  <c r="P893" i="3" s="1"/>
  <c r="N891" i="3"/>
  <c r="Q893" i="3" l="1"/>
  <c r="R893" i="3" s="1"/>
  <c r="S893" i="3" s="1"/>
  <c r="W893" i="3"/>
  <c r="X892" i="3"/>
  <c r="V892" i="3" s="1"/>
  <c r="U892" i="3" s="1"/>
  <c r="M892" i="3"/>
  <c r="L893" i="3" s="1"/>
  <c r="T892" i="3" l="1"/>
  <c r="K894" i="3"/>
  <c r="N892" i="3" l="1"/>
  <c r="O894" i="3"/>
  <c r="P894" i="3" s="1"/>
  <c r="Q894" i="3" l="1"/>
  <c r="R894" i="3" s="1"/>
  <c r="S894" i="3" s="1"/>
  <c r="X893" i="3"/>
  <c r="V893" i="3" s="1"/>
  <c r="U893" i="3" s="1"/>
  <c r="M893" i="3"/>
  <c r="L894" i="3" s="1"/>
  <c r="W894" i="3" l="1"/>
  <c r="T893" i="3"/>
  <c r="K895" i="3"/>
  <c r="N893" i="3" l="1"/>
  <c r="O895" i="3"/>
  <c r="P895" i="3" s="1"/>
  <c r="Q895" i="3" l="1"/>
  <c r="R895" i="3" s="1"/>
  <c r="S895" i="3" s="1"/>
  <c r="X894" i="3"/>
  <c r="V894" i="3" s="1"/>
  <c r="U894" i="3" s="1"/>
  <c r="M894" i="3"/>
  <c r="L895" i="3" s="1"/>
  <c r="W895" i="3" l="1"/>
  <c r="T894" i="3"/>
  <c r="K896" i="3"/>
  <c r="N894" i="3" l="1"/>
  <c r="O896" i="3"/>
  <c r="P896" i="3" s="1"/>
  <c r="Q896" i="3" l="1"/>
  <c r="R896" i="3" s="1"/>
  <c r="S896" i="3" s="1"/>
  <c r="W896" i="3" s="1"/>
  <c r="X895" i="3"/>
  <c r="V895" i="3" s="1"/>
  <c r="U895" i="3" s="1"/>
  <c r="M895" i="3"/>
  <c r="L896" i="3" s="1"/>
  <c r="T895" i="3" l="1"/>
  <c r="K897" i="3"/>
  <c r="N895" i="3" l="1"/>
  <c r="O897" i="3"/>
  <c r="P897" i="3" s="1"/>
  <c r="X896" i="3" l="1"/>
  <c r="V896" i="3" s="1"/>
  <c r="U896" i="3" s="1"/>
  <c r="M896" i="3"/>
  <c r="L897" i="3" s="1"/>
  <c r="Q897" i="3"/>
  <c r="R897" i="3" s="1"/>
  <c r="S897" i="3" s="1"/>
  <c r="T896" i="3" l="1"/>
  <c r="K898" i="3"/>
  <c r="W897" i="3"/>
  <c r="N896" i="3" l="1"/>
  <c r="O898" i="3"/>
  <c r="P898" i="3" s="1"/>
  <c r="Q898" i="3" l="1"/>
  <c r="R898" i="3" s="1"/>
  <c r="S898" i="3" s="1"/>
  <c r="W898" i="3"/>
  <c r="X897" i="3"/>
  <c r="V897" i="3" s="1"/>
  <c r="U897" i="3" s="1"/>
  <c r="M897" i="3"/>
  <c r="L898" i="3" s="1"/>
  <c r="T897" i="3" l="1"/>
  <c r="K899" i="3"/>
  <c r="N897" i="3" l="1"/>
  <c r="O899" i="3"/>
  <c r="P899" i="3" s="1"/>
  <c r="X898" i="3" l="1"/>
  <c r="V898" i="3" s="1"/>
  <c r="U898" i="3" s="1"/>
  <c r="M898" i="3"/>
  <c r="L899" i="3" s="1"/>
  <c r="Q899" i="3"/>
  <c r="R899" i="3" s="1"/>
  <c r="S899" i="3" s="1"/>
  <c r="K900" i="3" l="1"/>
  <c r="T898" i="3"/>
  <c r="W899" i="3"/>
  <c r="O900" i="3" l="1"/>
  <c r="P900" i="3" s="1"/>
  <c r="N898" i="3"/>
  <c r="X899" i="3" l="1"/>
  <c r="V899" i="3" s="1"/>
  <c r="U899" i="3" s="1"/>
  <c r="M899" i="3"/>
  <c r="L900" i="3" s="1"/>
  <c r="Q900" i="3"/>
  <c r="R900" i="3" s="1"/>
  <c r="S900" i="3" s="1"/>
  <c r="K901" i="3" l="1"/>
  <c r="T899" i="3"/>
  <c r="W900" i="3"/>
  <c r="O901" i="3" l="1"/>
  <c r="P901" i="3" s="1"/>
  <c r="N899" i="3"/>
  <c r="Q901" i="3" l="1"/>
  <c r="R901" i="3" s="1"/>
  <c r="S901" i="3" s="1"/>
  <c r="W901" i="3" s="1"/>
  <c r="X900" i="3"/>
  <c r="V900" i="3" s="1"/>
  <c r="U900" i="3" s="1"/>
  <c r="M900" i="3"/>
  <c r="L901" i="3" s="1"/>
  <c r="T900" i="3" l="1"/>
  <c r="K902" i="3"/>
  <c r="N900" i="3" l="1"/>
  <c r="O902" i="3"/>
  <c r="P902" i="3" s="1"/>
  <c r="Q902" i="3" l="1"/>
  <c r="R902" i="3" s="1"/>
  <c r="S902" i="3" s="1"/>
  <c r="W902" i="3"/>
  <c r="X901" i="3"/>
  <c r="V901" i="3" s="1"/>
  <c r="U901" i="3" s="1"/>
  <c r="M901" i="3"/>
  <c r="L902" i="3" s="1"/>
  <c r="T901" i="3" l="1"/>
  <c r="K903" i="3"/>
  <c r="N901" i="3" l="1"/>
  <c r="O903" i="3"/>
  <c r="P903" i="3" s="1"/>
  <c r="Q903" i="3" l="1"/>
  <c r="R903" i="3" s="1"/>
  <c r="S903" i="3" s="1"/>
  <c r="X902" i="3"/>
  <c r="V902" i="3" s="1"/>
  <c r="U902" i="3" s="1"/>
  <c r="M902" i="3"/>
  <c r="L903" i="3" s="1"/>
  <c r="W903" i="3" l="1"/>
  <c r="T902" i="3"/>
  <c r="K904" i="3"/>
  <c r="N902" i="3" l="1"/>
  <c r="O904" i="3"/>
  <c r="P904" i="3" s="1"/>
  <c r="X903" i="3" l="1"/>
  <c r="V903" i="3" s="1"/>
  <c r="U903" i="3" s="1"/>
  <c r="M903" i="3"/>
  <c r="L904" i="3" s="1"/>
  <c r="Q904" i="3"/>
  <c r="R904" i="3" s="1"/>
  <c r="S904" i="3" s="1"/>
  <c r="K905" i="3" l="1"/>
  <c r="T903" i="3"/>
  <c r="W904" i="3"/>
  <c r="O905" i="3" l="1"/>
  <c r="P905" i="3" s="1"/>
  <c r="N903" i="3"/>
  <c r="X904" i="3" l="1"/>
  <c r="V904" i="3" s="1"/>
  <c r="U904" i="3" s="1"/>
  <c r="M904" i="3"/>
  <c r="L905" i="3" s="1"/>
  <c r="Q905" i="3"/>
  <c r="R905" i="3" s="1"/>
  <c r="S905" i="3" s="1"/>
  <c r="T904" i="3" l="1"/>
  <c r="K906" i="3"/>
  <c r="W905" i="3"/>
  <c r="N904" i="3" l="1"/>
  <c r="O906" i="3"/>
  <c r="P906" i="3" s="1"/>
  <c r="X905" i="3" l="1"/>
  <c r="V905" i="3" s="1"/>
  <c r="U905" i="3" s="1"/>
  <c r="M905" i="3"/>
  <c r="L906" i="3" s="1"/>
  <c r="Q906" i="3"/>
  <c r="R906" i="3" s="1"/>
  <c r="S906" i="3" s="1"/>
  <c r="K907" i="3" l="1"/>
  <c r="T905" i="3"/>
  <c r="W906" i="3"/>
  <c r="O907" i="3" l="1"/>
  <c r="P907" i="3" s="1"/>
  <c r="N905" i="3"/>
  <c r="Q907" i="3" l="1"/>
  <c r="R907" i="3" s="1"/>
  <c r="S907" i="3" s="1"/>
  <c r="W907" i="3"/>
  <c r="X906" i="3"/>
  <c r="V906" i="3" s="1"/>
  <c r="U906" i="3" s="1"/>
  <c r="M906" i="3"/>
  <c r="L907" i="3" s="1"/>
  <c r="T906" i="3" l="1"/>
  <c r="K908" i="3"/>
  <c r="N906" i="3" l="1"/>
  <c r="O908" i="3"/>
  <c r="P908" i="3" s="1"/>
  <c r="Q908" i="3" l="1"/>
  <c r="R908" i="3" s="1"/>
  <c r="S908" i="3" s="1"/>
  <c r="W908" i="3"/>
  <c r="X907" i="3"/>
  <c r="V907" i="3" s="1"/>
  <c r="U907" i="3" s="1"/>
  <c r="M907" i="3"/>
  <c r="L908" i="3" s="1"/>
  <c r="T907" i="3" l="1"/>
  <c r="K909" i="3"/>
  <c r="N907" i="3" l="1"/>
  <c r="O909" i="3"/>
  <c r="P909" i="3" s="1"/>
  <c r="Q909" i="3" l="1"/>
  <c r="R909" i="3" s="1"/>
  <c r="S909" i="3" s="1"/>
  <c r="W909" i="3"/>
  <c r="X908" i="3"/>
  <c r="V908" i="3" s="1"/>
  <c r="U908" i="3" s="1"/>
  <c r="M908" i="3"/>
  <c r="L909" i="3" s="1"/>
  <c r="T908" i="3" l="1"/>
  <c r="K910" i="3"/>
  <c r="N908" i="3" l="1"/>
  <c r="O910" i="3"/>
  <c r="P910" i="3" s="1"/>
  <c r="X909" i="3" l="1"/>
  <c r="V909" i="3" s="1"/>
  <c r="U909" i="3" s="1"/>
  <c r="M909" i="3"/>
  <c r="L910" i="3" s="1"/>
  <c r="Q910" i="3"/>
  <c r="R910" i="3" s="1"/>
  <c r="S910" i="3" s="1"/>
  <c r="K911" i="3" l="1"/>
  <c r="T909" i="3"/>
  <c r="W910" i="3"/>
  <c r="O911" i="3" l="1"/>
  <c r="P911" i="3" s="1"/>
  <c r="N909" i="3"/>
  <c r="Q911" i="3" l="1"/>
  <c r="R911" i="3" s="1"/>
  <c r="S911" i="3" s="1"/>
  <c r="W911" i="3"/>
  <c r="X910" i="3"/>
  <c r="V910" i="3" s="1"/>
  <c r="U910" i="3" s="1"/>
  <c r="M910" i="3"/>
  <c r="L911" i="3" s="1"/>
  <c r="T910" i="3" l="1"/>
  <c r="K912" i="3"/>
  <c r="O912" i="3" l="1"/>
  <c r="P912" i="3" s="1"/>
  <c r="N910" i="3"/>
  <c r="Q912" i="3" l="1"/>
  <c r="R912" i="3" s="1"/>
  <c r="S912" i="3" s="1"/>
  <c r="X911" i="3"/>
  <c r="V911" i="3" s="1"/>
  <c r="U911" i="3" s="1"/>
  <c r="M911" i="3"/>
  <c r="L912" i="3" s="1"/>
  <c r="T911" i="3" l="1"/>
  <c r="W912" i="3"/>
  <c r="K913" i="3"/>
  <c r="N911" i="3" l="1"/>
  <c r="O913" i="3"/>
  <c r="P913" i="3" s="1"/>
  <c r="X912" i="3" l="1"/>
  <c r="V912" i="3" s="1"/>
  <c r="U912" i="3" s="1"/>
  <c r="M912" i="3"/>
  <c r="L913" i="3" s="1"/>
  <c r="Q913" i="3"/>
  <c r="R913" i="3" s="1"/>
  <c r="S913" i="3" s="1"/>
  <c r="K914" i="3" l="1"/>
  <c r="T912" i="3"/>
  <c r="W913" i="3"/>
  <c r="O914" i="3" l="1"/>
  <c r="P914" i="3" s="1"/>
  <c r="N912" i="3"/>
  <c r="X913" i="3" l="1"/>
  <c r="V913" i="3" s="1"/>
  <c r="U913" i="3" s="1"/>
  <c r="M913" i="3"/>
  <c r="L914" i="3" s="1"/>
  <c r="Q914" i="3"/>
  <c r="R914" i="3" s="1"/>
  <c r="S914" i="3" s="1"/>
  <c r="T913" i="3" l="1"/>
  <c r="K915" i="3"/>
  <c r="W914" i="3"/>
  <c r="N913" i="3" l="1"/>
  <c r="O915" i="3"/>
  <c r="P915" i="3" s="1"/>
  <c r="X914" i="3" l="1"/>
  <c r="V914" i="3" s="1"/>
  <c r="U914" i="3" s="1"/>
  <c r="M914" i="3"/>
  <c r="L915" i="3" s="1"/>
  <c r="Q915" i="3"/>
  <c r="R915" i="3" s="1"/>
  <c r="S915" i="3" s="1"/>
  <c r="T914" i="3" l="1"/>
  <c r="K916" i="3"/>
  <c r="W915" i="3"/>
  <c r="N914" i="3" l="1"/>
  <c r="O916" i="3"/>
  <c r="P916" i="3" s="1"/>
  <c r="Q916" i="3" l="1"/>
  <c r="R916" i="3" s="1"/>
  <c r="S916" i="3" s="1"/>
  <c r="X915" i="3"/>
  <c r="V915" i="3" s="1"/>
  <c r="U915" i="3" s="1"/>
  <c r="M915" i="3"/>
  <c r="L916" i="3" s="1"/>
  <c r="W916" i="3" l="1"/>
  <c r="T915" i="3"/>
  <c r="K917" i="3"/>
  <c r="N915" i="3" l="1"/>
  <c r="O917" i="3"/>
  <c r="P917" i="3" s="1"/>
  <c r="Q917" i="3" l="1"/>
  <c r="R917" i="3" s="1"/>
  <c r="S917" i="3" s="1"/>
  <c r="W917" i="3"/>
  <c r="X916" i="3"/>
  <c r="V916" i="3" s="1"/>
  <c r="U916" i="3" s="1"/>
  <c r="M916" i="3"/>
  <c r="L917" i="3" s="1"/>
  <c r="T916" i="3" l="1"/>
  <c r="K918" i="3"/>
  <c r="N916" i="3" l="1"/>
  <c r="O918" i="3"/>
  <c r="P918" i="3" s="1"/>
  <c r="Q918" i="3" l="1"/>
  <c r="R918" i="3" s="1"/>
  <c r="S918" i="3" s="1"/>
  <c r="W918" i="3"/>
  <c r="X917" i="3"/>
  <c r="V917" i="3" s="1"/>
  <c r="U917" i="3" s="1"/>
  <c r="M917" i="3"/>
  <c r="L918" i="3" s="1"/>
  <c r="T917" i="3" l="1"/>
  <c r="K919" i="3"/>
  <c r="N917" i="3" l="1"/>
  <c r="O919" i="3"/>
  <c r="P919" i="3" s="1"/>
  <c r="Q919" i="3" l="1"/>
  <c r="R919" i="3" s="1"/>
  <c r="S919" i="3" s="1"/>
  <c r="W919" i="3"/>
  <c r="X918" i="3"/>
  <c r="V918" i="3" s="1"/>
  <c r="U918" i="3" s="1"/>
  <c r="M918" i="3"/>
  <c r="L919" i="3" s="1"/>
  <c r="T918" i="3" l="1"/>
  <c r="K920" i="3"/>
  <c r="N918" i="3" l="1"/>
  <c r="O920" i="3"/>
  <c r="P920" i="3" s="1"/>
  <c r="Q920" i="3" l="1"/>
  <c r="R920" i="3" s="1"/>
  <c r="S920" i="3" s="1"/>
  <c r="W920" i="3"/>
  <c r="X919" i="3"/>
  <c r="V919" i="3" s="1"/>
  <c r="U919" i="3" s="1"/>
  <c r="M919" i="3"/>
  <c r="L920" i="3" s="1"/>
  <c r="T919" i="3" l="1"/>
  <c r="K921" i="3"/>
  <c r="N919" i="3" l="1"/>
  <c r="O921" i="3"/>
  <c r="P921" i="3" s="1"/>
  <c r="X920" i="3" l="1"/>
  <c r="V920" i="3" s="1"/>
  <c r="U920" i="3" s="1"/>
  <c r="M920" i="3"/>
  <c r="L921" i="3" s="1"/>
  <c r="Q921" i="3"/>
  <c r="R921" i="3" s="1"/>
  <c r="S921" i="3" s="1"/>
  <c r="K922" i="3" l="1"/>
  <c r="T920" i="3"/>
  <c r="W921" i="3"/>
  <c r="O922" i="3" l="1"/>
  <c r="P922" i="3" s="1"/>
  <c r="N920" i="3"/>
  <c r="X921" i="3" l="1"/>
  <c r="V921" i="3" s="1"/>
  <c r="U921" i="3" s="1"/>
  <c r="M921" i="3"/>
  <c r="L922" i="3" s="1"/>
  <c r="Q922" i="3"/>
  <c r="R922" i="3" s="1"/>
  <c r="S922" i="3" s="1"/>
  <c r="T921" i="3" l="1"/>
  <c r="K923" i="3"/>
  <c r="W922" i="3"/>
  <c r="N921" i="3" l="1"/>
  <c r="O923" i="3"/>
  <c r="P923" i="3" s="1"/>
  <c r="X922" i="3" l="1"/>
  <c r="V922" i="3" s="1"/>
  <c r="U922" i="3" s="1"/>
  <c r="M922" i="3"/>
  <c r="L923" i="3" s="1"/>
  <c r="Q923" i="3"/>
  <c r="R923" i="3" s="1"/>
  <c r="S923" i="3" s="1"/>
  <c r="K924" i="3" l="1"/>
  <c r="T922" i="3"/>
  <c r="W923" i="3"/>
  <c r="O924" i="3" l="1"/>
  <c r="P924" i="3" s="1"/>
  <c r="N922" i="3"/>
  <c r="Q924" i="3" l="1"/>
  <c r="R924" i="3" s="1"/>
  <c r="S924" i="3" s="1"/>
  <c r="W924" i="3"/>
  <c r="X923" i="3"/>
  <c r="V923" i="3" s="1"/>
  <c r="U923" i="3" s="1"/>
  <c r="M923" i="3"/>
  <c r="L924" i="3" s="1"/>
  <c r="T923" i="3" l="1"/>
  <c r="K925" i="3"/>
  <c r="N923" i="3" l="1"/>
  <c r="O925" i="3"/>
  <c r="P925" i="3" s="1"/>
  <c r="Q925" i="3" l="1"/>
  <c r="R925" i="3" s="1"/>
  <c r="S925" i="3" s="1"/>
  <c r="X924" i="3"/>
  <c r="V924" i="3" s="1"/>
  <c r="U924" i="3" s="1"/>
  <c r="M924" i="3"/>
  <c r="L925" i="3" s="1"/>
  <c r="W925" i="3" l="1"/>
  <c r="T924" i="3"/>
  <c r="K926" i="3"/>
  <c r="N924" i="3" l="1"/>
  <c r="O926" i="3"/>
  <c r="P926" i="3" s="1"/>
  <c r="Q926" i="3" l="1"/>
  <c r="R926" i="3" s="1"/>
  <c r="S926" i="3" s="1"/>
  <c r="W926" i="3"/>
  <c r="X925" i="3"/>
  <c r="V925" i="3" s="1"/>
  <c r="U925" i="3" s="1"/>
  <c r="M925" i="3"/>
  <c r="L926" i="3" s="1"/>
  <c r="T925" i="3" l="1"/>
  <c r="K927" i="3"/>
  <c r="O927" i="3" s="1"/>
  <c r="P927" i="3" s="1"/>
  <c r="N925" i="3" l="1"/>
  <c r="Q927" i="3"/>
  <c r="R927" i="3" s="1"/>
  <c r="S927" i="3" s="1"/>
  <c r="W927" i="3" l="1"/>
  <c r="X926" i="3"/>
  <c r="V926" i="3" s="1"/>
  <c r="U926" i="3" s="1"/>
  <c r="M926" i="3"/>
  <c r="L927" i="3" s="1"/>
  <c r="T926" i="3" l="1"/>
  <c r="N926" i="3" l="1"/>
  <c r="X927" i="3" l="1"/>
  <c r="V927" i="3" s="1"/>
  <c r="U927" i="3" s="1"/>
  <c r="T927" i="3" s="1"/>
  <c r="N927" i="3" s="1"/>
  <c r="M927" i="3"/>
</calcChain>
</file>

<file path=xl/sharedStrings.xml><?xml version="1.0" encoding="utf-8"?>
<sst xmlns="http://schemas.openxmlformats.org/spreadsheetml/2006/main" count="187" uniqueCount="97">
  <si>
    <t xml:space="preserve">Parameters </t>
  </si>
  <si>
    <t>Jg</t>
  </si>
  <si>
    <t>J1</t>
  </si>
  <si>
    <t>J2</t>
  </si>
  <si>
    <t>J3</t>
  </si>
  <si>
    <t>𝝉1</t>
  </si>
  <si>
    <t>𝝉2</t>
  </si>
  <si>
    <t>𝝉3</t>
  </si>
  <si>
    <t>q0*</t>
  </si>
  <si>
    <t>q1*</t>
  </si>
  <si>
    <t>q2*</t>
  </si>
  <si>
    <t>q3*</t>
  </si>
  <si>
    <t>u0*</t>
  </si>
  <si>
    <t>u1*</t>
  </si>
  <si>
    <t>u2*</t>
  </si>
  <si>
    <t>u3*</t>
  </si>
  <si>
    <t xml:space="preserve">Characteristic Times </t>
  </si>
  <si>
    <t xml:space="preserve">Differential Coeffecients </t>
  </si>
  <si>
    <t>vb</t>
  </si>
  <si>
    <t>zb</t>
  </si>
  <si>
    <t>Q1</t>
  </si>
  <si>
    <t>km1</t>
  </si>
  <si>
    <t>fo1</t>
  </si>
  <si>
    <t>t</t>
  </si>
  <si>
    <t>T</t>
  </si>
  <si>
    <t>R</t>
  </si>
  <si>
    <t>𝜈</t>
  </si>
  <si>
    <t>dt</t>
  </si>
  <si>
    <t>𝛼</t>
  </si>
  <si>
    <t>Natural Frequency</t>
  </si>
  <si>
    <t xml:space="preserve">Tip Radius </t>
  </si>
  <si>
    <t>Alpha</t>
  </si>
  <si>
    <t xml:space="preserve">Formulas </t>
  </si>
  <si>
    <t xml:space="preserve">Equation 17 </t>
  </si>
  <si>
    <t>Symbol</t>
  </si>
  <si>
    <t>Value</t>
  </si>
  <si>
    <t xml:space="preserve">Name </t>
  </si>
  <si>
    <t>z</t>
  </si>
  <si>
    <t>v</t>
  </si>
  <si>
    <t>a</t>
  </si>
  <si>
    <t>F</t>
  </si>
  <si>
    <t>F''</t>
  </si>
  <si>
    <t>F'</t>
  </si>
  <si>
    <t>P'</t>
  </si>
  <si>
    <t>Equation 18</t>
  </si>
  <si>
    <t>Equation 19</t>
  </si>
  <si>
    <t>Equation 30</t>
  </si>
  <si>
    <t>F'''</t>
  </si>
  <si>
    <t>sumaQ</t>
  </si>
  <si>
    <t>sumaU</t>
  </si>
  <si>
    <t>Equation 31</t>
  </si>
  <si>
    <t>Equation 32</t>
  </si>
  <si>
    <t>Equation 33</t>
  </si>
  <si>
    <t>Equation 34</t>
  </si>
  <si>
    <t>Equation 35</t>
  </si>
  <si>
    <t>Equation 36</t>
  </si>
  <si>
    <t xml:space="preserve">Cantilever Dynamics </t>
  </si>
  <si>
    <t>h</t>
  </si>
  <si>
    <t>Names</t>
  </si>
  <si>
    <t xml:space="preserve">Indentation </t>
  </si>
  <si>
    <t xml:space="preserve">Force </t>
  </si>
  <si>
    <t>Time</t>
  </si>
  <si>
    <t xml:space="preserve">Force Calculation </t>
  </si>
  <si>
    <t xml:space="preserve">Reference** </t>
  </si>
  <si>
    <r>
      <t xml:space="preserve">Governing Equation </t>
    </r>
    <r>
      <rPr>
        <sz val="12"/>
        <color theme="1"/>
        <rFont val="Calibri"/>
        <family val="2"/>
        <scheme val="minor"/>
      </rPr>
      <t>(Equation 8**)</t>
    </r>
  </si>
  <si>
    <r>
      <t>* Refer to section 2.5 in Forstenhaeusler, M., López-Guerra, E.A., Solares, S.D."</t>
    </r>
    <r>
      <rPr>
        <i/>
        <sz val="12"/>
        <color theme="1"/>
        <rFont val="Calibri"/>
        <family val="2"/>
        <scheme val="minor"/>
      </rPr>
      <t>Guidelines to Simulate Linear Viscoelastic Materials with an Arbitrary Number of Characteristic Times in the Context of Atomic Force Microscopy"</t>
    </r>
    <r>
      <rPr>
        <sz val="12"/>
        <color theme="1"/>
        <rFont val="Calibri"/>
        <family val="2"/>
        <scheme val="minor"/>
      </rPr>
      <t xml:space="preserve"> to find the derivation of the procedure implementied in the Force Calculation Table. </t>
    </r>
  </si>
  <si>
    <r>
      <t xml:space="preserve">Governing Equation </t>
    </r>
    <r>
      <rPr>
        <sz val="12"/>
        <color theme="1"/>
        <rFont val="Calibri"/>
        <family val="2"/>
        <scheme val="minor"/>
      </rPr>
      <t>(Equation 8***)</t>
    </r>
  </si>
  <si>
    <t>q0**</t>
  </si>
  <si>
    <t>q1**</t>
  </si>
  <si>
    <t xml:space="preserve">Reference*** </t>
  </si>
  <si>
    <t>q2**</t>
  </si>
  <si>
    <t>u0**</t>
  </si>
  <si>
    <t>q3**</t>
  </si>
  <si>
    <t>u1**</t>
  </si>
  <si>
    <t>u2**</t>
  </si>
  <si>
    <t>u3**</t>
  </si>
  <si>
    <r>
      <t>*** Refer to section 2.5 in Forstenhaeusler, M., López-Guerra, E.A., Solares, S.D."</t>
    </r>
    <r>
      <rPr>
        <i/>
        <sz val="12"/>
        <color theme="1"/>
        <rFont val="Calibri"/>
        <family val="2"/>
        <scheme val="minor"/>
      </rPr>
      <t>Guidelines to Simulate Linear Viscoelastic Materials with an Arbitrary Number of Characteristic Times in the Context of Atomic Force Microscopy"</t>
    </r>
    <r>
      <rPr>
        <sz val="12"/>
        <color theme="1"/>
        <rFont val="Calibri"/>
        <family val="2"/>
        <scheme val="minor"/>
      </rPr>
      <t xml:space="preserve"> to find the derivation of the procedure implementied in the Force Calculation Table. For the AFM dynmaics implementation refer to section 3. (Note: Implementation of Euler Integration Methode in sheet. Manuscripts describes the slighlty more diffucult Verlet Integration Methode.) </t>
    </r>
  </si>
  <si>
    <t>Generalized Kelvin-Voigt Example (3-Arm)</t>
  </si>
  <si>
    <t xml:space="preserve">Compliance Parameters </t>
  </si>
  <si>
    <t>p</t>
  </si>
  <si>
    <t>p'</t>
  </si>
  <si>
    <t>p''</t>
  </si>
  <si>
    <t>p'''</t>
  </si>
  <si>
    <t xml:space="preserve">Indentation Rate </t>
  </si>
  <si>
    <t xml:space="preserve">Initial Position of Cantilever </t>
  </si>
  <si>
    <t>Quality Factor</t>
  </si>
  <si>
    <t>Stiffness Cantilever</t>
  </si>
  <si>
    <t>Fundamental Period</t>
  </si>
  <si>
    <t xml:space="preserve">Time Step </t>
  </si>
  <si>
    <r>
      <t xml:space="preserve">*** Forstenhaeusler, M., Lopez-Guerra, E.A., Santiago, S.D., </t>
    </r>
    <r>
      <rPr>
        <i/>
        <sz val="12"/>
        <color theme="1"/>
        <rFont val="Calibri"/>
        <family val="2"/>
        <scheme val="minor"/>
      </rPr>
      <t xml:space="preserve">"Guidelines to Simulate Linear Viscoelastic Materials with an Arbitrary Number if Characteristic Times in the Context of Atomic Force Microscopy" </t>
    </r>
  </si>
  <si>
    <t>** To see the algebra behind the derivation of the differential coefficients, refer to the Jypter Notebook "Calculation of the coefficients, (u_0, u_1.,u_(N), q_0, q_1.,q_N), for the differential equation for a 3 Arm Generalized Maxwell, Kelvin-Voigt Model" in the GitHub Repository [M. Forstenhäusler, E.A.L.-G. AFMviscoelastic Github Repository. 2020; Available from: https://github.com/mforstenhaeusler/AFMviscoelastic].</t>
  </si>
  <si>
    <t>*To see the algebra behind the derivation of the differential coefficients, refer to the Jypter Notebook "Calculation of the coefficients, (u_0, u_1.,u_(N), q_0, q_1.,q_N), for the differential equation for a 3 Arm Generalized Maxwell, Kelvin-Voigt Model" in the GitHub Repository. [M. Forstenhäusler, E.A.L.-G. AFMviscoelastic Github Repository. 2020; Available from: https://github.com/mforstenhaeusler/AFMviscoelastic].</t>
  </si>
  <si>
    <t xml:space="preserve">** Forstenhaeusler, M., Lopez-Guerra, E.A., Santiago, S.D., "Guidelines to Simulate Linear Viscoelastic Materials with an Arbitrary Number if Characteristic Times in the Context of Atomic Force Microscopy" </t>
  </si>
  <si>
    <t>Calculating force history when indentation history is given***</t>
  </si>
  <si>
    <t>Calculating force history when indentation history is given*</t>
  </si>
  <si>
    <t>Initial Position of Cantilever</t>
  </si>
  <si>
    <t xml:space="preserve">Poisson's Ratio of Material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</si>
</sst>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0" fillId="0" borderId="1" xfId="0" applyBorder="1"/>
    <xf numFmtId="11" fontId="0" fillId="0" borderId="2" xfId="0" applyNumberFormat="1" applyBorder="1" applyAlignment="1">
      <alignment vertical="center"/>
    </xf>
    <xf numFmtId="0" fontId="0" fillId="0" borderId="3" xfId="0" applyBorder="1"/>
    <xf numFmtId="11" fontId="0" fillId="0" borderId="4" xfId="0" applyNumberFormat="1" applyBorder="1" applyAlignment="1">
      <alignment vertical="center"/>
    </xf>
    <xf numFmtId="0" fontId="0" fillId="0" borderId="5" xfId="0" applyBorder="1"/>
    <xf numFmtId="11" fontId="0" fillId="0" borderId="6" xfId="0" applyNumberFormat="1" applyBorder="1" applyAlignment="1">
      <alignment vertical="center"/>
    </xf>
    <xf numFmtId="11" fontId="0" fillId="0" borderId="10" xfId="0" applyNumberFormat="1" applyBorder="1" applyAlignment="1">
      <alignment vertical="center"/>
    </xf>
    <xf numFmtId="11" fontId="0" fillId="0" borderId="2" xfId="0" applyNumberFormat="1" applyFont="1" applyBorder="1" applyAlignment="1">
      <alignment vertical="center"/>
    </xf>
    <xf numFmtId="0" fontId="2" fillId="0" borderId="9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7" xfId="0" applyFill="1" applyBorder="1"/>
    <xf numFmtId="0" fontId="0" fillId="0" borderId="19" xfId="0" applyFill="1" applyBorder="1"/>
    <xf numFmtId="11" fontId="0" fillId="0" borderId="16" xfId="0" applyNumberFormat="1" applyBorder="1"/>
    <xf numFmtId="11" fontId="0" fillId="0" borderId="12" xfId="0" applyNumberFormat="1" applyBorder="1"/>
    <xf numFmtId="0" fontId="0" fillId="0" borderId="12" xfId="0" applyBorder="1"/>
    <xf numFmtId="0" fontId="0" fillId="0" borderId="22" xfId="0" applyFill="1" applyBorder="1"/>
    <xf numFmtId="11" fontId="0" fillId="0" borderId="23" xfId="0" applyNumberFormat="1" applyBorder="1"/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8" xfId="0" applyBorder="1"/>
    <xf numFmtId="0" fontId="1" fillId="0" borderId="24" xfId="0" applyFont="1" applyBorder="1"/>
    <xf numFmtId="0" fontId="1" fillId="0" borderId="8" xfId="0" applyFont="1" applyBorder="1"/>
    <xf numFmtId="0" fontId="1" fillId="0" borderId="25" xfId="0" applyFont="1" applyBorder="1"/>
    <xf numFmtId="0" fontId="1" fillId="0" borderId="13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1" fillId="0" borderId="3" xfId="0" applyFont="1" applyBorder="1"/>
    <xf numFmtId="0" fontId="4" fillId="0" borderId="4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2" xfId="0" applyFont="1" applyBorder="1"/>
    <xf numFmtId="0" fontId="0" fillId="0" borderId="28" xfId="0" applyBorder="1"/>
    <xf numFmtId="0" fontId="1" fillId="0" borderId="28" xfId="0" applyFont="1" applyBorder="1"/>
    <xf numFmtId="0" fontId="1" fillId="0" borderId="33" xfId="0" applyFont="1" applyBorder="1"/>
    <xf numFmtId="0" fontId="0" fillId="0" borderId="7" xfId="0" applyBorder="1"/>
    <xf numFmtId="0" fontId="1" fillId="0" borderId="36" xfId="0" applyFont="1" applyBorder="1"/>
    <xf numFmtId="11" fontId="0" fillId="0" borderId="26" xfId="0" applyNumberFormat="1" applyBorder="1"/>
    <xf numFmtId="11" fontId="0" fillId="0" borderId="39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27" xfId="0" applyNumberFormat="1" applyBorder="1"/>
    <xf numFmtId="11" fontId="0" fillId="0" borderId="6" xfId="0" applyNumberFormat="1" applyBorder="1"/>
    <xf numFmtId="11" fontId="0" fillId="0" borderId="41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32" xfId="0" applyBorder="1"/>
    <xf numFmtId="0" fontId="0" fillId="0" borderId="35" xfId="0" applyBorder="1"/>
    <xf numFmtId="11" fontId="0" fillId="0" borderId="28" xfId="0" applyNumberFormat="1" applyBorder="1"/>
    <xf numFmtId="11" fontId="0" fillId="0" borderId="35" xfId="0" applyNumberFormat="1" applyBorder="1"/>
    <xf numFmtId="0" fontId="1" fillId="0" borderId="9" xfId="0" applyFont="1" applyBorder="1"/>
    <xf numFmtId="0" fontId="0" fillId="0" borderId="44" xfId="0" applyBorder="1"/>
    <xf numFmtId="0" fontId="1" fillId="0" borderId="44" xfId="0" applyFont="1" applyBorder="1"/>
    <xf numFmtId="0" fontId="1" fillId="0" borderId="31" xfId="0" applyFont="1" applyBorder="1"/>
    <xf numFmtId="0" fontId="0" fillId="0" borderId="10" xfId="0" applyBorder="1"/>
    <xf numFmtId="11" fontId="0" fillId="0" borderId="43" xfId="0" applyNumberFormat="1" applyBorder="1"/>
    <xf numFmtId="11" fontId="0" fillId="0" borderId="45" xfId="0" applyNumberFormat="1" applyBorder="1"/>
    <xf numFmtId="0" fontId="0" fillId="0" borderId="50" xfId="0" applyBorder="1"/>
    <xf numFmtId="0" fontId="0" fillId="0" borderId="34" xfId="0" applyBorder="1"/>
    <xf numFmtId="0" fontId="0" fillId="0" borderId="51" xfId="0" applyBorder="1"/>
    <xf numFmtId="0" fontId="0" fillId="0" borderId="1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11" fontId="0" fillId="0" borderId="50" xfId="0" applyNumberFormat="1" applyBorder="1"/>
    <xf numFmtId="11" fontId="0" fillId="2" borderId="47" xfId="0" applyNumberFormat="1" applyFill="1" applyBorder="1"/>
    <xf numFmtId="11" fontId="0" fillId="2" borderId="30" xfId="0" applyNumberFormat="1" applyFill="1" applyBorder="1"/>
    <xf numFmtId="11" fontId="0" fillId="2" borderId="46" xfId="0" applyNumberFormat="1" applyFill="1" applyBorder="1"/>
    <xf numFmtId="0" fontId="0" fillId="2" borderId="50" xfId="0" applyFill="1" applyBorder="1"/>
    <xf numFmtId="11" fontId="0" fillId="2" borderId="28" xfId="0" applyNumberFormat="1" applyFill="1" applyBorder="1"/>
    <xf numFmtId="11" fontId="0" fillId="2" borderId="35" xfId="0" applyNumberFormat="1" applyFill="1" applyBorder="1"/>
    <xf numFmtId="0" fontId="0" fillId="2" borderId="40" xfId="0" applyFill="1" applyBorder="1"/>
    <xf numFmtId="11" fontId="0" fillId="2" borderId="3" xfId="0" applyNumberFormat="1" applyFill="1" applyBorder="1"/>
    <xf numFmtId="11" fontId="0" fillId="2" borderId="5" xfId="0" applyNumberForma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3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3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3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55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0" borderId="34" xfId="0" applyFont="1" applyBorder="1" applyAlignment="1">
      <alignment horizontal="center" wrapText="1"/>
    </xf>
    <xf numFmtId="0" fontId="1" fillId="0" borderId="51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Force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'Viscoelastic Force Response '!$K$10:$K$56</c:f>
              <c:numCache>
                <c:formatCode>0.00E+00</c:formatCode>
                <c:ptCount val="47"/>
                <c:pt idx="0" formatCode="General">
                  <c:v>0</c:v>
                </c:pt>
                <c:pt idx="1">
                  <c:v>4.9999999999999994E-16</c:v>
                </c:pt>
                <c:pt idx="2">
                  <c:v>9.9999999999999988E-16</c:v>
                </c:pt>
                <c:pt idx="3">
                  <c:v>1.5000000000000001E-15</c:v>
                </c:pt>
                <c:pt idx="4">
                  <c:v>1.9999999999999998E-15</c:v>
                </c:pt>
                <c:pt idx="5">
                  <c:v>2.4999999999999996E-15</c:v>
                </c:pt>
                <c:pt idx="6">
                  <c:v>2.9999999999999994E-15</c:v>
                </c:pt>
                <c:pt idx="7">
                  <c:v>3.4999999999999993E-15</c:v>
                </c:pt>
                <c:pt idx="8">
                  <c:v>3.9999999999999995E-15</c:v>
                </c:pt>
                <c:pt idx="9">
                  <c:v>4.499999999999999E-15</c:v>
                </c:pt>
                <c:pt idx="10">
                  <c:v>4.9999999999999992E-15</c:v>
                </c:pt>
                <c:pt idx="11">
                  <c:v>5.4999999999999987E-15</c:v>
                </c:pt>
                <c:pt idx="12">
                  <c:v>5.9999999999999989E-15</c:v>
                </c:pt>
                <c:pt idx="13">
                  <c:v>6.4999999999999999E-15</c:v>
                </c:pt>
                <c:pt idx="14">
                  <c:v>7.0000000000000001E-15</c:v>
                </c:pt>
                <c:pt idx="15">
                  <c:v>7.5000000000000012E-15</c:v>
                </c:pt>
                <c:pt idx="16">
                  <c:v>8.0000000000000006E-15</c:v>
                </c:pt>
                <c:pt idx="17">
                  <c:v>8.5000000000000016E-15</c:v>
                </c:pt>
                <c:pt idx="18">
                  <c:v>9.0000000000000027E-15</c:v>
                </c:pt>
                <c:pt idx="19">
                  <c:v>9.5000000000000021E-15</c:v>
                </c:pt>
                <c:pt idx="20">
                  <c:v>1.0000000000000003E-14</c:v>
                </c:pt>
                <c:pt idx="21">
                  <c:v>1.0500000000000004E-14</c:v>
                </c:pt>
                <c:pt idx="22">
                  <c:v>1.1000000000000004E-14</c:v>
                </c:pt>
                <c:pt idx="23">
                  <c:v>1.1500000000000005E-14</c:v>
                </c:pt>
                <c:pt idx="24">
                  <c:v>1.2000000000000004E-14</c:v>
                </c:pt>
                <c:pt idx="25">
                  <c:v>1.2500000000000004E-14</c:v>
                </c:pt>
                <c:pt idx="26">
                  <c:v>1.3000000000000005E-14</c:v>
                </c:pt>
                <c:pt idx="27">
                  <c:v>1.3500000000000006E-14</c:v>
                </c:pt>
                <c:pt idx="28">
                  <c:v>1.4000000000000005E-14</c:v>
                </c:pt>
                <c:pt idx="29">
                  <c:v>1.4500000000000008E-14</c:v>
                </c:pt>
                <c:pt idx="30">
                  <c:v>1.5000000000000006E-14</c:v>
                </c:pt>
                <c:pt idx="31">
                  <c:v>1.5500000000000007E-14</c:v>
                </c:pt>
                <c:pt idx="32">
                  <c:v>1.6000000000000008E-14</c:v>
                </c:pt>
                <c:pt idx="33">
                  <c:v>1.6500000000000009E-14</c:v>
                </c:pt>
                <c:pt idx="34">
                  <c:v>1.700000000000001E-14</c:v>
                </c:pt>
                <c:pt idx="35">
                  <c:v>1.7500000000000007E-14</c:v>
                </c:pt>
                <c:pt idx="36">
                  <c:v>1.8000000000000008E-14</c:v>
                </c:pt>
                <c:pt idx="37">
                  <c:v>1.850000000000001E-14</c:v>
                </c:pt>
                <c:pt idx="38">
                  <c:v>1.9000000000000011E-14</c:v>
                </c:pt>
                <c:pt idx="39">
                  <c:v>1.9500000000000012E-14</c:v>
                </c:pt>
                <c:pt idx="40">
                  <c:v>2.0000000000000013E-14</c:v>
                </c:pt>
                <c:pt idx="41">
                  <c:v>2.050000000000001E-14</c:v>
                </c:pt>
                <c:pt idx="42">
                  <c:v>2.1000000000000011E-14</c:v>
                </c:pt>
                <c:pt idx="43">
                  <c:v>2.1500000000000013E-14</c:v>
                </c:pt>
                <c:pt idx="44">
                  <c:v>2.2000000000000014E-14</c:v>
                </c:pt>
                <c:pt idx="45">
                  <c:v>2.2500000000000015E-14</c:v>
                </c:pt>
                <c:pt idx="46">
                  <c:v>2.3000000000000016E-14</c:v>
                </c:pt>
              </c:numCache>
            </c:numRef>
          </c:xVal>
          <c:yVal>
            <c:numRef>
              <c:f>'Viscoelastic Force Response '!$J$10:$J$56</c:f>
              <c:numCache>
                <c:formatCode>0.00E+00</c:formatCode>
                <c:ptCount val="47"/>
                <c:pt idx="0" formatCode="General">
                  <c:v>0</c:v>
                </c:pt>
                <c:pt idx="1">
                  <c:v>4.2164632549687195E-17</c:v>
                </c:pt>
                <c:pt idx="2">
                  <c:v>1.192299626445137E-16</c:v>
                </c:pt>
                <c:pt idx="3">
                  <c:v>2.189804512492158E-16</c:v>
                </c:pt>
                <c:pt idx="4">
                  <c:v>3.3704978564043072E-16</c:v>
                </c:pt>
                <c:pt idx="5">
                  <c:v>4.7091081939960136E-16</c:v>
                </c:pt>
                <c:pt idx="6">
                  <c:v>6.1885602168629716E-16</c:v>
                </c:pt>
                <c:pt idx="7">
                  <c:v>7.7963010093104045E-16</c:v>
                </c:pt>
                <c:pt idx="8">
                  <c:v>9.5225910495644243E-16</c:v>
                </c:pt>
                <c:pt idx="9">
                  <c:v>1.1359583741623105E-15</c:v>
                </c:pt>
                <c:pt idx="10">
                  <c:v>1.3300778981853382E-15</c:v>
                </c:pt>
                <c:pt idx="11">
                  <c:v>1.5340675255313157E-15</c:v>
                </c:pt>
                <c:pt idx="12">
                  <c:v>1.7474536076146812E-15</c:v>
                </c:pt>
                <c:pt idx="13">
                  <c:v>1.9698226524564857E-15</c:v>
                </c:pt>
                <c:pt idx="14">
                  <c:v>2.2008094929878257E-15</c:v>
                </c:pt>
                <c:pt idx="15">
                  <c:v>2.4400884820255724E-15</c:v>
                </c:pt>
                <c:pt idx="16">
                  <c:v>2.6873667850648691E-15</c:v>
                </c:pt>
                <c:pt idx="17">
                  <c:v>2.9423791685130107E-15</c:v>
                </c:pt>
                <c:pt idx="18">
                  <c:v>3.2048838798933143E-15</c:v>
                </c:pt>
                <c:pt idx="19">
                  <c:v>3.4746593421743338E-15</c:v>
                </c:pt>
                <c:pt idx="20">
                  <c:v>3.7515014662251933E-15</c:v>
                </c:pt>
                <c:pt idx="21">
                  <c:v>4.0352214401810987E-15</c:v>
                </c:pt>
                <c:pt idx="22">
                  <c:v>4.3256438920572308E-15</c:v>
                </c:pt>
                <c:pt idx="23">
                  <c:v>4.6226053482347861E-15</c:v>
                </c:pt>
                <c:pt idx="24">
                  <c:v>4.9259529291999962E-15</c:v>
                </c:pt>
                <c:pt idx="25">
                  <c:v>5.2355432375175771E-15</c:v>
                </c:pt>
                <c:pt idx="26">
                  <c:v>5.5512414030492168E-15</c:v>
                </c:pt>
                <c:pt idx="27">
                  <c:v>5.8729202579083242E-15</c:v>
                </c:pt>
                <c:pt idx="28">
                  <c:v>6.200459619312588E-15</c:v>
                </c:pt>
                <c:pt idx="29">
                  <c:v>6.5337456628248842E-15</c:v>
                </c:pt>
                <c:pt idx="30">
                  <c:v>6.8726703718305119E-15</c:v>
                </c:pt>
                <c:pt idx="31">
                  <c:v>7.2171310517150029E-15</c:v>
                </c:pt>
                <c:pt idx="32">
                  <c:v>7.5670298992737694E-15</c:v>
                </c:pt>
                <c:pt idx="33">
                  <c:v>7.9222736195250633E-15</c:v>
                </c:pt>
                <c:pt idx="34">
                  <c:v>8.2827730834132652E-15</c:v>
                </c:pt>
                <c:pt idx="35">
                  <c:v>8.6484430209528596E-15</c:v>
                </c:pt>
                <c:pt idx="36">
                  <c:v>9.0192017452238172E-15</c:v>
                </c:pt>
                <c:pt idx="37">
                  <c:v>9.3949709033380566E-15</c:v>
                </c:pt>
                <c:pt idx="38">
                  <c:v>9.7756752510755894E-15</c:v>
                </c:pt>
                <c:pt idx="39">
                  <c:v>1.0161242448370371E-14</c:v>
                </c:pt>
                <c:pt idx="40">
                  <c:v>1.0551602873227254E-14</c:v>
                </c:pt>
                <c:pt idx="41">
                  <c:v>1.0946689451984031E-14</c:v>
                </c:pt>
                <c:pt idx="42">
                  <c:v>1.1346437504116681E-14</c:v>
                </c:pt>
                <c:pt idx="43">
                  <c:v>1.175078460002077E-14</c:v>
                </c:pt>
                <c:pt idx="44">
                  <c:v>1.2159670430404258E-14</c:v>
                </c:pt>
                <c:pt idx="45">
                  <c:v>1.2573036686100335E-14</c:v>
                </c:pt>
                <c:pt idx="46">
                  <c:v>1.2990826947252208E-14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1-8847-9421-D7B0E567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69120"/>
        <c:axId val="377471984"/>
      </c:scatterChart>
      <c:valAx>
        <c:axId val="3773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Indentation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7471984"/>
        <c:crosses val="autoZero"/>
        <c:crossBetween val="midCat"/>
      </c:valAx>
      <c:valAx>
        <c:axId val="3774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736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Force vs. Distance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'+ AFM dynamics in contact mode'!$K$10:$K$927</c:f>
              <c:numCache>
                <c:formatCode>0.00E+00</c:formatCode>
                <c:ptCount val="918"/>
                <c:pt idx="0">
                  <c:v>2.9999999999999998E-18</c:v>
                </c:pt>
                <c:pt idx="1">
                  <c:v>2.9999999999999998E-18</c:v>
                </c:pt>
                <c:pt idx="2">
                  <c:v>3.0031427770061178E-18</c:v>
                </c:pt>
                <c:pt idx="3">
                  <c:v>3.0062867383647641E-18</c:v>
                </c:pt>
                <c:pt idx="4">
                  <c:v>3.0092344722412665E-18</c:v>
                </c:pt>
                <c:pt idx="5">
                  <c:v>3.011788586540162E-18</c:v>
                </c:pt>
                <c:pt idx="6">
                  <c:v>3.013751690406362E-18</c:v>
                </c:pt>
                <c:pt idx="7">
                  <c:v>3.0149263942250299E-18</c:v>
                </c:pt>
                <c:pt idx="8">
                  <c:v>3.0151153096215719E-18</c:v>
                </c:pt>
                <c:pt idx="9">
                  <c:v>3.0141210494616294E-18</c:v>
                </c:pt>
                <c:pt idx="10">
                  <c:v>3.0117462278510723E-18</c:v>
                </c:pt>
                <c:pt idx="11">
                  <c:v>3.00779346013599E-18</c:v>
                </c:pt>
                <c:pt idx="12">
                  <c:v>3.0020653629026841E-18</c:v>
                </c:pt>
                <c:pt idx="13">
                  <c:v>2.9943645539776607E-18</c:v>
                </c:pt>
                <c:pt idx="14">
                  <c:v>2.9844936524276225E-18</c:v>
                </c:pt>
                <c:pt idx="15">
                  <c:v>2.9722552785594605E-18</c:v>
                </c:pt>
                <c:pt idx="16">
                  <c:v>2.957452053920247E-18</c:v>
                </c:pt>
                <c:pt idx="17">
                  <c:v>2.9398866012972276E-18</c:v>
                </c:pt>
                <c:pt idx="18">
                  <c:v>2.9193615447178134E-18</c:v>
                </c:pt>
                <c:pt idx="19">
                  <c:v>2.8956795094495725E-18</c:v>
                </c:pt>
                <c:pt idx="20">
                  <c:v>2.8686431220002237E-18</c:v>
                </c:pt>
                <c:pt idx="21">
                  <c:v>2.8380550101176272E-18</c:v>
                </c:pt>
                <c:pt idx="22">
                  <c:v>2.8037178027897773E-18</c:v>
                </c:pt>
                <c:pt idx="23">
                  <c:v>2.7654341302447949E-18</c:v>
                </c:pt>
                <c:pt idx="24">
                  <c:v>2.7230066239509199E-18</c:v>
                </c:pt>
                <c:pt idx="25">
                  <c:v>2.6762379166165025E-18</c:v>
                </c:pt>
                <c:pt idx="26">
                  <c:v>2.6249306421899968E-18</c:v>
                </c:pt>
                <c:pt idx="27">
                  <c:v>2.568887435859951E-18</c:v>
                </c:pt>
                <c:pt idx="28">
                  <c:v>2.5079109340550016E-18</c:v>
                </c:pt>
                <c:pt idx="29">
                  <c:v>2.4418037744438648E-18</c:v>
                </c:pt>
                <c:pt idx="30">
                  <c:v>2.370368595935328E-18</c:v>
                </c:pt>
                <c:pt idx="31">
                  <c:v>2.2934080386782435E-18</c:v>
                </c:pt>
                <c:pt idx="32">
                  <c:v>2.2107247440615194E-18</c:v>
                </c:pt>
                <c:pt idx="33">
                  <c:v>2.1221213547141127E-18</c:v>
                </c:pt>
                <c:pt idx="34">
                  <c:v>2.0274005145050207E-18</c:v>
                </c:pt>
                <c:pt idx="35">
                  <c:v>1.9263648685432737E-18</c:v>
                </c:pt>
                <c:pt idx="36">
                  <c:v>1.8188170631779275E-18</c:v>
                </c:pt>
                <c:pt idx="37">
                  <c:v>1.7045597459980549E-18</c:v>
                </c:pt>
                <c:pt idx="38">
                  <c:v>1.5833955658327385E-18</c:v>
                </c:pt>
                <c:pt idx="39">
                  <c:v>1.4551271727510626E-18</c:v>
                </c:pt>
                <c:pt idx="40">
                  <c:v>1.3195572180621053E-18</c:v>
                </c:pt>
                <c:pt idx="41">
                  <c:v>1.1764883543149311E-18</c:v>
                </c:pt>
                <c:pt idx="42">
                  <c:v>1.0257232352985827E-18</c:v>
                </c:pt>
                <c:pt idx="43">
                  <c:v>8.6706451604207371E-19</c:v>
                </c:pt>
                <c:pt idx="44">
                  <c:v>7.003148528143803E-19</c:v>
                </c:pt>
                <c:pt idx="45">
                  <c:v>5.2527690312443368E-19</c:v>
                </c:pt>
                <c:pt idx="46">
                  <c:v>3.4175332572111233E-19</c:v>
                </c:pt>
                <c:pt idx="47">
                  <c:v>1.4954678059323419E-19</c:v>
                </c:pt>
                <c:pt idx="48">
                  <c:v>-5.1540071030451173E-20</c:v>
                </c:pt>
                <c:pt idx="49">
                  <c:v>-2.6170456668127028E-19</c:v>
                </c:pt>
                <c:pt idx="50">
                  <c:v>-4.811440426506337E-19</c:v>
                </c:pt>
                <c:pt idx="51">
                  <c:v>-7.100558339552018E-19</c:v>
                </c:pt>
                <c:pt idx="52">
                  <c:v>-9.4863727404278501E-19</c:v>
                </c:pt>
                <c:pt idx="53">
                  <c:v>-1.1970856948902378E-18</c:v>
                </c:pt>
                <c:pt idx="54">
                  <c:v>-1.4555984270422299E-18</c:v>
                </c:pt>
                <c:pt idx="55">
                  <c:v>-1.7243727996223425E-18</c:v>
                </c:pt>
                <c:pt idx="56">
                  <c:v>-2.0036061403358105E-18</c:v>
                </c:pt>
                <c:pt idx="57">
                  <c:v>-2.2934957754683384E-18</c:v>
                </c:pt>
                <c:pt idx="58">
                  <c:v>-2.5942390298826684E-18</c:v>
                </c:pt>
                <c:pt idx="59">
                  <c:v>-2.9060332270136796E-18</c:v>
                </c:pt>
                <c:pt idx="60">
                  <c:v>-3.229075688862447E-18</c:v>
                </c:pt>
                <c:pt idx="61">
                  <c:v>-3.5635637359895049E-18</c:v>
                </c:pt>
                <c:pt idx="62">
                  <c:v>-3.9096946875074675E-18</c:v>
                </c:pt>
                <c:pt idx="63">
                  <c:v>-4.2676658610731094E-18</c:v>
                </c:pt>
                <c:pt idx="64">
                  <c:v>-4.6376745728789753E-18</c:v>
                </c:pt>
                <c:pt idx="65">
                  <c:v>-5.0199181376445678E-18</c:v>
                </c:pt>
                <c:pt idx="66">
                  <c:v>-5.4145938686071438E-18</c:v>
                </c:pt>
                <c:pt idx="67">
                  <c:v>-5.8218990775121517E-18</c:v>
                </c:pt>
                <c:pt idx="68">
                  <c:v>-6.2420310746033222E-18</c:v>
                </c:pt>
                <c:pt idx="69">
                  <c:v>-6.6751871686124325E-18</c:v>
                </c:pt>
                <c:pt idx="70">
                  <c:v>-7.1215646667487467E-18</c:v>
                </c:pt>
                <c:pt idx="71">
                  <c:v>-7.5813608746881519E-18</c:v>
                </c:pt>
                <c:pt idx="72">
                  <c:v>-8.0547730965619834E-18</c:v>
                </c:pt>
                <c:pt idx="73">
                  <c:v>-8.5419986349455552E-18</c:v>
                </c:pt>
                <c:pt idx="74">
                  <c:v>-9.0432347908463912E-18</c:v>
                </c:pt>
                <c:pt idx="75">
                  <c:v>-9.5586788636921657E-18</c:v>
                </c:pt>
                <c:pt idx="76">
                  <c:v>-1.008852815131835E-17</c:v>
                </c:pt>
                <c:pt idx="77">
                  <c:v>-1.0632979949955569E-17</c:v>
                </c:pt>
                <c:pt idx="78">
                  <c:v>-1.1192231554216669E-17</c:v>
                </c:pt>
                <c:pt idx="79">
                  <c:v>-1.17664802570835E-17</c:v>
                </c:pt>
                <c:pt idx="80">
                  <c:v>-1.2355923349893403E-17</c:v>
                </c:pt>
                <c:pt idx="81">
                  <c:v>-1.2960758122325411E-17</c:v>
                </c:pt>
                <c:pt idx="82">
                  <c:v>-1.3581181862386168E-17</c:v>
                </c:pt>
                <c:pt idx="83">
                  <c:v>-1.4217391856395545E-17</c:v>
                </c:pt>
                <c:pt idx="84">
                  <c:v>-1.4869585388971978E-17</c:v>
                </c:pt>
                <c:pt idx="85">
                  <c:v>-1.5537959743017513E-17</c:v>
                </c:pt>
                <c:pt idx="86">
                  <c:v>-1.6222712199702547E-17</c:v>
                </c:pt>
                <c:pt idx="87">
                  <c:v>-1.6924040038450303E-17</c:v>
                </c:pt>
                <c:pt idx="88">
                  <c:v>-1.7642140536920976E-17</c:v>
                </c:pt>
                <c:pt idx="89">
                  <c:v>-1.8377210970995622E-17</c:v>
                </c:pt>
                <c:pt idx="90">
                  <c:v>-1.9129448614759723E-17</c:v>
                </c:pt>
                <c:pt idx="91">
                  <c:v>-1.9899050740486465E-17</c:v>
                </c:pt>
                <c:pt idx="92">
                  <c:v>-2.068621461861972E-17</c:v>
                </c:pt>
                <c:pt idx="93">
                  <c:v>-2.1491137517756733E-17</c:v>
                </c:pt>
                <c:pt idx="94">
                  <c:v>-2.231401670463049E-17</c:v>
                </c:pt>
                <c:pt idx="95">
                  <c:v>-2.315504944409181E-17</c:v>
                </c:pt>
                <c:pt idx="96">
                  <c:v>-2.4014432999091114E-17</c:v>
                </c:pt>
                <c:pt idx="97">
                  <c:v>-2.4892364630659896E-17</c:v>
                </c:pt>
                <c:pt idx="98">
                  <c:v>-2.5789041597891895E-17</c:v>
                </c:pt>
                <c:pt idx="99">
                  <c:v>-2.6704661157923952E-17</c:v>
                </c:pt>
                <c:pt idx="100">
                  <c:v>-2.7639420565916556E-17</c:v>
                </c:pt>
                <c:pt idx="101">
                  <c:v>-2.8593517075034093E-17</c:v>
                </c:pt>
                <c:pt idx="102">
                  <c:v>-2.9567147936424768E-17</c:v>
                </c:pt>
                <c:pt idx="103">
                  <c:v>-3.0560510399200237E-17</c:v>
                </c:pt>
                <c:pt idx="104">
                  <c:v>-3.1573801710414896E-17</c:v>
                </c:pt>
                <c:pt idx="105">
                  <c:v>-3.2607219115044888E-17</c:v>
                </c:pt>
                <c:pt idx="106">
                  <c:v>-3.3660959855966757E-17</c:v>
                </c:pt>
                <c:pt idx="107">
                  <c:v>-3.4735221173935827E-17</c:v>
                </c:pt>
                <c:pt idx="108">
                  <c:v>-3.5830200307564216E-17</c:v>
                </c:pt>
                <c:pt idx="109">
                  <c:v>-3.6946094493298576E-17</c:v>
                </c:pt>
                <c:pt idx="110">
                  <c:v>-3.8083100965397471E-17</c:v>
                </c:pt>
                <c:pt idx="111">
                  <c:v>-3.924141695590846E-17</c:v>
                </c:pt>
                <c:pt idx="112">
                  <c:v>-4.0421239694644834E-17</c:v>
                </c:pt>
                <c:pt idx="113">
                  <c:v>-4.1622766409162049E-17</c:v>
                </c:pt>
                <c:pt idx="114">
                  <c:v>-4.2846194324733824E-17</c:v>
                </c:pt>
                <c:pt idx="115">
                  <c:v>-4.4091720664327906E-17</c:v>
                </c:pt>
                <c:pt idx="116">
                  <c:v>-4.5359542648581497E-17</c:v>
                </c:pt>
                <c:pt idx="117">
                  <c:v>-4.6649857495776382E-17</c:v>
                </c:pt>
                <c:pt idx="118">
                  <c:v>-4.7962862421813687E-17</c:v>
                </c:pt>
                <c:pt idx="119">
                  <c:v>-4.929875464018833E-17</c:v>
                </c:pt>
                <c:pt idx="120">
                  <c:v>-5.0657731361963129E-17</c:v>
                </c:pt>
                <c:pt idx="121">
                  <c:v>-5.2039989795742568E-17</c:v>
                </c:pt>
                <c:pt idx="122">
                  <c:v>-5.3445727147646233E-17</c:v>
                </c:pt>
                <c:pt idx="123">
                  <c:v>-5.4875140621281911E-17</c:v>
                </c:pt>
                <c:pt idx="124">
                  <c:v>-5.6328427417718351E-17</c:v>
                </c:pt>
                <c:pt idx="125">
                  <c:v>-5.7805784735457656E-17</c:v>
                </c:pt>
                <c:pt idx="126">
                  <c:v>-5.930740977040739E-17</c:v>
                </c:pt>
                <c:pt idx="127">
                  <c:v>-6.0833499715852283E-17</c:v>
                </c:pt>
                <c:pt idx="128">
                  <c:v>-6.2384251762425618E-17</c:v>
                </c:pt>
                <c:pt idx="129">
                  <c:v>-6.3959863098080277E-17</c:v>
                </c:pt>
                <c:pt idx="130">
                  <c:v>-6.556053090805943E-17</c:v>
                </c:pt>
                <c:pt idx="131">
                  <c:v>-6.7186452374866876E-17</c:v>
                </c:pt>
                <c:pt idx="132">
                  <c:v>-6.8837824678237033E-17</c:v>
                </c:pt>
                <c:pt idx="133">
                  <c:v>-7.0514844995104589E-17</c:v>
                </c:pt>
                <c:pt idx="134">
                  <c:v>-7.2217710499573777E-17</c:v>
                </c:pt>
                <c:pt idx="135">
                  <c:v>-7.3946618362887345E-17</c:v>
                </c:pt>
                <c:pt idx="136">
                  <c:v>-7.5701765753395105E-17</c:v>
                </c:pt>
                <c:pt idx="137">
                  <c:v>-7.7483349836522165E-17</c:v>
                </c:pt>
                <c:pt idx="138">
                  <c:v>-7.9291567774736813E-17</c:v>
                </c:pt>
                <c:pt idx="139">
                  <c:v>-8.112661672751802E-17</c:v>
                </c:pt>
                <c:pt idx="140">
                  <c:v>-8.2988693851322584E-17</c:v>
                </c:pt>
                <c:pt idx="141">
                  <c:v>-8.4877996299551954E-17</c:v>
                </c:pt>
                <c:pt idx="142">
                  <c:v>-8.6794721222518627E-17</c:v>
                </c:pt>
                <c:pt idx="143">
                  <c:v>-8.873906576741223E-17</c:v>
                </c:pt>
                <c:pt idx="144">
                  <c:v>-9.0711227078265235E-17</c:v>
                </c:pt>
                <c:pt idx="145">
                  <c:v>-9.271140229591827E-17</c:v>
                </c:pt>
                <c:pt idx="146">
                  <c:v>-9.473978855798513E-17</c:v>
                </c:pt>
                <c:pt idx="147">
                  <c:v>-9.6796582998817349E-17</c:v>
                </c:pt>
                <c:pt idx="148">
                  <c:v>-9.8881982749468465E-17</c:v>
                </c:pt>
                <c:pt idx="149">
                  <c:v>-1.0099618493765787E-16</c:v>
                </c:pt>
                <c:pt idx="150">
                  <c:v>-1.0313938668773433E-16</c:v>
                </c:pt>
                <c:pt idx="151">
                  <c:v>-1.0531178512063906E-16</c:v>
                </c:pt>
                <c:pt idx="152">
                  <c:v>-1.0751357735386856E-16</c:v>
                </c:pt>
                <c:pt idx="153">
                  <c:v>-1.0974496050143694E-16</c:v>
                </c:pt>
                <c:pt idx="154">
                  <c:v>-1.1200613167383791E-16</c:v>
                </c:pt>
                <c:pt idx="155">
                  <c:v>-1.1429728797800644E-16</c:v>
                </c:pt>
                <c:pt idx="156">
                  <c:v>-1.1661862651728006E-16</c:v>
                </c:pt>
                <c:pt idx="157">
                  <c:v>-1.189703443913596E-16</c:v>
                </c:pt>
                <c:pt idx="158">
                  <c:v>-1.213526386962698E-16</c:v>
                </c:pt>
                <c:pt idx="159">
                  <c:v>-1.2376570652431942E-16</c:v>
                </c:pt>
                <c:pt idx="160">
                  <c:v>-1.2620974496406091E-16</c:v>
                </c:pt>
                <c:pt idx="161">
                  <c:v>-1.2868495110024977E-16</c:v>
                </c:pt>
                <c:pt idx="162">
                  <c:v>-1.3119152201380359E-16</c:v>
                </c:pt>
                <c:pt idx="163">
                  <c:v>-1.3372965478176054E-16</c:v>
                </c:pt>
                <c:pt idx="164">
                  <c:v>-1.3629954647723762E-16</c:v>
                </c:pt>
                <c:pt idx="165">
                  <c:v>-1.3890139416938848E-16</c:v>
                </c:pt>
                <c:pt idx="166">
                  <c:v>-1.415353949233608E-16</c:v>
                </c:pt>
                <c:pt idx="167">
                  <c:v>-1.4420174580025338E-16</c:v>
                </c:pt>
                <c:pt idx="168">
                  <c:v>-1.4690064385707267E-16</c:v>
                </c:pt>
                <c:pt idx="169">
                  <c:v>-1.4963228614668921E-16</c:v>
                </c:pt>
                <c:pt idx="170">
                  <c:v>-1.5239686971779329E-16</c:v>
                </c:pt>
                <c:pt idx="171">
                  <c:v>-1.5519459161485058E-16</c:v>
                </c:pt>
                <c:pt idx="172">
                  <c:v>-1.5802564887805714E-16</c:v>
                </c:pt>
                <c:pt idx="173">
                  <c:v>-1.6089023854329408E-16</c:v>
                </c:pt>
                <c:pt idx="174">
                  <c:v>-1.6378855764208187E-16</c:v>
                </c:pt>
                <c:pt idx="175">
                  <c:v>-1.6672080320153423E-16</c:v>
                </c:pt>
                <c:pt idx="176">
                  <c:v>-1.6968717224431164E-16</c:v>
                </c:pt>
                <c:pt idx="177">
                  <c:v>-1.7268786178857436E-16</c:v>
                </c:pt>
                <c:pt idx="178">
                  <c:v>-1.7572306884793527E-16</c:v>
                </c:pt>
                <c:pt idx="179">
                  <c:v>-1.7879299043141198E-16</c:v>
                </c:pt>
                <c:pt idx="180">
                  <c:v>-1.8189782354337884E-16</c:v>
                </c:pt>
                <c:pt idx="181">
                  <c:v>-1.8503776518351841E-16</c:v>
                </c:pt>
                <c:pt idx="182">
                  <c:v>-1.8821301234677253E-16</c:v>
                </c:pt>
                <c:pt idx="183">
                  <c:v>-1.9142376202329298E-16</c:v>
                </c:pt>
                <c:pt idx="184">
                  <c:v>-1.9467021119839181E-16</c:v>
                </c:pt>
                <c:pt idx="185">
                  <c:v>-1.9795255685249119E-16</c:v>
                </c:pt>
                <c:pt idx="186">
                  <c:v>-2.012709959610728E-16</c:v>
                </c:pt>
                <c:pt idx="187">
                  <c:v>-2.0462572549462704E-16</c:v>
                </c:pt>
                <c:pt idx="188">
                  <c:v>-2.0801694241860152E-16</c:v>
                </c:pt>
                <c:pt idx="189">
                  <c:v>-2.1144484369334937E-16</c:v>
                </c:pt>
                <c:pt idx="190">
                  <c:v>-2.1490962627407704E-16</c:v>
                </c:pt>
                <c:pt idx="191">
                  <c:v>-2.1841148711079177E-16</c:v>
                </c:pt>
                <c:pt idx="192">
                  <c:v>-2.2195062314824852E-16</c:v>
                </c:pt>
                <c:pt idx="193">
                  <c:v>-2.255272313258966E-16</c:v>
                </c:pt>
                <c:pt idx="194">
                  <c:v>-2.2914150857782577E-16</c:v>
                </c:pt>
                <c:pt idx="195">
                  <c:v>-2.3279365183271209E-16</c:v>
                </c:pt>
                <c:pt idx="196">
                  <c:v>-2.3648385801376326E-16</c:v>
                </c:pt>
                <c:pt idx="197">
                  <c:v>-2.4021232403866347E-16</c:v>
                </c:pt>
                <c:pt idx="198">
                  <c:v>-2.4397924681951789E-16</c:v>
                </c:pt>
                <c:pt idx="199">
                  <c:v>-2.4778482326279692E-16</c:v>
                </c:pt>
                <c:pt idx="200">
                  <c:v>-2.5162925026927969E-16</c:v>
                </c:pt>
                <c:pt idx="201">
                  <c:v>-2.5551272473399732E-16</c:v>
                </c:pt>
                <c:pt idx="202">
                  <c:v>-2.5943544354617586E-16</c:v>
                </c:pt>
                <c:pt idx="203">
                  <c:v>-2.6339760358917856E-16</c:v>
                </c:pt>
                <c:pt idx="204">
                  <c:v>-2.6739940174044792E-16</c:v>
                </c:pt>
                <c:pt idx="205">
                  <c:v>-2.7144103487144727E-16</c:v>
                </c:pt>
                <c:pt idx="206">
                  <c:v>-2.7552269984760183E-16</c:v>
                </c:pt>
                <c:pt idx="207">
                  <c:v>-2.7964459352823942E-16</c:v>
                </c:pt>
                <c:pt idx="208">
                  <c:v>-2.8380691276653084E-16</c:v>
                </c:pt>
                <c:pt idx="209">
                  <c:v>-2.8800985440942958E-16</c:v>
                </c:pt>
                <c:pt idx="210">
                  <c:v>-2.9225361529761129E-16</c:v>
                </c:pt>
                <c:pt idx="211">
                  <c:v>-2.9653839226541286E-16</c:v>
                </c:pt>
                <c:pt idx="212">
                  <c:v>-3.0086438214077086E-16</c:v>
                </c:pt>
                <c:pt idx="213">
                  <c:v>-3.0523178174515976E-16</c:v>
                </c:pt>
                <c:pt idx="214">
                  <c:v>-3.0964078789352957E-16</c:v>
                </c:pt>
                <c:pt idx="215">
                  <c:v>-3.1409159739424309E-16</c:v>
                </c:pt>
                <c:pt idx="216">
                  <c:v>-3.1858440704901284E-16</c:v>
                </c:pt>
                <c:pt idx="217">
                  <c:v>-3.231194136528374E-16</c:v>
                </c:pt>
                <c:pt idx="218">
                  <c:v>-3.276968139939374E-16</c:v>
                </c:pt>
                <c:pt idx="219">
                  <c:v>-3.3231680485369093E-16</c:v>
                </c:pt>
                <c:pt idx="220">
                  <c:v>-3.3697958300656884E-16</c:v>
                </c:pt>
                <c:pt idx="221">
                  <c:v>-3.4168534522006925E-16</c:v>
                </c:pt>
                <c:pt idx="222">
                  <c:v>-3.4643428825465186E-16</c:v>
                </c:pt>
                <c:pt idx="223">
                  <c:v>-3.5122660886367156E-16</c:v>
                </c:pt>
                <c:pt idx="224">
                  <c:v>-3.5606250379331202E-16</c:v>
                </c:pt>
                <c:pt idx="225">
                  <c:v>-3.6094216978251835E-16</c:v>
                </c:pt>
                <c:pt idx="226">
                  <c:v>-3.6586580356292971E-16</c:v>
                </c:pt>
                <c:pt idx="227">
                  <c:v>-3.7083360185881129E-16</c:v>
                </c:pt>
                <c:pt idx="228">
                  <c:v>-3.7584576138698585E-16</c:v>
                </c:pt>
                <c:pt idx="229">
                  <c:v>-3.8090247885676486E-16</c:v>
                </c:pt>
                <c:pt idx="230">
                  <c:v>-3.8600395096987928E-16</c:v>
                </c:pt>
                <c:pt idx="231">
                  <c:v>-3.9115037442040963E-16</c:v>
                </c:pt>
                <c:pt idx="232">
                  <c:v>-3.9634194589471587E-16</c:v>
                </c:pt>
                <c:pt idx="233">
                  <c:v>-4.0157886207136682E-16</c:v>
                </c:pt>
                <c:pt idx="234">
                  <c:v>-4.0686131962106897E-16</c:v>
                </c:pt>
                <c:pt idx="235">
                  <c:v>-4.1218951520659487E-16</c:v>
                </c:pt>
                <c:pt idx="236">
                  <c:v>-4.1756364548271134E-16</c:v>
                </c:pt>
                <c:pt idx="237">
                  <c:v>-4.2298390709610682E-16</c:v>
                </c:pt>
                <c:pt idx="238">
                  <c:v>-4.2845049668531864E-16</c:v>
                </c:pt>
                <c:pt idx="239">
                  <c:v>-4.3396361088065946E-16</c:v>
                </c:pt>
                <c:pt idx="240">
                  <c:v>-4.3952344630414373E-16</c:v>
                </c:pt>
                <c:pt idx="241">
                  <c:v>-4.4513019956941325E-16</c:v>
                </c:pt>
                <c:pt idx="242">
                  <c:v>-4.5078406728166249E-16</c:v>
                </c:pt>
                <c:pt idx="243">
                  <c:v>-4.5648524603756352E-16</c:v>
                </c:pt>
                <c:pt idx="244">
                  <c:v>-4.6223393242519035E-16</c:v>
                </c:pt>
                <c:pt idx="245">
                  <c:v>-4.6803032302394275E-16</c:v>
                </c:pt>
                <c:pt idx="246">
                  <c:v>-4.7387461440446997E-16</c:v>
                </c:pt>
                <c:pt idx="247">
                  <c:v>-4.7976700312859361E-16</c:v>
                </c:pt>
                <c:pt idx="248">
                  <c:v>-4.8570768574923009E-16</c:v>
                </c:pt>
                <c:pt idx="249">
                  <c:v>-4.9169685881031291E-16</c:v>
                </c:pt>
                <c:pt idx="250">
                  <c:v>-4.9773471884671419E-16</c:v>
                </c:pt>
                <c:pt idx="251">
                  <c:v>-5.0382146238416594E-16</c:v>
                </c:pt>
                <c:pt idx="252">
                  <c:v>-5.0995728593918082E-16</c:v>
                </c:pt>
                <c:pt idx="253">
                  <c:v>-5.1614238601897223E-16</c:v>
                </c:pt>
                <c:pt idx="254">
                  <c:v>-5.2237695912137429E-16</c:v>
                </c:pt>
                <c:pt idx="255">
                  <c:v>-5.2866120173476102E-16</c:v>
                </c:pt>
                <c:pt idx="256">
                  <c:v>-5.3499531033796544E-16</c:v>
                </c:pt>
                <c:pt idx="257">
                  <c:v>-5.4137948140019766E-16</c:v>
                </c:pt>
                <c:pt idx="258">
                  <c:v>-5.4781391138096305E-16</c:v>
                </c:pt>
                <c:pt idx="259">
                  <c:v>-5.5429879672997973E-16</c:v>
                </c:pt>
                <c:pt idx="260">
                  <c:v>-5.6083433388709564E-16</c:v>
                </c:pt>
                <c:pt idx="261">
                  <c:v>-5.6742071928220474E-16</c:v>
                </c:pt>
                <c:pt idx="262">
                  <c:v>-5.7405814933516365E-16</c:v>
                </c:pt>
                <c:pt idx="263">
                  <c:v>-5.807468204557067E-16</c:v>
                </c:pt>
                <c:pt idx="264">
                  <c:v>-5.8748692904336146E-16</c:v>
                </c:pt>
                <c:pt idx="265">
                  <c:v>-5.9427867148736332E-16</c:v>
                </c:pt>
                <c:pt idx="266">
                  <c:v>-6.0112224416656972E-16</c:v>
                </c:pt>
                <c:pt idx="267">
                  <c:v>-6.0801784344937365E-16</c:v>
                </c:pt>
                <c:pt idx="268">
                  <c:v>-6.1496566569361739E-16</c:v>
                </c:pt>
                <c:pt idx="269">
                  <c:v>-6.2196590724650485E-16</c:v>
                </c:pt>
                <c:pt idx="270">
                  <c:v>-6.2901876444451407E-16</c:v>
                </c:pt>
                <c:pt idx="271">
                  <c:v>-6.361244336133092E-16</c:v>
                </c:pt>
                <c:pt idx="272">
                  <c:v>-6.4328311106765165E-16</c:v>
                </c:pt>
                <c:pt idx="273">
                  <c:v>-6.5049499311131123E-16</c:v>
                </c:pt>
                <c:pt idx="274">
                  <c:v>-6.5776027603697631E-16</c:v>
                </c:pt>
                <c:pt idx="275">
                  <c:v>-6.6507915612616403E-16</c:v>
                </c:pt>
                <c:pt idx="276">
                  <c:v>-6.7245182964912964E-16</c:v>
                </c:pt>
                <c:pt idx="277">
                  <c:v>-6.7987849286477549E-16</c:v>
                </c:pt>
                <c:pt idx="278">
                  <c:v>-6.8735934202055964E-16</c:v>
                </c:pt>
                <c:pt idx="279">
                  <c:v>-6.9489457335240375E-16</c:v>
                </c:pt>
                <c:pt idx="280">
                  <c:v>-7.0248438308460088E-16</c:v>
                </c:pt>
                <c:pt idx="281">
                  <c:v>-7.101289674297225E-16</c:v>
                </c:pt>
                <c:pt idx="282">
                  <c:v>-7.1782852258852493E-16</c:v>
                </c:pt>
                <c:pt idx="283">
                  <c:v>-7.2558324474985562E-16</c:v>
                </c:pt>
                <c:pt idx="284">
                  <c:v>-7.3339333009055873E-16</c:v>
                </c:pt>
                <c:pt idx="285">
                  <c:v>-7.4125897477538046E-16</c:v>
                </c:pt>
                <c:pt idx="286">
                  <c:v>-7.4918037495687357E-16</c:v>
                </c:pt>
                <c:pt idx="287">
                  <c:v>-7.5715772677530157E-16</c:v>
                </c:pt>
                <c:pt idx="288">
                  <c:v>-7.6519122635854252E-16</c:v>
                </c:pt>
                <c:pt idx="289">
                  <c:v>-7.7328106982199227E-16</c:v>
                </c:pt>
                <c:pt idx="290">
                  <c:v>-7.814274532684672E-16</c:v>
                </c:pt>
                <c:pt idx="291">
                  <c:v>-7.8963057278810637E-16</c:v>
                </c:pt>
                <c:pt idx="292">
                  <c:v>-7.9789062445827336E-16</c:v>
                </c:pt>
                <c:pt idx="293">
                  <c:v>-8.0620780434345783E-16</c:v>
                </c:pt>
                <c:pt idx="294">
                  <c:v>-8.1458230849517593E-16</c:v>
                </c:pt>
                <c:pt idx="295">
                  <c:v>-8.2301433295187081E-16</c:v>
                </c:pt>
                <c:pt idx="296">
                  <c:v>-8.3150407373881243E-16</c:v>
                </c:pt>
                <c:pt idx="297">
                  <c:v>-8.4005172686799689E-16</c:v>
                </c:pt>
                <c:pt idx="298">
                  <c:v>-8.4865748833804533E-16</c:v>
                </c:pt>
                <c:pt idx="299">
                  <c:v>-8.573215541341022E-16</c:v>
                </c:pt>
                <c:pt idx="300">
                  <c:v>-8.6604412022773331E-16</c:v>
                </c:pt>
                <c:pt idx="301">
                  <c:v>-8.7482538257682302E-16</c:v>
                </c:pt>
                <c:pt idx="302">
                  <c:v>-8.8366553712547126E-16</c:v>
                </c:pt>
                <c:pt idx="303">
                  <c:v>-8.9256477980388975E-16</c:v>
                </c:pt>
                <c:pt idx="304">
                  <c:v>-9.0152330652829839E-16</c:v>
                </c:pt>
                <c:pt idx="305">
                  <c:v>-9.1054131320082005E-16</c:v>
                </c:pt>
                <c:pt idx="306">
                  <c:v>-9.196189957093756E-16</c:v>
                </c:pt>
                <c:pt idx="307">
                  <c:v>-9.2875654992757898E-16</c:v>
                </c:pt>
                <c:pt idx="308">
                  <c:v>-9.3795417171463042E-16</c:v>
                </c:pt>
                <c:pt idx="309">
                  <c:v>-9.472120569152102E-16</c:v>
                </c:pt>
                <c:pt idx="310">
                  <c:v>-9.5653040135937153E-16</c:v>
                </c:pt>
                <c:pt idx="311">
                  <c:v>-9.6590940086243289E-16</c:v>
                </c:pt>
                <c:pt idx="312">
                  <c:v>-9.7534925122487014E-16</c:v>
                </c:pt>
                <c:pt idx="313">
                  <c:v>-9.8485014823220806E-16</c:v>
                </c:pt>
                <c:pt idx="314">
                  <c:v>-9.9441228765491089E-16</c:v>
                </c:pt>
                <c:pt idx="315">
                  <c:v>-1.0040358652482735E-15</c:v>
                </c:pt>
                <c:pt idx="316">
                  <c:v>-1.0137210767523106E-15</c:v>
                </c:pt>
                <c:pt idx="317">
                  <c:v>-1.0234681178916465E-15</c:v>
                </c:pt>
                <c:pt idx="318">
                  <c:v>-1.0332771843754044E-15</c:v>
                </c:pt>
                <c:pt idx="319">
                  <c:v>-1.0431484718970942E-15</c:v>
                </c:pt>
                <c:pt idx="320">
                  <c:v>-1.0530821761345009E-15</c:v>
                </c:pt>
                <c:pt idx="321">
                  <c:v>-1.0630784927495721E-15</c:v>
                </c:pt>
                <c:pt idx="322">
                  <c:v>-1.0731376173883049E-15</c:v>
                </c:pt>
                <c:pt idx="323">
                  <c:v>-1.0832597456806322E-15</c:v>
                </c:pt>
                <c:pt idx="324">
                  <c:v>-1.0934450732403084E-15</c:v>
                </c:pt>
                <c:pt idx="325">
                  <c:v>-1.1036937956647959E-15</c:v>
                </c:pt>
                <c:pt idx="326">
                  <c:v>-1.1140061085351488E-15</c:v>
                </c:pt>
                <c:pt idx="327">
                  <c:v>-1.1243822074158981E-15</c:v>
                </c:pt>
                <c:pt idx="328">
                  <c:v>-1.1348222878549355E-15</c:v>
                </c:pt>
                <c:pt idx="329">
                  <c:v>-1.1453265453833965E-15</c:v>
                </c:pt>
                <c:pt idx="330">
                  <c:v>-1.1558951755155437E-15</c:v>
                </c:pt>
                <c:pt idx="331">
                  <c:v>-1.1665283737486492E-15</c:v>
                </c:pt>
                <c:pt idx="332">
                  <c:v>-1.1772263355628764E-15</c:v>
                </c:pt>
                <c:pt idx="333">
                  <c:v>-1.1879892564211615E-15</c:v>
                </c:pt>
                <c:pt idx="334">
                  <c:v>-1.1988173317690941E-15</c:v>
                </c:pt>
                <c:pt idx="335">
                  <c:v>-1.2097107570347982E-15</c:v>
                </c:pt>
                <c:pt idx="336">
                  <c:v>-1.2206697276288115E-15</c:v>
                </c:pt>
                <c:pt idx="337">
                  <c:v>-1.231694438943965E-15</c:v>
                </c:pt>
                <c:pt idx="338">
                  <c:v>-1.242785086355262E-15</c:v>
                </c:pt>
                <c:pt idx="339">
                  <c:v>-1.253941865219756E-15</c:v>
                </c:pt>
                <c:pt idx="340">
                  <c:v>-1.2651649708764293E-15</c:v>
                </c:pt>
                <c:pt idx="341">
                  <c:v>-1.2764545986460698E-15</c:v>
                </c:pt>
                <c:pt idx="342">
                  <c:v>-1.2878109438311479E-15</c:v>
                </c:pt>
                <c:pt idx="343">
                  <c:v>-1.2992342017156928E-15</c:v>
                </c:pt>
                <c:pt idx="344">
                  <c:v>-1.3107245675651685E-15</c:v>
                </c:pt>
                <c:pt idx="345">
                  <c:v>-1.3222822366263486E-15</c:v>
                </c:pt>
                <c:pt idx="346">
                  <c:v>-1.333907404127192E-15</c:v>
                </c:pt>
                <c:pt idx="347">
                  <c:v>-1.345600265276716E-15</c:v>
                </c:pt>
                <c:pt idx="348">
                  <c:v>-1.3573610152648711E-15</c:v>
                </c:pt>
                <c:pt idx="349">
                  <c:v>-1.3691898492624138E-15</c:v>
                </c:pt>
                <c:pt idx="350">
                  <c:v>-1.3810869624207789E-15</c:v>
                </c:pt>
                <c:pt idx="351">
                  <c:v>-1.3930525498719527E-15</c:v>
                </c:pt>
                <c:pt idx="352">
                  <c:v>-1.4050868067283435E-15</c:v>
                </c:pt>
                <c:pt idx="353">
                  <c:v>-1.4171899280826537E-15</c:v>
                </c:pt>
                <c:pt idx="354">
                  <c:v>-1.4293621090077503E-15</c:v>
                </c:pt>
                <c:pt idx="355">
                  <c:v>-1.4416035445565347E-15</c:v>
                </c:pt>
                <c:pt idx="356">
                  <c:v>-1.4539144297618125E-15</c:v>
                </c:pt>
                <c:pt idx="357">
                  <c:v>-1.4662949596361629E-15</c:v>
                </c:pt>
                <c:pt idx="358">
                  <c:v>-1.4787453291718066E-15</c:v>
                </c:pt>
                <c:pt idx="359">
                  <c:v>-1.4912657333404745E-15</c:v>
                </c:pt>
                <c:pt idx="360">
                  <c:v>-1.5038563670932754E-15</c:v>
                </c:pt>
                <c:pt idx="361">
                  <c:v>-1.5165174253605622E-15</c:v>
                </c:pt>
                <c:pt idx="362">
                  <c:v>-1.5292491030517992E-15</c:v>
                </c:pt>
                <c:pt idx="363">
                  <c:v>-1.5420515950554277E-15</c:v>
                </c:pt>
                <c:pt idx="364">
                  <c:v>-1.5549250962387316E-15</c:v>
                </c:pt>
                <c:pt idx="365">
                  <c:v>-1.5678698014477024E-15</c:v>
                </c:pt>
                <c:pt idx="366">
                  <c:v>-1.5808859055069036E-15</c:v>
                </c:pt>
                <c:pt idx="367">
                  <c:v>-1.5939736032193345E-15</c:v>
                </c:pt>
                <c:pt idx="368">
                  <c:v>-1.6071330893662938E-15</c:v>
                </c:pt>
                <c:pt idx="369">
                  <c:v>-1.6203645587072423E-15</c:v>
                </c:pt>
                <c:pt idx="370">
                  <c:v>-1.6336682059796654E-15</c:v>
                </c:pt>
                <c:pt idx="371">
                  <c:v>-1.6470442258989345E-15</c:v>
                </c:pt>
                <c:pt idx="372">
                  <c:v>-1.6604928131581691E-15</c:v>
                </c:pt>
                <c:pt idx="373">
                  <c:v>-1.6740141624280969E-15</c:v>
                </c:pt>
                <c:pt idx="374">
                  <c:v>-1.6876084683569145E-15</c:v>
                </c:pt>
                <c:pt idx="375">
                  <c:v>-1.7012759255701463E-15</c:v>
                </c:pt>
                <c:pt idx="376">
                  <c:v>-1.7150167286705051E-15</c:v>
                </c:pt>
                <c:pt idx="377">
                  <c:v>-1.7288310722377494E-15</c:v>
                </c:pt>
                <c:pt idx="378">
                  <c:v>-1.7427191508285424E-15</c:v>
                </c:pt>
                <c:pt idx="379">
                  <c:v>-1.7566811589763094E-15</c:v>
                </c:pt>
                <c:pt idx="380">
                  <c:v>-1.7707172911910946E-15</c:v>
                </c:pt>
                <c:pt idx="381">
                  <c:v>-1.7848277419594183E-15</c:v>
                </c:pt>
                <c:pt idx="382">
                  <c:v>-1.7990127057441324E-15</c:v>
                </c:pt>
                <c:pt idx="383">
                  <c:v>-1.8132723769842766E-15</c:v>
                </c:pt>
                <c:pt idx="384">
                  <c:v>-1.8276069500949322E-15</c:v>
                </c:pt>
                <c:pt idx="385">
                  <c:v>-1.8420166194670776E-15</c:v>
                </c:pt>
                <c:pt idx="386">
                  <c:v>-1.8565015794674422E-15</c:v>
                </c:pt>
                <c:pt idx="387">
                  <c:v>-1.8710620244383588E-15</c:v>
                </c:pt>
                <c:pt idx="388">
                  <c:v>-1.8856981486976181E-15</c:v>
                </c:pt>
                <c:pt idx="389">
                  <c:v>-1.9004101465383198E-15</c:v>
                </c:pt>
                <c:pt idx="390">
                  <c:v>-1.9151982122287249E-15</c:v>
                </c:pt>
                <c:pt idx="391">
                  <c:v>-1.9300625400121066E-15</c:v>
                </c:pt>
                <c:pt idx="392">
                  <c:v>-1.9450033241066017E-15</c:v>
                </c:pt>
                <c:pt idx="393">
                  <c:v>-1.9600207587050601E-15</c:v>
                </c:pt>
                <c:pt idx="394">
                  <c:v>-1.9751150379748956E-15</c:v>
                </c:pt>
                <c:pt idx="395">
                  <c:v>-1.9902863560579336E-15</c:v>
                </c:pt>
                <c:pt idx="396">
                  <c:v>-2.0055349070702609E-15</c:v>
                </c:pt>
                <c:pt idx="397">
                  <c:v>-2.0208608851020736E-15</c:v>
                </c:pt>
                <c:pt idx="398">
                  <c:v>-2.0362644842175242E-15</c:v>
                </c:pt>
                <c:pt idx="399">
                  <c:v>-2.0517458984545688E-15</c:v>
                </c:pt>
                <c:pt idx="400">
                  <c:v>-2.0673053218248141E-15</c:v>
                </c:pt>
                <c:pt idx="401">
                  <c:v>-2.0829429483133623E-15</c:v>
                </c:pt>
                <c:pt idx="402">
                  <c:v>-2.0986589718786583E-15</c:v>
                </c:pt>
                <c:pt idx="403">
                  <c:v>-2.1144535864523332E-15</c:v>
                </c:pt>
                <c:pt idx="404">
                  <c:v>-2.1303269859390488E-15</c:v>
                </c:pt>
                <c:pt idx="405">
                  <c:v>-2.1462793642163416E-15</c:v>
                </c:pt>
                <c:pt idx="406">
                  <c:v>-2.1623109151344669E-15</c:v>
                </c:pt>
                <c:pt idx="407">
                  <c:v>-2.1784218325162403E-15</c:v>
                </c:pt>
                <c:pt idx="408">
                  <c:v>-2.1946123101568807E-15</c:v>
                </c:pt>
                <c:pt idx="409">
                  <c:v>-2.2108825418238516E-15</c:v>
                </c:pt>
                <c:pt idx="410">
                  <c:v>-2.2272327212567028E-15</c:v>
                </c:pt>
                <c:pt idx="411">
                  <c:v>-2.2436630421669103E-15</c:v>
                </c:pt>
                <c:pt idx="412">
                  <c:v>-2.2601736982377174E-15</c:v>
                </c:pt>
                <c:pt idx="413">
                  <c:v>-2.2767648831239734E-15</c:v>
                </c:pt>
                <c:pt idx="414">
                  <c:v>-2.293436790451973E-15</c:v>
                </c:pt>
                <c:pt idx="415">
                  <c:v>-2.310189613819294E-15</c:v>
                </c:pt>
                <c:pt idx="416">
                  <c:v>-2.3270235467946371E-15</c:v>
                </c:pt>
                <c:pt idx="417">
                  <c:v>-2.3439387829176614E-15</c:v>
                </c:pt>
                <c:pt idx="418">
                  <c:v>-2.360935515698822E-15</c:v>
                </c:pt>
                <c:pt idx="419">
                  <c:v>-2.3780139386192069E-15</c:v>
                </c:pt>
                <c:pt idx="420">
                  <c:v>-2.3951742451303717E-15</c:v>
                </c:pt>
                <c:pt idx="421">
                  <c:v>-2.4124166286541754E-15</c:v>
                </c:pt>
                <c:pt idx="422">
                  <c:v>-2.4297412825826155E-15</c:v>
                </c:pt>
                <c:pt idx="423">
                  <c:v>-2.4471484002776615E-15</c:v>
                </c:pt>
                <c:pt idx="424">
                  <c:v>-2.4646381750710895E-15</c:v>
                </c:pt>
                <c:pt idx="425">
                  <c:v>-2.4822108002643134E-15</c:v>
                </c:pt>
                <c:pt idx="426">
                  <c:v>-2.4998664691282199E-15</c:v>
                </c:pt>
                <c:pt idx="427">
                  <c:v>-2.5176053749029988E-15</c:v>
                </c:pt>
                <c:pt idx="428">
                  <c:v>-2.5354277107979753E-15</c:v>
                </c:pt>
                <c:pt idx="429">
                  <c:v>-2.5533336699914402E-15</c:v>
                </c:pt>
                <c:pt idx="430">
                  <c:v>-2.5713234456304812E-15</c:v>
                </c:pt>
                <c:pt idx="431">
                  <c:v>-2.5893972308308121E-15</c:v>
                </c:pt>
                <c:pt idx="432">
                  <c:v>-2.6075552186766024E-15</c:v>
                </c:pt>
                <c:pt idx="433">
                  <c:v>-2.625797602220306E-15</c:v>
                </c:pt>
                <c:pt idx="434">
                  <c:v>-2.6441245744824891E-15</c:v>
                </c:pt>
                <c:pt idx="435">
                  <c:v>-2.6625363284516593E-15</c:v>
                </c:pt>
                <c:pt idx="436">
                  <c:v>-2.6810330570840904E-15</c:v>
                </c:pt>
                <c:pt idx="437">
                  <c:v>-2.6996149533036513E-15</c:v>
                </c:pt>
                <c:pt idx="438">
                  <c:v>-2.7182822100016302E-15</c:v>
                </c:pt>
                <c:pt idx="439">
                  <c:v>-2.7370350200365622E-15</c:v>
                </c:pt>
                <c:pt idx="440">
                  <c:v>-2.7558735762340519E-15</c:v>
                </c:pt>
                <c:pt idx="441">
                  <c:v>-2.7747980713865993E-15</c:v>
                </c:pt>
                <c:pt idx="442">
                  <c:v>-2.7938086982534239E-15</c:v>
                </c:pt>
                <c:pt idx="443">
                  <c:v>-2.8129056495602871E-15</c:v>
                </c:pt>
                <c:pt idx="444">
                  <c:v>-2.8320891179993154E-15</c:v>
                </c:pt>
                <c:pt idx="445">
                  <c:v>-2.8513592962288232E-15</c:v>
                </c:pt>
                <c:pt idx="446">
                  <c:v>-2.8707163768731337E-15</c:v>
                </c:pt>
                <c:pt idx="447">
                  <c:v>-2.8901605525224008E-15</c:v>
                </c:pt>
                <c:pt idx="448">
                  <c:v>-2.9096920157324287E-15</c:v>
                </c:pt>
                <c:pt idx="449">
                  <c:v>-2.9293109590244931E-15</c:v>
                </c:pt>
                <c:pt idx="450">
                  <c:v>-2.94901757488516E-15</c:v>
                </c:pt>
                <c:pt idx="451">
                  <c:v>-2.9688120557661053E-15</c:v>
                </c:pt>
                <c:pt idx="452">
                  <c:v>-2.9886945940839329E-15</c:v>
                </c:pt>
                <c:pt idx="453">
                  <c:v>-3.0086653822199923E-15</c:v>
                </c:pt>
                <c:pt idx="454">
                  <c:v>-3.0287246125201968E-15</c:v>
                </c:pt>
                <c:pt idx="455">
                  <c:v>-3.0488724772948395E-15</c:v>
                </c:pt>
                <c:pt idx="456">
                  <c:v>-3.0691091688184095E-15</c:v>
                </c:pt>
                <c:pt idx="457">
                  <c:v>-3.0894348793294088E-15</c:v>
                </c:pt>
                <c:pt idx="458">
                  <c:v>-3.1098498010301658E-15</c:v>
                </c:pt>
                <c:pt idx="459">
                  <c:v>-3.1303541260866517E-15</c:v>
                </c:pt>
                <c:pt idx="460">
                  <c:v>-3.1509480466282929E-15</c:v>
                </c:pt>
                <c:pt idx="461">
                  <c:v>-3.1716317547477861E-15</c:v>
                </c:pt>
                <c:pt idx="462">
                  <c:v>-3.1924054425009097E-15</c:v>
                </c:pt>
                <c:pt idx="463">
                  <c:v>-3.2132693019063376E-15</c:v>
                </c:pt>
                <c:pt idx="464">
                  <c:v>-3.23422352494545E-15</c:v>
                </c:pt>
                <c:pt idx="465">
                  <c:v>-3.2552683035621456E-15</c:v>
                </c:pt>
                <c:pt idx="466">
                  <c:v>-3.2764038296626526E-15</c:v>
                </c:pt>
                <c:pt idx="467">
                  <c:v>-3.2976302951153376E-15</c:v>
                </c:pt>
                <c:pt idx="468">
                  <c:v>-3.3189478917505167E-15</c:v>
                </c:pt>
                <c:pt idx="469">
                  <c:v>-3.3403568113602635E-15</c:v>
                </c:pt>
                <c:pt idx="470">
                  <c:v>-3.3618572456982191E-15</c:v>
                </c:pt>
                <c:pt idx="471">
                  <c:v>-3.3834493864793989E-15</c:v>
                </c:pt>
                <c:pt idx="472">
                  <c:v>-3.4051334253800002E-15</c:v>
                </c:pt>
                <c:pt idx="473">
                  <c:v>-3.4269095540372102E-15</c:v>
                </c:pt>
                <c:pt idx="474">
                  <c:v>-3.448777964049012E-15</c:v>
                </c:pt>
                <c:pt idx="475">
                  <c:v>-3.470738846973989E-15</c:v>
                </c:pt>
                <c:pt idx="476">
                  <c:v>-3.4927923943311324E-15</c:v>
                </c:pt>
                <c:pt idx="477">
                  <c:v>-3.5149387975996447E-15</c:v>
                </c:pt>
                <c:pt idx="478">
                  <c:v>-3.5371782482187445E-15</c:v>
                </c:pt>
                <c:pt idx="479">
                  <c:v>-3.5595109375874693E-15</c:v>
                </c:pt>
                <c:pt idx="480">
                  <c:v>-3.5819370570644803E-15</c:v>
                </c:pt>
                <c:pt idx="481">
                  <c:v>-3.604456797967862E-15</c:v>
                </c:pt>
                <c:pt idx="482">
                  <c:v>-3.6270703515749284E-15</c:v>
                </c:pt>
                <c:pt idx="483">
                  <c:v>-3.6497779091220202E-15</c:v>
                </c:pt>
                <c:pt idx="484">
                  <c:v>-3.6725796618043082E-15</c:v>
                </c:pt>
                <c:pt idx="485">
                  <c:v>-3.6954758007755944E-15</c:v>
                </c:pt>
                <c:pt idx="486">
                  <c:v>-3.718466517148109E-15</c:v>
                </c:pt>
                <c:pt idx="487">
                  <c:v>-3.7415520019923123E-15</c:v>
                </c:pt>
                <c:pt idx="488">
                  <c:v>-3.7647324463366912E-15</c:v>
                </c:pt>
                <c:pt idx="489">
                  <c:v>-3.78800804116756E-15</c:v>
                </c:pt>
                <c:pt idx="490">
                  <c:v>-3.8113789774288556E-15</c:v>
                </c:pt>
                <c:pt idx="491">
                  <c:v>-3.8348454460219358E-15</c:v>
                </c:pt>
                <c:pt idx="492">
                  <c:v>-3.8584076378053755E-15</c:v>
                </c:pt>
                <c:pt idx="493">
                  <c:v>-3.8820657435947622E-15</c:v>
                </c:pt>
                <c:pt idx="494">
                  <c:v>-3.9058199541624932E-15</c:v>
                </c:pt>
                <c:pt idx="495">
                  <c:v>-3.9296704602375684E-15</c:v>
                </c:pt>
                <c:pt idx="496">
                  <c:v>-3.9536174525053854E-15</c:v>
                </c:pt>
                <c:pt idx="497">
                  <c:v>-3.9776611216075335E-15</c:v>
                </c:pt>
                <c:pt idx="498">
                  <c:v>-4.0018016581415867E-15</c:v>
                </c:pt>
                <c:pt idx="499">
                  <c:v>-4.026039252660896E-15</c:v>
                </c:pt>
                <c:pt idx="500">
                  <c:v>-4.0503740956743818E-15</c:v>
                </c:pt>
                <c:pt idx="501">
                  <c:v>-4.0748063776463265E-15</c:v>
                </c:pt>
                <c:pt idx="502">
                  <c:v>-4.0993362889961634E-15</c:v>
                </c:pt>
                <c:pt idx="503">
                  <c:v>-4.1239640200982693E-15</c:v>
                </c:pt>
                <c:pt idx="504">
                  <c:v>-4.148689761281753E-15</c:v>
                </c:pt>
                <c:pt idx="505">
                  <c:v>-4.1735137028302448E-15</c:v>
                </c:pt>
                <c:pt idx="506">
                  <c:v>-4.1984360349816854E-15</c:v>
                </c:pt>
                <c:pt idx="507">
                  <c:v>-4.223456947928116E-15</c:v>
                </c:pt>
                <c:pt idx="508">
                  <c:v>-4.2485766318154615E-15</c:v>
                </c:pt>
                <c:pt idx="509">
                  <c:v>-4.2737952767433229E-15</c:v>
                </c:pt>
                <c:pt idx="510">
                  <c:v>-4.299113072764761E-15</c:v>
                </c:pt>
                <c:pt idx="511">
                  <c:v>-4.3245302098860822E-15</c:v>
                </c:pt>
                <c:pt idx="512">
                  <c:v>-4.3500468780666245E-15</c:v>
                </c:pt>
                <c:pt idx="513">
                  <c:v>-4.3756632672185435E-15</c:v>
                </c:pt>
                <c:pt idx="514">
                  <c:v>-4.401379567206596E-15</c:v>
                </c:pt>
                <c:pt idx="515">
                  <c:v>-4.4271959678479233E-15</c:v>
                </c:pt>
                <c:pt idx="516">
                  <c:v>-4.4531126589118356E-15</c:v>
                </c:pt>
                <c:pt idx="517">
                  <c:v>-4.4791298301195936E-15</c:v>
                </c:pt>
                <c:pt idx="518">
                  <c:v>-4.5052476711441907E-15</c:v>
                </c:pt>
                <c:pt idx="519">
                  <c:v>-4.5314663716101362E-15</c:v>
                </c:pt>
                <c:pt idx="520">
                  <c:v>-4.5577861210932352E-15</c:v>
                </c:pt>
                <c:pt idx="521">
                  <c:v>-4.5842071091203681E-15</c:v>
                </c:pt>
                <c:pt idx="522">
                  <c:v>-4.6107295251692737E-15</c:v>
                </c:pt>
                <c:pt idx="523">
                  <c:v>-4.6373535586683244E-15</c:v>
                </c:pt>
                <c:pt idx="524">
                  <c:v>-4.6640793989963086E-15</c:v>
                </c:pt>
                <c:pt idx="525">
                  <c:v>-4.6909072354822078E-15</c:v>
                </c:pt>
                <c:pt idx="526">
                  <c:v>-4.7178372574049741E-15</c:v>
                </c:pt>
                <c:pt idx="527">
                  <c:v>-4.744869653993308E-15</c:v>
                </c:pt>
                <c:pt idx="528">
                  <c:v>-4.7720046144254334E-15</c:v>
                </c:pt>
                <c:pt idx="529">
                  <c:v>-4.7992423278288763E-15</c:v>
                </c:pt>
                <c:pt idx="530">
                  <c:v>-4.8265829832802397E-15</c:v>
                </c:pt>
                <c:pt idx="531">
                  <c:v>-4.8540267698049757E-15</c:v>
                </c:pt>
                <c:pt idx="532">
                  <c:v>-4.8815738763771636E-15</c:v>
                </c:pt>
                <c:pt idx="533">
                  <c:v>-4.9092244919192833E-15</c:v>
                </c:pt>
                <c:pt idx="534">
                  <c:v>-4.9369788053019864E-15</c:v>
                </c:pt>
                <c:pt idx="535">
                  <c:v>-4.964837005343871E-15</c:v>
                </c:pt>
                <c:pt idx="536">
                  <c:v>-4.9927992808112523E-15</c:v>
                </c:pt>
                <c:pt idx="537">
                  <c:v>-5.0208658204179376E-15</c:v>
                </c:pt>
                <c:pt idx="538">
                  <c:v>-5.0490368128249932E-15</c:v>
                </c:pt>
                <c:pt idx="539">
                  <c:v>-5.0773124466405175E-15</c:v>
                </c:pt>
                <c:pt idx="540">
                  <c:v>-5.1056929104194111E-15</c:v>
                </c:pt>
                <c:pt idx="541">
                  <c:v>-5.1341783926631459E-15</c:v>
                </c:pt>
                <c:pt idx="542">
                  <c:v>-5.1627690818195332E-15</c:v>
                </c:pt>
                <c:pt idx="543">
                  <c:v>-5.1914651662824922E-15</c:v>
                </c:pt>
                <c:pt idx="544">
                  <c:v>-5.2202668343918195E-15</c:v>
                </c:pt>
                <c:pt idx="545">
                  <c:v>-5.249174274432955E-15</c:v>
                </c:pt>
                <c:pt idx="546">
                  <c:v>-5.2781876746367488E-15</c:v>
                </c:pt>
                <c:pt idx="547">
                  <c:v>-5.3073072231792281E-15</c:v>
                </c:pt>
                <c:pt idx="548">
                  <c:v>-5.336533108181361E-15</c:v>
                </c:pt>
                <c:pt idx="549">
                  <c:v>-5.3658655177088243E-15</c:v>
                </c:pt>
                <c:pt idx="550">
                  <c:v>-5.3953046397717651E-15</c:v>
                </c:pt>
                <c:pt idx="551">
                  <c:v>-5.4248506623245677E-15</c:v>
                </c:pt>
                <c:pt idx="552">
                  <c:v>-5.4545037732656143E-15</c:v>
                </c:pt>
                <c:pt idx="553">
                  <c:v>-5.48426416043705E-15</c:v>
                </c:pt>
                <c:pt idx="554">
                  <c:v>-5.5141320116245438E-15</c:v>
                </c:pt>
                <c:pt idx="555">
                  <c:v>-5.5441075145570504E-15</c:v>
                </c:pt>
                <c:pt idx="556">
                  <c:v>-5.5741908569065733E-15</c:v>
                </c:pt>
                <c:pt idx="557">
                  <c:v>-5.6043822262879229E-15</c:v>
                </c:pt>
                <c:pt idx="558">
                  <c:v>-5.6346818102584781E-15</c:v>
                </c:pt>
                <c:pt idx="559">
                  <c:v>-5.6650897963179459E-15</c:v>
                </c:pt>
                <c:pt idx="560">
                  <c:v>-5.6956063719081198E-15</c:v>
                </c:pt>
                <c:pt idx="561">
                  <c:v>-5.7262317244126383E-15</c:v>
                </c:pt>
                <c:pt idx="562">
                  <c:v>-5.7569660411567431E-15</c:v>
                </c:pt>
                <c:pt idx="563">
                  <c:v>-5.7878095094070367E-15</c:v>
                </c:pt>
                <c:pt idx="564">
                  <c:v>-5.8187623163712385E-15</c:v>
                </c:pt>
                <c:pt idx="565">
                  <c:v>-5.8498246491979423E-15</c:v>
                </c:pt>
                <c:pt idx="566">
                  <c:v>-5.880996694976371E-15</c:v>
                </c:pt>
                <c:pt idx="567">
                  <c:v>-5.9122786407361312E-15</c:v>
                </c:pt>
                <c:pt idx="568">
                  <c:v>-5.94367067344697E-15</c:v>
                </c:pt>
                <c:pt idx="569">
                  <c:v>-5.9751729800185271E-15</c:v>
                </c:pt>
                <c:pt idx="570">
                  <c:v>-6.0067857473000887E-15</c:v>
                </c:pt>
                <c:pt idx="571">
                  <c:v>-6.0385091620803411E-15</c:v>
                </c:pt>
                <c:pt idx="572">
                  <c:v>-6.0703434110871222E-15</c:v>
                </c:pt>
                <c:pt idx="573">
                  <c:v>-6.1022886809871753E-15</c:v>
                </c:pt>
                <c:pt idx="574">
                  <c:v>-6.1343451583858976E-15</c:v>
                </c:pt>
                <c:pt idx="575">
                  <c:v>-6.1665130298270931E-15</c:v>
                </c:pt>
                <c:pt idx="576">
                  <c:v>-6.1987924817927221E-15</c:v>
                </c:pt>
                <c:pt idx="577">
                  <c:v>-6.2311837007026508E-15</c:v>
                </c:pt>
                <c:pt idx="578">
                  <c:v>-6.2636868729144013E-15</c:v>
                </c:pt>
                <c:pt idx="579">
                  <c:v>-6.2963021847228982E-15</c:v>
                </c:pt>
                <c:pt idx="580">
                  <c:v>-6.3290298223602192E-15</c:v>
                </c:pt>
                <c:pt idx="581">
                  <c:v>-6.361869971995341E-15</c:v>
                </c:pt>
                <c:pt idx="582">
                  <c:v>-6.3948228197338868E-15</c:v>
                </c:pt>
                <c:pt idx="583">
                  <c:v>-6.4278885516178716E-15</c:v>
                </c:pt>
                <c:pt idx="584">
                  <c:v>-6.4610673536254489E-15</c:v>
                </c:pt>
                <c:pt idx="585">
                  <c:v>-6.4943594116706569E-15</c:v>
                </c:pt>
                <c:pt idx="586">
                  <c:v>-6.5277649116031619E-15</c:v>
                </c:pt>
                <c:pt idx="587">
                  <c:v>-6.5612840392080034E-15</c:v>
                </c:pt>
                <c:pt idx="588">
                  <c:v>-6.5949169802053366E-15</c:v>
                </c:pt>
                <c:pt idx="589">
                  <c:v>-6.6286639202501762E-15</c:v>
                </c:pt>
                <c:pt idx="590">
                  <c:v>-6.6625250449321397E-15</c:v>
                </c:pt>
                <c:pt idx="591">
                  <c:v>-6.6965005397751894E-15</c:v>
                </c:pt>
                <c:pt idx="592">
                  <c:v>-6.7305905902373709E-15</c:v>
                </c:pt>
                <c:pt idx="593">
                  <c:v>-6.7647953817105587E-15</c:v>
                </c:pt>
                <c:pt idx="594">
                  <c:v>-6.7991150995201927E-15</c:v>
                </c:pt>
                <c:pt idx="595">
                  <c:v>-6.83354992892502E-15</c:v>
                </c:pt>
                <c:pt idx="596">
                  <c:v>-6.8681000551168347E-15</c:v>
                </c:pt>
                <c:pt idx="597">
                  <c:v>-6.9027656632202138E-15</c:v>
                </c:pt>
                <c:pt idx="598">
                  <c:v>-6.9375469382922588E-15</c:v>
                </c:pt>
                <c:pt idx="599">
                  <c:v>-6.9724440653223319E-15</c:v>
                </c:pt>
                <c:pt idx="600">
                  <c:v>-7.0074572292317917E-15</c:v>
                </c:pt>
                <c:pt idx="601">
                  <c:v>-7.0425866148737323E-15</c:v>
                </c:pt>
                <c:pt idx="602">
                  <c:v>-7.0778324070327183E-15</c:v>
                </c:pt>
                <c:pt idx="603">
                  <c:v>-7.113194790424519E-15</c:v>
                </c:pt>
                <c:pt idx="604">
                  <c:v>-7.1486739496958455E-15</c:v>
                </c:pt>
                <c:pt idx="605">
                  <c:v>-7.1842700694240845E-15</c:v>
                </c:pt>
                <c:pt idx="606">
                  <c:v>-7.21998333411703E-15</c:v>
                </c:pt>
                <c:pt idx="607">
                  <c:v>-7.2558139282126194E-15</c:v>
                </c:pt>
                <c:pt idx="608">
                  <c:v>-7.2917620360786667E-15</c:v>
                </c:pt>
                <c:pt idx="609">
                  <c:v>-7.3278278420125895E-15</c:v>
                </c:pt>
                <c:pt idx="610">
                  <c:v>-7.3640115302411469E-15</c:v>
                </c:pt>
                <c:pt idx="611">
                  <c:v>-7.4003132849201688E-15</c:v>
                </c:pt>
                <c:pt idx="612">
                  <c:v>-7.4367332901342837E-15</c:v>
                </c:pt>
                <c:pt idx="613">
                  <c:v>-7.4732717298966526E-15</c:v>
                </c:pt>
                <c:pt idx="614">
                  <c:v>-7.5099287881486945E-15</c:v>
                </c:pt>
                <c:pt idx="615">
                  <c:v>-7.5467046487598208E-15</c:v>
                </c:pt>
                <c:pt idx="616">
                  <c:v>-7.5835994955271584E-15</c:v>
                </c:pt>
                <c:pt idx="617">
                  <c:v>-7.6206135121752807E-15</c:v>
                </c:pt>
                <c:pt idx="618">
                  <c:v>-7.6577468823559323E-15</c:v>
                </c:pt>
                <c:pt idx="619">
                  <c:v>-7.69499978964776E-15</c:v>
                </c:pt>
                <c:pt idx="620">
                  <c:v>-7.7323724175560358E-15</c:v>
                </c:pt>
                <c:pt idx="621">
                  <c:v>-7.7698649495123817E-15</c:v>
                </c:pt>
                <c:pt idx="622">
                  <c:v>-7.8074775688744991E-15</c:v>
                </c:pt>
                <c:pt idx="623">
                  <c:v>-7.8452104589258888E-15</c:v>
                </c:pt>
                <c:pt idx="624">
                  <c:v>-7.8830638028755771E-15</c:v>
                </c:pt>
                <c:pt idx="625">
                  <c:v>-7.9210377838578424E-15</c:v>
                </c:pt>
                <c:pt idx="626">
                  <c:v>-7.9591325849319331E-15</c:v>
                </c:pt>
                <c:pt idx="627">
                  <c:v>-7.9973483890817911E-15</c:v>
                </c:pt>
                <c:pt idx="628">
                  <c:v>-8.0356853792157779E-15</c:v>
                </c:pt>
                <c:pt idx="629">
                  <c:v>-8.0741437381663914E-15</c:v>
                </c:pt>
                <c:pt idx="630">
                  <c:v>-8.1127236486899891E-15</c:v>
                </c:pt>
                <c:pt idx="631">
                  <c:v>-8.1514252934665065E-15</c:v>
                </c:pt>
                <c:pt idx="632">
                  <c:v>-8.1902488550991799E-15</c:v>
                </c:pt>
                <c:pt idx="633">
                  <c:v>-8.229194516114262E-15</c:v>
                </c:pt>
                <c:pt idx="634">
                  <c:v>-8.2682624589607447E-15</c:v>
                </c:pt>
                <c:pt idx="635">
                  <c:v>-8.3074528660100749E-15</c:v>
                </c:pt>
                <c:pt idx="636">
                  <c:v>-8.3467659195558702E-15</c:v>
                </c:pt>
                <c:pt idx="637">
                  <c:v>-8.3862018018136419E-15</c:v>
                </c:pt>
                <c:pt idx="638">
                  <c:v>-8.4257606949205039E-15</c:v>
                </c:pt>
                <c:pt idx="639">
                  <c:v>-8.4654427809348957E-15</c:v>
                </c:pt>
                <c:pt idx="640">
                  <c:v>-8.5052482418362949E-15</c:v>
                </c:pt>
                <c:pt idx="641">
                  <c:v>-8.5451772595249316E-15</c:v>
                </c:pt>
                <c:pt idx="642">
                  <c:v>-8.5852300158215033E-15</c:v>
                </c:pt>
                <c:pt idx="643">
                  <c:v>-8.6254066924668884E-15</c:v>
                </c:pt>
                <c:pt idx="644">
                  <c:v>-8.6657074711218634E-15</c:v>
                </c:pt>
                <c:pt idx="645">
                  <c:v>-8.7061325333668083E-15</c:v>
                </c:pt>
                <c:pt idx="646">
                  <c:v>-8.7466820607014267E-15</c:v>
                </c:pt>
                <c:pt idx="647">
                  <c:v>-8.7873562345444533E-15</c:v>
                </c:pt>
                <c:pt idx="648">
                  <c:v>-8.8281552362333638E-15</c:v>
                </c:pt>
                <c:pt idx="649">
                  <c:v>-8.8690792470240911E-15</c:v>
                </c:pt>
                <c:pt idx="650">
                  <c:v>-8.91012844809073E-15</c:v>
                </c:pt>
                <c:pt idx="651">
                  <c:v>-8.95130302052525E-15</c:v>
                </c:pt>
                <c:pt idx="652">
                  <c:v>-8.9926031453372022E-15</c:v>
                </c:pt>
                <c:pt idx="653">
                  <c:v>-9.0340290034534303E-15</c:v>
                </c:pt>
                <c:pt idx="654">
                  <c:v>-9.0755807757177771E-15</c:v>
                </c:pt>
                <c:pt idx="655">
                  <c:v>-9.1172586428907946E-15</c:v>
                </c:pt>
                <c:pt idx="656">
                  <c:v>-9.1590627856494452E-15</c:v>
                </c:pt>
                <c:pt idx="657">
                  <c:v>-9.2009933845868134E-15</c:v>
                </c:pt>
                <c:pt idx="658">
                  <c:v>-9.2430506202118108E-15</c:v>
                </c:pt>
                <c:pt idx="659">
                  <c:v>-9.2852346729488807E-15</c:v>
                </c:pt>
                <c:pt idx="660">
                  <c:v>-9.3275457231377036E-15</c:v>
                </c:pt>
                <c:pt idx="661">
                  <c:v>-9.3699839510329015E-15</c:v>
                </c:pt>
                <c:pt idx="662">
                  <c:v>-9.4125495368037387E-15</c:v>
                </c:pt>
                <c:pt idx="663">
                  <c:v>-9.4552426605338313E-15</c:v>
                </c:pt>
                <c:pt idx="664">
                  <c:v>-9.4980635022208443E-15</c:v>
                </c:pt>
                <c:pt idx="665">
                  <c:v>-9.541012241776198E-15</c:v>
                </c:pt>
                <c:pt idx="666">
                  <c:v>-9.5840890590247653E-15</c:v>
                </c:pt>
                <c:pt idx="667">
                  <c:v>-9.6272941337045779E-15</c:v>
                </c:pt>
                <c:pt idx="668">
                  <c:v>-9.6706276454665224E-15</c:v>
                </c:pt>
                <c:pt idx="669">
                  <c:v>-9.7140897738740447E-15</c:v>
                </c:pt>
                <c:pt idx="670">
                  <c:v>-9.7576806984028473E-15</c:v>
                </c:pt>
                <c:pt idx="671">
                  <c:v>-9.8014005984405862E-15</c:v>
                </c:pt>
                <c:pt idx="672">
                  <c:v>-9.8452496532865748E-15</c:v>
                </c:pt>
                <c:pt idx="673">
                  <c:v>-9.8892280421514788E-15</c:v>
                </c:pt>
                <c:pt idx="674">
                  <c:v>-9.9333359441570119E-15</c:v>
                </c:pt>
                <c:pt idx="675">
                  <c:v>-9.9775735383356379E-15</c:v>
                </c:pt>
                <c:pt idx="676">
                  <c:v>-1.0021941003630261E-14</c:v>
                </c:pt>
                <c:pt idx="677">
                  <c:v>-1.0066438518893928E-14</c:v>
                </c:pt>
                <c:pt idx="678">
                  <c:v>-1.011106626288952E-14</c:v>
                </c:pt>
                <c:pt idx="679">
                  <c:v>-1.0155824414289447E-14</c:v>
                </c:pt>
                <c:pt idx="680">
                  <c:v>-1.0200713151675344E-14</c:v>
                </c:pt>
                <c:pt idx="681">
                  <c:v>-1.0245732653537767E-14</c:v>
                </c:pt>
                <c:pt idx="682">
                  <c:v>-1.029088309827588E-14</c:v>
                </c:pt>
                <c:pt idx="683">
                  <c:v>-1.0336164664197153E-14</c:v>
                </c:pt>
                <c:pt idx="684">
                  <c:v>-1.0381577529517054E-14</c:v>
                </c:pt>
                <c:pt idx="685">
                  <c:v>-1.0427121872358738E-14</c:v>
                </c:pt>
                <c:pt idx="686">
                  <c:v>-1.0472797870752743E-14</c:v>
                </c:pt>
                <c:pt idx="687">
                  <c:v>-1.0518605702636675E-14</c:v>
                </c:pt>
                <c:pt idx="688">
                  <c:v>-1.0564545545854902E-14</c:v>
                </c:pt>
                <c:pt idx="689">
                  <c:v>-1.0610617578158243E-14</c:v>
                </c:pt>
                <c:pt idx="690">
                  <c:v>-1.0656821977203658E-14</c:v>
                </c:pt>
                <c:pt idx="691">
                  <c:v>-1.0703158920553935E-14</c:v>
                </c:pt>
                <c:pt idx="692">
                  <c:v>-1.074962858567738E-14</c:v>
                </c:pt>
                <c:pt idx="693">
                  <c:v>-1.0796231149947503E-14</c:v>
                </c:pt>
                <c:pt idx="694">
                  <c:v>-1.0842966790642707E-14</c:v>
                </c:pt>
                <c:pt idx="695">
                  <c:v>-1.0889835684945973E-14</c:v>
                </c:pt>
                <c:pt idx="696">
                  <c:v>-1.0936838009944546E-14</c:v>
                </c:pt>
                <c:pt idx="697">
                  <c:v>-1.0983973942629624E-14</c:v>
                </c:pt>
                <c:pt idx="698">
                  <c:v>-1.1031243659896037E-14</c:v>
                </c:pt>
                <c:pt idx="699">
                  <c:v>-1.1078647338541941E-14</c:v>
                </c:pt>
                <c:pt idx="700">
                  <c:v>-1.1126185155268491E-14</c:v>
                </c:pt>
                <c:pt idx="701">
                  <c:v>-1.1173857286679531E-14</c:v>
                </c:pt>
                <c:pt idx="702">
                  <c:v>-1.1221663909281277E-14</c:v>
                </c:pt>
                <c:pt idx="703">
                  <c:v>-1.1269605199482E-14</c:v>
                </c:pt>
                <c:pt idx="704">
                  <c:v>-1.1317681333591706E-14</c:v>
                </c:pt>
                <c:pt idx="705">
                  <c:v>-1.1365892487821817E-14</c:v>
                </c:pt>
                <c:pt idx="706">
                  <c:v>-1.1414238838284853E-14</c:v>
                </c:pt>
                <c:pt idx="707">
                  <c:v>-1.1462720560994116E-14</c:v>
                </c:pt>
                <c:pt idx="708">
                  <c:v>-1.1511337831863365E-14</c:v>
                </c:pt>
                <c:pt idx="709">
                  <c:v>-1.1560090826706497E-14</c:v>
                </c:pt>
                <c:pt idx="710">
                  <c:v>-1.1608979721237229E-14</c:v>
                </c:pt>
                <c:pt idx="711">
                  <c:v>-1.165800469106877E-14</c:v>
                </c:pt>
                <c:pt idx="712">
                  <c:v>-1.1707165911713506E-14</c:v>
                </c:pt>
                <c:pt idx="713">
                  <c:v>-1.1756463558582675E-14</c:v>
                </c:pt>
                <c:pt idx="714">
                  <c:v>-1.1805897806986044E-14</c:v>
                </c:pt>
                <c:pt idx="715">
                  <c:v>-1.1855468832131582E-14</c:v>
                </c:pt>
                <c:pt idx="716">
                  <c:v>-1.1905176809125144E-14</c:v>
                </c:pt>
                <c:pt idx="717">
                  <c:v>-1.1955021912970137E-14</c:v>
                </c:pt>
                <c:pt idx="718">
                  <c:v>-1.2005004318567202E-14</c:v>
                </c:pt>
                <c:pt idx="719">
                  <c:v>-1.2055124200713888E-14</c:v>
                </c:pt>
                <c:pt idx="720">
                  <c:v>-1.2105381734104319E-14</c:v>
                </c:pt>
                <c:pt idx="721">
                  <c:v>-1.2155777093328878E-14</c:v>
                </c:pt>
                <c:pt idx="722">
                  <c:v>-1.2206310452873873E-14</c:v>
                </c:pt>
                <c:pt idx="723">
                  <c:v>-1.225698198712121E-14</c:v>
                </c:pt>
                <c:pt idx="724">
                  <c:v>-1.2307791870348068E-14</c:v>
                </c:pt>
                <c:pt idx="725">
                  <c:v>-1.2358740276726567E-14</c:v>
                </c:pt>
                <c:pt idx="726">
                  <c:v>-1.2409827380323443E-14</c:v>
                </c:pt>
                <c:pt idx="727">
                  <c:v>-1.2461053355099715E-14</c:v>
                </c:pt>
                <c:pt idx="728">
                  <c:v>-1.2512418374910358E-14</c:v>
                </c:pt>
                <c:pt idx="729">
                  <c:v>-1.2563922613503967E-14</c:v>
                </c:pt>
                <c:pt idx="730">
                  <c:v>-1.2615566244522433E-14</c:v>
                </c:pt>
                <c:pt idx="731">
                  <c:v>-1.2667349441500608E-14</c:v>
                </c:pt>
                <c:pt idx="732">
                  <c:v>-1.2719272377865974E-14</c:v>
                </c:pt>
                <c:pt idx="733">
                  <c:v>-1.2771335226938308E-14</c:v>
                </c:pt>
                <c:pt idx="734">
                  <c:v>-1.2823538161929353E-14</c:v>
                </c:pt>
                <c:pt idx="735">
                  <c:v>-1.2875881355942482E-14</c:v>
                </c:pt>
                <c:pt idx="736">
                  <c:v>-1.2928364981972366E-14</c:v>
                </c:pt>
                <c:pt idx="737">
                  <c:v>-1.2980989212904635E-14</c:v>
                </c:pt>
                <c:pt idx="738">
                  <c:v>-1.303375422151555E-14</c:v>
                </c:pt>
                <c:pt idx="739">
                  <c:v>-1.3086660180471663E-14</c:v>
                </c:pt>
                <c:pt idx="740">
                  <c:v>-1.313970726232948E-14</c:v>
                </c:pt>
                <c:pt idx="741">
                  <c:v>-1.319289563953513E-14</c:v>
                </c:pt>
                <c:pt idx="742">
                  <c:v>-1.3246225484424023E-14</c:v>
                </c:pt>
                <c:pt idx="743">
                  <c:v>-1.3299696969220516E-14</c:v>
                </c:pt>
                <c:pt idx="744">
                  <c:v>-1.3353310266037571E-14</c:v>
                </c:pt>
                <c:pt idx="745">
                  <c:v>-1.3407065546876423E-14</c:v>
                </c:pt>
                <c:pt idx="746">
                  <c:v>-1.3460962983626235E-14</c:v>
                </c:pt>
                <c:pt idx="747">
                  <c:v>-1.3515002748063761E-14</c:v>
                </c:pt>
                <c:pt idx="748">
                  <c:v>-1.356918501185301E-14</c:v>
                </c:pt>
                <c:pt idx="749">
                  <c:v>-1.3623509946544898E-14</c:v>
                </c:pt>
                <c:pt idx="750">
                  <c:v>-1.3677977723576916E-14</c:v>
                </c:pt>
                <c:pt idx="751">
                  <c:v>-1.373258851427278E-14</c:v>
                </c:pt>
                <c:pt idx="752">
                  <c:v>-1.3787342489842096E-14</c:v>
                </c:pt>
                <c:pt idx="753">
                  <c:v>-1.3842239821380016E-14</c:v>
                </c:pt>
                <c:pt idx="754">
                  <c:v>-1.3897280679866892E-14</c:v>
                </c:pt>
                <c:pt idx="755">
                  <c:v>-1.395246523616794E-14</c:v>
                </c:pt>
                <c:pt idx="756">
                  <c:v>-1.400779366103289E-14</c:v>
                </c:pt>
                <c:pt idx="757">
                  <c:v>-1.4063266125095642E-14</c:v>
                </c:pt>
                <c:pt idx="758">
                  <c:v>-1.4118882798873925E-14</c:v>
                </c:pt>
                <c:pt idx="759">
                  <c:v>-1.417464385276895E-14</c:v>
                </c:pt>
                <c:pt idx="760">
                  <c:v>-1.4230549457065067E-14</c:v>
                </c:pt>
                <c:pt idx="761">
                  <c:v>-1.4286599781929413E-14</c:v>
                </c:pt>
                <c:pt idx="762">
                  <c:v>-1.4342794997411574E-14</c:v>
                </c:pt>
                <c:pt idx="763">
                  <c:v>-1.4399135273443226E-14</c:v>
                </c:pt>
                <c:pt idx="764">
                  <c:v>-1.4455620779837806E-14</c:v>
                </c:pt>
                <c:pt idx="765">
                  <c:v>-1.4512251686290141E-14</c:v>
                </c:pt>
                <c:pt idx="766">
                  <c:v>-1.4569028162376121E-14</c:v>
                </c:pt>
                <c:pt idx="767">
                  <c:v>-1.4625950377552335E-14</c:v>
                </c:pt>
                <c:pt idx="768">
                  <c:v>-1.4683018501155731E-14</c:v>
                </c:pt>
                <c:pt idx="769">
                  <c:v>-1.4740232702403263E-14</c:v>
                </c:pt>
                <c:pt idx="770">
                  <c:v>-1.4797593150391537E-14</c:v>
                </c:pt>
                <c:pt idx="771">
                  <c:v>-1.4855100014096466E-14</c:v>
                </c:pt>
                <c:pt idx="772">
                  <c:v>-1.4912753462372915E-14</c:v>
                </c:pt>
                <c:pt idx="773">
                  <c:v>-1.4970553663954354E-14</c:v>
                </c:pt>
                <c:pt idx="774">
                  <c:v>-1.5028500787452503E-14</c:v>
                </c:pt>
                <c:pt idx="775">
                  <c:v>-1.5086595001356976E-14</c:v>
                </c:pt>
                <c:pt idx="776">
                  <c:v>-1.5144836474034933E-14</c:v>
                </c:pt>
                <c:pt idx="777">
                  <c:v>-1.5203225373730724E-14</c:v>
                </c:pt>
                <c:pt idx="778">
                  <c:v>-1.5261761868565538E-14</c:v>
                </c:pt>
                <c:pt idx="779">
                  <c:v>-1.5320446126537041E-14</c:v>
                </c:pt>
                <c:pt idx="780">
                  <c:v>-1.5379278315519034E-14</c:v>
                </c:pt>
                <c:pt idx="781">
                  <c:v>-1.5438258603261081E-14</c:v>
                </c:pt>
                <c:pt idx="782">
                  <c:v>-1.549738715738817E-14</c:v>
                </c:pt>
                <c:pt idx="783">
                  <c:v>-1.5556664145400349E-14</c:v>
                </c:pt>
                <c:pt idx="784">
                  <c:v>-1.5616089734672363E-14</c:v>
                </c:pt>
                <c:pt idx="785">
                  <c:v>-1.5675664092453306E-14</c:v>
                </c:pt>
                <c:pt idx="786">
                  <c:v>-1.5735387385866258E-14</c:v>
                </c:pt>
                <c:pt idx="787">
                  <c:v>-1.5795259781907937E-14</c:v>
                </c:pt>
                <c:pt idx="788">
                  <c:v>-1.5855281447448326E-14</c:v>
                </c:pt>
                <c:pt idx="789">
                  <c:v>-1.5915452549230321E-14</c:v>
                </c:pt>
                <c:pt idx="790">
                  <c:v>-1.597577325386937E-14</c:v>
                </c:pt>
                <c:pt idx="791">
                  <c:v>-1.6036243727853118E-14</c:v>
                </c:pt>
                <c:pt idx="792">
                  <c:v>-1.6096864137541044E-14</c:v>
                </c:pt>
                <c:pt idx="793">
                  <c:v>-1.6157634649164094E-14</c:v>
                </c:pt>
                <c:pt idx="794">
                  <c:v>-1.6218555428824325E-14</c:v>
                </c:pt>
                <c:pt idx="795">
                  <c:v>-1.6279626642494547E-14</c:v>
                </c:pt>
                <c:pt idx="796">
                  <c:v>-1.6340848456017958E-14</c:v>
                </c:pt>
                <c:pt idx="797">
                  <c:v>-1.6402221035107771E-14</c:v>
                </c:pt>
                <c:pt idx="798">
                  <c:v>-1.6463744545346869E-14</c:v>
                </c:pt>
                <c:pt idx="799">
                  <c:v>-1.6525419152187429E-14</c:v>
                </c:pt>
                <c:pt idx="800">
                  <c:v>-1.6587245020950564E-14</c:v>
                </c:pt>
                <c:pt idx="801">
                  <c:v>-1.6649222316825953E-14</c:v>
                </c:pt>
                <c:pt idx="802">
                  <c:v>-1.671135120487148E-14</c:v>
                </c:pt>
                <c:pt idx="803">
                  <c:v>-1.677363185001287E-14</c:v>
                </c:pt>
                <c:pt idx="804">
                  <c:v>-1.6836064417043317E-14</c:v>
                </c:pt>
                <c:pt idx="805">
                  <c:v>-1.6898649070623129E-14</c:v>
                </c:pt>
                <c:pt idx="806">
                  <c:v>-1.6961385975279347E-14</c:v>
                </c:pt>
                <c:pt idx="807">
                  <c:v>-1.702427529540539E-14</c:v>
                </c:pt>
                <c:pt idx="808">
                  <c:v>-1.7087317195260681E-14</c:v>
                </c:pt>
                <c:pt idx="809">
                  <c:v>-1.7150511838970282E-14</c:v>
                </c:pt>
                <c:pt idx="810">
                  <c:v>-1.7213859390524521E-14</c:v>
                </c:pt>
                <c:pt idx="811">
                  <c:v>-1.7277360013778631E-14</c:v>
                </c:pt>
                <c:pt idx="812">
                  <c:v>-1.7341013872452377E-14</c:v>
                </c:pt>
                <c:pt idx="813">
                  <c:v>-1.7404821130129681E-14</c:v>
                </c:pt>
                <c:pt idx="814">
                  <c:v>-1.7468781950258258E-14</c:v>
                </c:pt>
                <c:pt idx="815">
                  <c:v>-1.7532896496149246E-14</c:v>
                </c:pt>
                <c:pt idx="816">
                  <c:v>-1.7597164930976834E-14</c:v>
                </c:pt>
                <c:pt idx="817">
                  <c:v>-1.7661587417777882E-14</c:v>
                </c:pt>
                <c:pt idx="818">
                  <c:v>-1.7726164119451565E-14</c:v>
                </c:pt>
                <c:pt idx="819">
                  <c:v>-1.7790895198758988E-14</c:v>
                </c:pt>
                <c:pt idx="820">
                  <c:v>-1.7855780818322823E-14</c:v>
                </c:pt>
                <c:pt idx="821">
                  <c:v>-1.7920821140626922E-14</c:v>
                </c:pt>
                <c:pt idx="822">
                  <c:v>-1.7986016328015958E-14</c:v>
                </c:pt>
                <c:pt idx="823">
                  <c:v>-1.8051366542695042E-14</c:v>
                </c:pt>
                <c:pt idx="824">
                  <c:v>-1.8116871946729354E-14</c:v>
                </c:pt>
                <c:pt idx="825">
                  <c:v>-1.8182532702043761E-14</c:v>
                </c:pt>
                <c:pt idx="826">
                  <c:v>-1.8248348970422451E-14</c:v>
                </c:pt>
                <c:pt idx="827">
                  <c:v>-1.8314320913508553E-14</c:v>
                </c:pt>
                <c:pt idx="828">
                  <c:v>-1.8380448692803756E-14</c:v>
                </c:pt>
                <c:pt idx="829">
                  <c:v>-1.8446732469667939E-14</c:v>
                </c:pt>
                <c:pt idx="830">
                  <c:v>-1.8513172405318795E-14</c:v>
                </c:pt>
                <c:pt idx="831">
                  <c:v>-1.8579768660831446E-14</c:v>
                </c:pt>
                <c:pt idx="832">
                  <c:v>-1.8646521397138069E-14</c:v>
                </c:pt>
                <c:pt idx="833">
                  <c:v>-1.8713430775027523E-14</c:v>
                </c:pt>
                <c:pt idx="834">
                  <c:v>-1.8780496955144964E-14</c:v>
                </c:pt>
                <c:pt idx="835">
                  <c:v>-1.8847720097991466E-14</c:v>
                </c:pt>
                <c:pt idx="836">
                  <c:v>-1.8915100363923647E-14</c:v>
                </c:pt>
                <c:pt idx="837">
                  <c:v>-1.8982637913153284E-14</c:v>
                </c:pt>
                <c:pt idx="838">
                  <c:v>-1.9050332905746929E-14</c:v>
                </c:pt>
                <c:pt idx="839">
                  <c:v>-1.9118185501625539E-14</c:v>
                </c:pt>
                <c:pt idx="840">
                  <c:v>-1.9186195860564091E-14</c:v>
                </c:pt>
                <c:pt idx="841">
                  <c:v>-1.9254364142191194E-14</c:v>
                </c:pt>
                <c:pt idx="842">
                  <c:v>-1.9322690505988712E-14</c:v>
                </c:pt>
                <c:pt idx="843">
                  <c:v>-1.9391175111291386E-14</c:v>
                </c:pt>
                <c:pt idx="844">
                  <c:v>-1.9459818117286439E-14</c:v>
                </c:pt>
                <c:pt idx="845">
                  <c:v>-1.9528619683013211E-14</c:v>
                </c:pt>
                <c:pt idx="846">
                  <c:v>-1.9597579967362754E-14</c:v>
                </c:pt>
                <c:pt idx="847">
                  <c:v>-1.9666699129077467E-14</c:v>
                </c:pt>
                <c:pt idx="848">
                  <c:v>-1.9735977326750697E-14</c:v>
                </c:pt>
                <c:pt idx="849">
                  <c:v>-1.9805414718826366E-14</c:v>
                </c:pt>
                <c:pt idx="850">
                  <c:v>-1.987501146359858E-14</c:v>
                </c:pt>
                <c:pt idx="851">
                  <c:v>-1.9944767719211241E-14</c:v>
                </c:pt>
                <c:pt idx="852">
                  <c:v>-2.0014683643657668E-14</c:v>
                </c:pt>
                <c:pt idx="853">
                  <c:v>-2.0084759394780202E-14</c:v>
                </c:pt>
                <c:pt idx="854">
                  <c:v>-2.0154995130269825E-14</c:v>
                </c:pt>
                <c:pt idx="855">
                  <c:v>-2.0225391007665777E-14</c:v>
                </c:pt>
                <c:pt idx="856">
                  <c:v>-2.0295947184355156E-14</c:v>
                </c:pt>
                <c:pt idx="857">
                  <c:v>-2.036666381757254E-14</c:v>
                </c:pt>
                <c:pt idx="858">
                  <c:v>-2.0437541064399597E-14</c:v>
                </c:pt>
                <c:pt idx="859">
                  <c:v>-2.0508579081764694E-14</c:v>
                </c:pt>
                <c:pt idx="860">
                  <c:v>-2.0579778026442508E-14</c:v>
                </c:pt>
                <c:pt idx="861">
                  <c:v>-2.0651138055053636E-14</c:v>
                </c:pt>
                <c:pt idx="862">
                  <c:v>-2.0722659324064211E-14</c:v>
                </c:pt>
                <c:pt idx="863">
                  <c:v>-2.0794341989785504E-14</c:v>
                </c:pt>
                <c:pt idx="864">
                  <c:v>-2.0866186208373537E-14</c:v>
                </c:pt>
                <c:pt idx="865">
                  <c:v>-2.0938192135828687E-14</c:v>
                </c:pt>
                <c:pt idx="866">
                  <c:v>-2.1010359927995309E-14</c:v>
                </c:pt>
                <c:pt idx="867">
                  <c:v>-2.1082689740561321E-14</c:v>
                </c:pt>
                <c:pt idx="868">
                  <c:v>-2.1155181729057835E-14</c:v>
                </c:pt>
                <c:pt idx="869">
                  <c:v>-2.122783604885875E-14</c:v>
                </c:pt>
                <c:pt idx="870">
                  <c:v>-2.1300652855180363E-14</c:v>
                </c:pt>
                <c:pt idx="871">
                  <c:v>-2.1373632303080976E-14</c:v>
                </c:pt>
                <c:pt idx="872">
                  <c:v>-2.14467745474605E-14</c:v>
                </c:pt>
                <c:pt idx="873">
                  <c:v>-2.1520079743060068E-14</c:v>
                </c:pt>
                <c:pt idx="874">
                  <c:v>-2.1593548044461631E-14</c:v>
                </c:pt>
                <c:pt idx="875">
                  <c:v>-2.1667179606087567E-14</c:v>
                </c:pt>
                <c:pt idx="876">
                  <c:v>-2.1740974582200286E-14</c:v>
                </c:pt>
                <c:pt idx="877">
                  <c:v>-2.1814933126901838E-14</c:v>
                </c:pt>
                <c:pt idx="878">
                  <c:v>-2.1889055394133508E-14</c:v>
                </c:pt>
                <c:pt idx="879">
                  <c:v>-2.1963341537675429E-14</c:v>
                </c:pt>
                <c:pt idx="880">
                  <c:v>-2.2037791711146182E-14</c:v>
                </c:pt>
                <c:pt idx="881">
                  <c:v>-2.2112406068002393E-14</c:v>
                </c:pt>
                <c:pt idx="882">
                  <c:v>-2.2187184761538345E-14</c:v>
                </c:pt>
                <c:pt idx="883">
                  <c:v>-2.2262127944885573E-14</c:v>
                </c:pt>
                <c:pt idx="884">
                  <c:v>-2.2337235771012475E-14</c:v>
                </c:pt>
                <c:pt idx="885">
                  <c:v>-2.2412508392723896E-14</c:v>
                </c:pt>
                <c:pt idx="886">
                  <c:v>-2.2487945962660747E-14</c:v>
                </c:pt>
                <c:pt idx="887">
                  <c:v>-2.2563548633299598E-14</c:v>
                </c:pt>
                <c:pt idx="888">
                  <c:v>-2.2639316556952279E-14</c:v>
                </c:pt>
                <c:pt idx="889">
                  <c:v>-2.2715249885765475E-14</c:v>
                </c:pt>
                <c:pt idx="890">
                  <c:v>-2.279134877172034E-14</c:v>
                </c:pt>
                <c:pt idx="891">
                  <c:v>-2.2867613366632075E-14</c:v>
                </c:pt>
                <c:pt idx="892">
                  <c:v>-2.294404382214955E-14</c:v>
                </c:pt>
                <c:pt idx="893">
                  <c:v>-2.3020640289754881E-14</c:v>
                </c:pt>
                <c:pt idx="894">
                  <c:v>-2.3097402920763047E-14</c:v>
                </c:pt>
                <c:pt idx="895">
                  <c:v>-2.3174331866321474E-14</c:v>
                </c:pt>
                <c:pt idx="896">
                  <c:v>-2.3251427277409637E-14</c:v>
                </c:pt>
                <c:pt idx="897">
                  <c:v>-2.3328689304838658E-14</c:v>
                </c:pt>
                <c:pt idx="898">
                  <c:v>-2.3406118099250904E-14</c:v>
                </c:pt>
                <c:pt idx="899">
                  <c:v>-2.3483713811119583E-14</c:v>
                </c:pt>
                <c:pt idx="900">
                  <c:v>-2.3561476590748336E-14</c:v>
                </c:pt>
                <c:pt idx="901">
                  <c:v>-2.3639406588270835E-14</c:v>
                </c:pt>
                <c:pt idx="902">
                  <c:v>-2.371750395365038E-14</c:v>
                </c:pt>
                <c:pt idx="903">
                  <c:v>-2.3795768836679493E-14</c:v>
                </c:pt>
                <c:pt idx="904">
                  <c:v>-2.3874201386979517E-14</c:v>
                </c:pt>
                <c:pt idx="905">
                  <c:v>-2.3952801754000197E-14</c:v>
                </c:pt>
                <c:pt idx="906">
                  <c:v>-2.4031570087019292E-14</c:v>
                </c:pt>
                <c:pt idx="907">
                  <c:v>-2.4110506535142152E-14</c:v>
                </c:pt>
                <c:pt idx="908">
                  <c:v>-2.4189611247301321E-14</c:v>
                </c:pt>
                <c:pt idx="909">
                  <c:v>-2.4268884372256134E-14</c:v>
                </c:pt>
                <c:pt idx="910">
                  <c:v>-2.4348326058592294E-14</c:v>
                </c:pt>
                <c:pt idx="911">
                  <c:v>-2.4427936454721478E-14</c:v>
                </c:pt>
                <c:pt idx="912">
                  <c:v>-2.4507715708880929E-14</c:v>
                </c:pt>
                <c:pt idx="913">
                  <c:v>-2.4587663969133037E-14</c:v>
                </c:pt>
                <c:pt idx="914">
                  <c:v>-2.4667781383364939E-14</c:v>
                </c:pt>
                <c:pt idx="915">
                  <c:v>-2.4748068099288109E-14</c:v>
                </c:pt>
                <c:pt idx="916">
                  <c:v>-2.4828524264437946E-14</c:v>
                </c:pt>
                <c:pt idx="917">
                  <c:v>-2.4909150026173363E-14</c:v>
                </c:pt>
              </c:numCache>
            </c:numRef>
          </c:xVal>
          <c:yVal>
            <c:numRef>
              <c:f>'+ AFM dynamics in contact mode'!$N$10:$N$927</c:f>
              <c:numCache>
                <c:formatCode>0.00E+00</c:formatCode>
                <c:ptCount val="91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4.4127653319958051E-23</c:v>
                </c:pt>
                <c:pt idx="49">
                  <c:v>5.0487468292061953E-22</c:v>
                </c:pt>
                <c:pt idx="50">
                  <c:v>1.2582671396906679E-21</c:v>
                </c:pt>
                <c:pt idx="51">
                  <c:v>2.2552130838874176E-21</c:v>
                </c:pt>
                <c:pt idx="52">
                  <c:v>3.4816705047940249E-21</c:v>
                </c:pt>
                <c:pt idx="53">
                  <c:v>4.9341784105255555E-21</c:v>
                </c:pt>
                <c:pt idx="54">
                  <c:v>6.6142461675755499E-21</c:v>
                </c:pt>
                <c:pt idx="55">
                  <c:v>8.5262343708202183E-21</c:v>
                </c:pt>
                <c:pt idx="56">
                  <c:v>1.067635857057032E-20</c:v>
                </c:pt>
                <c:pt idx="57">
                  <c:v>1.3072155190293426E-20</c:v>
                </c:pt>
                <c:pt idx="58">
                  <c:v>1.5722168626837713E-20</c:v>
                </c:pt>
                <c:pt idx="59">
                  <c:v>1.8635755764436881E-20</c:v>
                </c:pt>
                <c:pt idx="60">
                  <c:v>2.1822957769078294E-20</c:v>
                </c:pt>
                <c:pt idx="61">
                  <c:v>2.5294412777791074E-20</c:v>
                </c:pt>
                <c:pt idx="62">
                  <c:v>2.9061294641275141E-20</c:v>
                </c:pt>
                <c:pt idx="63">
                  <c:v>3.3135268914360915E-20</c:v>
                </c:pt>
                <c:pt idx="64">
                  <c:v>3.752846063598971E-20</c:v>
                </c:pt>
                <c:pt idx="65">
                  <c:v>4.2253430388816212E-20</c:v>
                </c:pt>
                <c:pt idx="66">
                  <c:v>4.7323156309875011E-20</c:v>
                </c:pt>
                <c:pt idx="67">
                  <c:v>5.2751020465370616E-20</c:v>
                </c:pt>
                <c:pt idx="68">
                  <c:v>5.8550798482477021E-20</c:v>
                </c:pt>
                <c:pt idx="69">
                  <c:v>6.4736651649665774E-20</c:v>
                </c:pt>
                <c:pt idx="70">
                  <c:v>7.1323120913709115E-20</c:v>
                </c:pt>
                <c:pt idx="71">
                  <c:v>7.8325122351780844E-20</c:v>
                </c:pt>
                <c:pt idx="72">
                  <c:v>8.5757943803292007E-20</c:v>
                </c:pt>
                <c:pt idx="73">
                  <c:v>9.3637242422430841E-20</c:v>
                </c:pt>
                <c:pt idx="74">
                  <c:v>1.0197904296801486E-19</c:v>
                </c:pt>
                <c:pt idx="75">
                  <c:v>1.1079973668845488E-19</c:v>
                </c:pt>
                <c:pt idx="76">
                  <c:v>1.2011608069041665E-19</c:v>
                </c:pt>
                <c:pt idx="77">
                  <c:v>1.2994519770312283E-19</c:v>
                </c:pt>
                <c:pt idx="78">
                  <c:v>1.4030457616806777E-19</c:v>
                </c:pt>
                <c:pt idx="79">
                  <c:v>1.5121207059775717E-19</c:v>
                </c:pt>
                <c:pt idx="80">
                  <c:v>1.6268590215780339E-19</c:v>
                </c:pt>
                <c:pt idx="81">
                  <c:v>1.7474465943518945E-19</c:v>
                </c:pt>
                <c:pt idx="82">
                  <c:v>1.8740729936220215E-19</c:v>
                </c:pt>
                <c:pt idx="83">
                  <c:v>2.0069314827093227E-19</c:v>
                </c:pt>
                <c:pt idx="84">
                  <c:v>2.1462190305745374E-19</c:v>
                </c:pt>
                <c:pt idx="85">
                  <c:v>2.29213632438348E-19</c:v>
                </c:pt>
                <c:pt idx="86">
                  <c:v>2.4448877828506236E-19</c:v>
                </c:pt>
                <c:pt idx="87">
                  <c:v>2.6046815702383237E-19</c:v>
                </c:pt>
                <c:pt idx="88">
                  <c:v>2.7717296109091327E-19</c:v>
                </c:pt>
                <c:pt idx="89">
                  <c:v>2.9462476043433268E-19</c:v>
                </c:pt>
                <c:pt idx="90">
                  <c:v>3.1284550405478277E-19</c:v>
                </c:pt>
                <c:pt idx="91">
                  <c:v>3.3185752157928379E-19</c:v>
                </c:pt>
                <c:pt idx="92">
                  <c:v>3.516835248621622E-19</c:v>
                </c:pt>
                <c:pt idx="93">
                  <c:v>3.7234660960878977E-19</c:v>
                </c:pt>
                <c:pt idx="94">
                  <c:v>3.9387025701793908E-19</c:v>
                </c:pt>
                <c:pt idx="95">
                  <c:v>4.1627833543940639E-19</c:v>
                </c:pt>
                <c:pt idx="96">
                  <c:v>4.3959510204386361E-19</c:v>
                </c:pt>
                <c:pt idx="97">
                  <c:v>4.6384520450236019E-19</c:v>
                </c:pt>
                <c:pt idx="98">
                  <c:v>4.8905368267321275E-19</c:v>
                </c:pt>
                <c:pt idx="99">
                  <c:v>5.1524597029434661E-19</c:v>
                </c:pt>
                <c:pt idx="100">
                  <c:v>5.4244789667937354E-19</c:v>
                </c:pt>
                <c:pt idx="101">
                  <c:v>5.7068568841594121E-19</c:v>
                </c:pt>
                <c:pt idx="102">
                  <c:v>5.9998597106496245E-19</c:v>
                </c:pt>
                <c:pt idx="103">
                  <c:v>6.3037577085979039E-19</c:v>
                </c:pt>
                <c:pt idx="104">
                  <c:v>6.6188251640409443E-19</c:v>
                </c:pt>
                <c:pt idx="105">
                  <c:v>6.945340403677969E-19</c:v>
                </c:pt>
                <c:pt idx="106">
                  <c:v>7.2835858118013381E-19</c:v>
                </c:pt>
                <c:pt idx="107">
                  <c:v>7.6338478471928188E-19</c:v>
                </c:pt>
                <c:pt idx="108">
                  <c:v>7.9964170599795019E-19</c:v>
                </c:pt>
                <c:pt idx="109">
                  <c:v>8.3715881084437908E-19</c:v>
                </c:pt>
                <c:pt idx="110">
                  <c:v>8.7596597757834596E-19</c:v>
                </c:pt>
                <c:pt idx="111">
                  <c:v>9.1609349868179049E-19</c:v>
                </c:pt>
                <c:pt idx="112">
                  <c:v>9.5757208246362481E-19</c:v>
                </c:pt>
                <c:pt idx="113">
                  <c:v>1.0004328547186124E-18</c:v>
                </c:pt>
                <c:pt idx="114">
                  <c:v>1.0447073603799216E-18</c:v>
                </c:pt>
                <c:pt idx="115">
                  <c:v>1.0904275651650475E-18</c:v>
                </c:pt>
                <c:pt idx="116">
                  <c:v>1.1376258572152015E-18</c:v>
                </c:pt>
                <c:pt idx="117">
                  <c:v>1.1863350487276934E-18</c:v>
                </c:pt>
                <c:pt idx="118">
                  <c:v>1.2365883775813427E-18</c:v>
                </c:pt>
                <c:pt idx="119">
                  <c:v>1.2884195089546882E-18</c:v>
                </c:pt>
                <c:pt idx="120">
                  <c:v>1.3418625369370737E-18</c:v>
                </c:pt>
                <c:pt idx="121">
                  <c:v>1.3969519861322398E-18</c:v>
                </c:pt>
                <c:pt idx="122">
                  <c:v>1.4537228132546579E-18</c:v>
                </c:pt>
                <c:pt idx="123">
                  <c:v>1.5122104087183101E-18</c:v>
                </c:pt>
                <c:pt idx="124">
                  <c:v>1.572450598218023E-18</c:v>
                </c:pt>
                <c:pt idx="125">
                  <c:v>1.6344796443031609E-18</c:v>
                </c:pt>
                <c:pt idx="126">
                  <c:v>1.698334247943951E-18</c:v>
                </c:pt>
                <c:pt idx="127">
                  <c:v>1.7640515500899973E-18</c:v>
                </c:pt>
                <c:pt idx="128">
                  <c:v>1.8316691332213534E-18</c:v>
                </c:pt>
                <c:pt idx="129">
                  <c:v>1.9012250228919535E-18</c:v>
                </c:pt>
                <c:pt idx="130">
                  <c:v>1.9727576892654647E-18</c:v>
                </c:pt>
                <c:pt idx="131">
                  <c:v>2.0463060486435907E-18</c:v>
                </c:pt>
                <c:pt idx="132">
                  <c:v>2.121909464986662E-18</c:v>
                </c:pt>
                <c:pt idx="133">
                  <c:v>2.1996077514269545E-18</c:v>
                </c:pt>
                <c:pt idx="134">
                  <c:v>2.2794411717741374E-18</c:v>
                </c:pt>
                <c:pt idx="135">
                  <c:v>2.361450442013557E-18</c:v>
                </c:pt>
                <c:pt idx="136">
                  <c:v>2.4456767317967428E-18</c:v>
                </c:pt>
                <c:pt idx="137">
                  <c:v>2.5321616659247833E-18</c:v>
                </c:pt>
                <c:pt idx="138">
                  <c:v>2.6209473258239259E-18</c:v>
                </c:pt>
                <c:pt idx="139">
                  <c:v>2.7120762510142406E-18</c:v>
                </c:pt>
                <c:pt idx="140">
                  <c:v>2.805591440570409E-18</c:v>
                </c:pt>
                <c:pt idx="141">
                  <c:v>2.9015363545758154E-18</c:v>
                </c:pt>
                <c:pt idx="142">
                  <c:v>2.9999549155688342E-18</c:v>
                </c:pt>
                <c:pt idx="143">
                  <c:v>3.1008915099822603E-18</c:v>
                </c:pt>
                <c:pt idx="144">
                  <c:v>3.2043909895754179E-18</c:v>
                </c:pt>
                <c:pt idx="145">
                  <c:v>3.310498672859126E-18</c:v>
                </c:pt>
                <c:pt idx="146">
                  <c:v>3.4192603465135643E-18</c:v>
                </c:pt>
                <c:pt idx="147">
                  <c:v>3.530722266799294E-18</c:v>
                </c:pt>
                <c:pt idx="148">
                  <c:v>3.6449311609608532E-18</c:v>
                </c:pt>
                <c:pt idx="149">
                  <c:v>3.7619342286238122E-18</c:v>
                </c:pt>
                <c:pt idx="150">
                  <c:v>3.8817791431847515E-18</c:v>
                </c:pt>
                <c:pt idx="151">
                  <c:v>4.0045140531943197E-18</c:v>
                </c:pt>
                <c:pt idx="152">
                  <c:v>4.1301875837334864E-18</c:v>
                </c:pt>
                <c:pt idx="153">
                  <c:v>4.2588488377831655E-18</c:v>
                </c:pt>
                <c:pt idx="154">
                  <c:v>4.3905473975868138E-18</c:v>
                </c:pt>
                <c:pt idx="155">
                  <c:v>4.5253333260067286E-18</c:v>
                </c:pt>
                <c:pt idx="156">
                  <c:v>4.6632571678732259E-18</c:v>
                </c:pt>
                <c:pt idx="157">
                  <c:v>4.8043699513278449E-18</c:v>
                </c:pt>
                <c:pt idx="158">
                  <c:v>4.9487231891593156E-18</c:v>
                </c:pt>
                <c:pt idx="159">
                  <c:v>5.0963688801335151E-18</c:v>
                </c:pt>
                <c:pt idx="160">
                  <c:v>5.2473595103166867E-18</c:v>
                </c:pt>
                <c:pt idx="161">
                  <c:v>5.4017480543925426E-18</c:v>
                </c:pt>
                <c:pt idx="162">
                  <c:v>5.55958797697266E-18</c:v>
                </c:pt>
                <c:pt idx="163">
                  <c:v>5.720933233900622E-18</c:v>
                </c:pt>
                <c:pt idx="164">
                  <c:v>5.8858382735502591E-18</c:v>
                </c:pt>
                <c:pt idx="165">
                  <c:v>6.054358038116858E-18</c:v>
                </c:pt>
                <c:pt idx="166">
                  <c:v>6.2265479649029216E-18</c:v>
                </c:pt>
                <c:pt idx="167">
                  <c:v>6.4024639875977263E-18</c:v>
                </c:pt>
                <c:pt idx="168">
                  <c:v>6.5821625375498162E-18</c:v>
                </c:pt>
                <c:pt idx="169">
                  <c:v>6.7657005450350968E-18</c:v>
                </c:pt>
                <c:pt idx="170">
                  <c:v>6.953135440516921E-18</c:v>
                </c:pt>
                <c:pt idx="171">
                  <c:v>7.144525155901956E-18</c:v>
                </c:pt>
                <c:pt idx="172">
                  <c:v>7.3399281257890597E-18</c:v>
                </c:pt>
                <c:pt idx="173">
                  <c:v>7.5394032887125266E-18</c:v>
                </c:pt>
                <c:pt idx="174">
                  <c:v>7.7430100883793159E-18</c:v>
                </c:pt>
                <c:pt idx="175">
                  <c:v>7.9508084749009703E-18</c:v>
                </c:pt>
                <c:pt idx="176">
                  <c:v>8.16285890601866E-18</c:v>
                </c:pt>
                <c:pt idx="177">
                  <c:v>8.3792223483243408E-18</c:v>
                </c:pt>
                <c:pt idx="178">
                  <c:v>8.5999602784735833E-18</c:v>
                </c:pt>
                <c:pt idx="179">
                  <c:v>8.8251346843952138E-18</c:v>
                </c:pt>
                <c:pt idx="180">
                  <c:v>9.0548080664939529E-18</c:v>
                </c:pt>
                <c:pt idx="181">
                  <c:v>9.2890434388474548E-18</c:v>
                </c:pt>
                <c:pt idx="182">
                  <c:v>9.5279043303987096E-18</c:v>
                </c:pt>
                <c:pt idx="183">
                  <c:v>9.7714547861413212E-18</c:v>
                </c:pt>
                <c:pt idx="184">
                  <c:v>1.0019759368301225E-17</c:v>
                </c:pt>
                <c:pt idx="185">
                  <c:v>1.0272883157511107E-17</c:v>
                </c:pt>
                <c:pt idx="186">
                  <c:v>1.0530891753981081E-17</c:v>
                </c:pt>
                <c:pt idx="187">
                  <c:v>1.0793851278662109E-17</c:v>
                </c:pt>
                <c:pt idx="188">
                  <c:v>1.1061828374406004E-17</c:v>
                </c:pt>
                <c:pt idx="189">
                  <c:v>1.1334890207118478E-17</c:v>
                </c:pt>
                <c:pt idx="190">
                  <c:v>1.1613104466907909E-17</c:v>
                </c:pt>
                <c:pt idx="191">
                  <c:v>1.1896539369228404E-17</c:v>
                </c:pt>
                <c:pt idx="192">
                  <c:v>1.2185263656017812E-17</c:v>
                </c:pt>
                <c:pt idx="193">
                  <c:v>1.247934659683044E-17</c:v>
                </c:pt>
                <c:pt idx="194">
                  <c:v>1.2778857989964322E-17</c:v>
                </c:pt>
                <c:pt idx="195">
                  <c:v>1.3083868163584014E-17</c:v>
                </c:pt>
                <c:pt idx="196">
                  <c:v>1.3394447976837922E-17</c:v>
                </c:pt>
                <c:pt idx="197">
                  <c:v>1.3710668820969878E-17</c:v>
                </c:pt>
                <c:pt idx="198">
                  <c:v>1.4032602620427459E-17</c:v>
                </c:pt>
                <c:pt idx="199">
                  <c:v>1.436032183396264E-17</c:v>
                </c:pt>
                <c:pt idx="200">
                  <c:v>1.4693899455730575E-17</c:v>
                </c:pt>
                <c:pt idx="201">
                  <c:v>1.5033409016380292E-17</c:v>
                </c:pt>
                <c:pt idx="202">
                  <c:v>1.5378924584143212E-17</c:v>
                </c:pt>
                <c:pt idx="203">
                  <c:v>1.5730520765914458E-17</c:v>
                </c:pt>
                <c:pt idx="204">
                  <c:v>1.6088272708331167E-17</c:v>
                </c:pt>
                <c:pt idx="205">
                  <c:v>1.645225609884425E-17</c:v>
                </c:pt>
                <c:pt idx="206">
                  <c:v>1.6822547166787316E-17</c:v>
                </c:pt>
                <c:pt idx="207">
                  <c:v>1.7199222684438292E-17</c:v>
                </c:pt>
                <c:pt idx="208">
                  <c:v>1.758235996807867E-17</c:v>
                </c:pt>
                <c:pt idx="209">
                  <c:v>1.7972036879046785E-17</c:v>
                </c:pt>
                <c:pt idx="210">
                  <c:v>1.8368331824785831E-17</c:v>
                </c:pt>
                <c:pt idx="211">
                  <c:v>1.8771323759888951E-17</c:v>
                </c:pt>
                <c:pt idx="212">
                  <c:v>1.9181092187137856E-17</c:v>
                </c:pt>
                <c:pt idx="213">
                  <c:v>1.9597717158537846E-17</c:v>
                </c:pt>
                <c:pt idx="214">
                  <c:v>2.002127927634766E-17</c:v>
                </c:pt>
                <c:pt idx="215">
                  <c:v>2.0451859694105434E-17</c:v>
                </c:pt>
                <c:pt idx="216">
                  <c:v>2.0889540117648908E-17</c:v>
                </c:pt>
                <c:pt idx="217">
                  <c:v>2.1334402806132878E-17</c:v>
                </c:pt>
                <c:pt idx="218">
                  <c:v>2.1786530573038818E-17</c:v>
                </c:pt>
                <c:pt idx="219">
                  <c:v>2.2246006787185464E-17</c:v>
                </c:pt>
                <c:pt idx="220">
                  <c:v>2.2712915373728128E-17</c:v>
                </c:pt>
                <c:pt idx="221">
                  <c:v>2.3187340815160313E-17</c:v>
                </c:pt>
                <c:pt idx="222">
                  <c:v>2.3669368152305343E-17</c:v>
                </c:pt>
                <c:pt idx="223">
                  <c:v>2.4159082985305882E-17</c:v>
                </c:pt>
                <c:pt idx="224">
                  <c:v>2.4656571474610989E-17</c:v>
                </c:pt>
                <c:pt idx="225">
                  <c:v>2.5161920341954727E-17</c:v>
                </c:pt>
                <c:pt idx="226">
                  <c:v>2.5675216871333384E-17</c:v>
                </c:pt>
                <c:pt idx="227">
                  <c:v>2.6196548909978032E-17</c:v>
                </c:pt>
                <c:pt idx="228">
                  <c:v>2.6726004869320587E-17</c:v>
                </c:pt>
                <c:pt idx="229">
                  <c:v>2.7263673725959106E-17</c:v>
                </c:pt>
                <c:pt idx="230">
                  <c:v>2.7809645022615519E-17</c:v>
                </c:pt>
                <c:pt idx="231">
                  <c:v>2.8364008869091347E-17</c:v>
                </c:pt>
                <c:pt idx="232">
                  <c:v>2.8926855943217234E-17</c:v>
                </c:pt>
                <c:pt idx="233">
                  <c:v>2.9498277491801055E-17</c:v>
                </c:pt>
                <c:pt idx="234">
                  <c:v>3.0078365331568381E-17</c:v>
                </c:pt>
                <c:pt idx="235">
                  <c:v>3.0667211850100719E-17</c:v>
                </c:pt>
                <c:pt idx="236">
                  <c:v>3.126491000677118E-17</c:v>
                </c:pt>
                <c:pt idx="237">
                  <c:v>3.1871553333671309E-17</c:v>
                </c:pt>
                <c:pt idx="238">
                  <c:v>3.2487235936538857E-17</c:v>
                </c:pt>
                <c:pt idx="239">
                  <c:v>3.3112052495678845E-17</c:v>
                </c:pt>
                <c:pt idx="240">
                  <c:v>3.3746098266879413E-17</c:v>
                </c:pt>
                <c:pt idx="241">
                  <c:v>3.4389469082326792E-17</c:v>
                </c:pt>
                <c:pt idx="242">
                  <c:v>3.5042261351513633E-17</c:v>
                </c:pt>
                <c:pt idx="243">
                  <c:v>3.5704572062144624E-17</c:v>
                </c:pt>
                <c:pt idx="244">
                  <c:v>3.6376498781038091E-17</c:v>
                </c:pt>
                <c:pt idx="245">
                  <c:v>3.7058139655020668E-17</c:v>
                </c:pt>
                <c:pt idx="246">
                  <c:v>3.7749593411823597E-17</c:v>
                </c:pt>
                <c:pt idx="247">
                  <c:v>3.8450959360969253E-17</c:v>
                </c:pt>
                <c:pt idx="248">
                  <c:v>3.9162337394658962E-17</c:v>
                </c:pt>
                <c:pt idx="249">
                  <c:v>3.9883827988650916E-17</c:v>
                </c:pt>
                <c:pt idx="250">
                  <c:v>4.0615532203140238E-17</c:v>
                </c:pt>
                <c:pt idx="251">
                  <c:v>4.135755168363131E-17</c:v>
                </c:pt>
                <c:pt idx="252">
                  <c:v>4.2109988661807006E-17</c:v>
                </c:pt>
                <c:pt idx="253">
                  <c:v>4.2872945956393872E-17</c:v>
                </c:pt>
                <c:pt idx="254">
                  <c:v>4.3646526974025057E-17</c:v>
                </c:pt>
                <c:pt idx="255">
                  <c:v>4.4430835710097685E-17</c:v>
                </c:pt>
                <c:pt idx="256">
                  <c:v>4.5225976749625653E-17</c:v>
                </c:pt>
                <c:pt idx="257">
                  <c:v>4.6032055268091056E-17</c:v>
                </c:pt>
                <c:pt idx="258">
                  <c:v>4.6849177032290298E-17</c:v>
                </c:pt>
                <c:pt idx="259">
                  <c:v>4.7677448401176206E-17</c:v>
                </c:pt>
                <c:pt idx="260">
                  <c:v>4.8516976326696483E-17</c:v>
                </c:pt>
                <c:pt idx="261">
                  <c:v>4.936786835463014E-17</c:v>
                </c:pt>
                <c:pt idx="262">
                  <c:v>5.0230232625415917E-17</c:v>
                </c:pt>
                <c:pt idx="263">
                  <c:v>5.1104177874983183E-17</c:v>
                </c:pt>
                <c:pt idx="264">
                  <c:v>5.1989813435571825E-17</c:v>
                </c:pt>
                <c:pt idx="265">
                  <c:v>5.2887249236555667E-17</c:v>
                </c:pt>
                <c:pt idx="266">
                  <c:v>5.3796595805255533E-17</c:v>
                </c:pt>
                <c:pt idx="267">
                  <c:v>5.4717964267754281E-17</c:v>
                </c:pt>
                <c:pt idx="268">
                  <c:v>5.5651466349704546E-17</c:v>
                </c:pt>
                <c:pt idx="269">
                  <c:v>5.6597214377133246E-17</c:v>
                </c:pt>
                <c:pt idx="270">
                  <c:v>5.7555321277245034E-17</c:v>
                </c:pt>
                <c:pt idx="271">
                  <c:v>5.8525900579216396E-17</c:v>
                </c:pt>
                <c:pt idx="272">
                  <c:v>5.9509066414993463E-17</c:v>
                </c:pt>
                <c:pt idx="273">
                  <c:v>6.0504933520081493E-17</c:v>
                </c:pt>
                <c:pt idx="274">
                  <c:v>6.1513617234331839E-17</c:v>
                </c:pt>
                <c:pt idx="275">
                  <c:v>6.2535233502722215E-17</c:v>
                </c:pt>
                <c:pt idx="276">
                  <c:v>6.356989887614169E-17</c:v>
                </c:pt>
                <c:pt idx="277">
                  <c:v>6.461773051216261E-17</c:v>
                </c:pt>
                <c:pt idx="278">
                  <c:v>6.5678846175813561E-17</c:v>
                </c:pt>
                <c:pt idx="279">
                  <c:v>6.6753364240351635E-17</c:v>
                </c:pt>
                <c:pt idx="280">
                  <c:v>6.7841403688022998E-17</c:v>
                </c:pt>
                <c:pt idx="281">
                  <c:v>6.8943084110827583E-17</c:v>
                </c:pt>
                <c:pt idx="282">
                  <c:v>7.0058525711277562E-17</c:v>
                </c:pt>
                <c:pt idx="283">
                  <c:v>7.1187849303149658E-17</c:v>
                </c:pt>
                <c:pt idx="284">
                  <c:v>7.2331176312239764E-17</c:v>
                </c:pt>
                <c:pt idx="285">
                  <c:v>7.3488628777107344E-17</c:v>
                </c:pt>
                <c:pt idx="286">
                  <c:v>7.466032934982055E-17</c:v>
                </c:pt>
                <c:pt idx="287">
                  <c:v>7.5846401296699909E-17</c:v>
                </c:pt>
                <c:pt idx="288">
                  <c:v>7.70469684990484E-17</c:v>
                </c:pt>
                <c:pt idx="289">
                  <c:v>7.8262155453895646E-17</c:v>
                </c:pt>
                <c:pt idx="290">
                  <c:v>7.9492087274718056E-17</c:v>
                </c:pt>
                <c:pt idx="291">
                  <c:v>8.0736889692169859E-17</c:v>
                </c:pt>
                <c:pt idx="292">
                  <c:v>8.1996689054808649E-17</c:v>
                </c:pt>
                <c:pt idx="293">
                  <c:v>8.327161232981036E-17</c:v>
                </c:pt>
                <c:pt idx="294">
                  <c:v>8.4561787103692464E-17</c:v>
                </c:pt>
                <c:pt idx="295">
                  <c:v>8.5867341583019025E-17</c:v>
                </c:pt>
                <c:pt idx="296">
                  <c:v>8.7188404595115719E-17</c:v>
                </c:pt>
                <c:pt idx="297">
                  <c:v>8.8525105588774903E-17</c:v>
                </c:pt>
                <c:pt idx="298">
                  <c:v>8.9877574634956488E-17</c:v>
                </c:pt>
                <c:pt idx="299">
                  <c:v>9.1245942427491697E-17</c:v>
                </c:pt>
                <c:pt idx="300">
                  <c:v>9.2630340283774691E-17</c:v>
                </c:pt>
                <c:pt idx="301">
                  <c:v>9.4030900145456824E-17</c:v>
                </c:pt>
                <c:pt idx="302">
                  <c:v>9.5447754579138825E-17</c:v>
                </c:pt>
                <c:pt idx="303">
                  <c:v>9.688103677704859E-17</c:v>
                </c:pt>
                <c:pt idx="304">
                  <c:v>9.8330880557734399E-17</c:v>
                </c:pt>
                <c:pt idx="305">
                  <c:v>9.9797420366736885E-17</c:v>
                </c:pt>
                <c:pt idx="306">
                  <c:v>1.0128079127726578E-16</c:v>
                </c:pt>
                <c:pt idx="307">
                  <c:v>1.0278112899087473E-16</c:v>
                </c:pt>
                <c:pt idx="308">
                  <c:v>1.0429856983813114E-16</c:v>
                </c:pt>
                <c:pt idx="309">
                  <c:v>1.0583325077927699E-16</c:v>
                </c:pt>
                <c:pt idx="310">
                  <c:v>1.0738530940489757E-16</c:v>
                </c:pt>
                <c:pt idx="311">
                  <c:v>1.0895488393657766E-16</c:v>
                </c:pt>
                <c:pt idx="312">
                  <c:v>1.1054211322755624E-16</c:v>
                </c:pt>
                <c:pt idx="313">
                  <c:v>1.1214713676338181E-16</c:v>
                </c:pt>
                <c:pt idx="314">
                  <c:v>1.1377009466256115E-16</c:v>
                </c:pt>
                <c:pt idx="315">
                  <c:v>1.1541112767720491E-16</c:v>
                </c:pt>
                <c:pt idx="316">
                  <c:v>1.170703771936724E-16</c:v>
                </c:pt>
                <c:pt idx="317">
                  <c:v>1.1874798523320454E-16</c:v>
                </c:pt>
                <c:pt idx="318">
                  <c:v>1.204440944525713E-16</c:v>
                </c:pt>
                <c:pt idx="319">
                  <c:v>1.2215884814469357E-16</c:v>
                </c:pt>
                <c:pt idx="320">
                  <c:v>1.2389239023928172E-16</c:v>
                </c:pt>
                <c:pt idx="321">
                  <c:v>1.2564486530345607E-16</c:v>
                </c:pt>
                <c:pt idx="322">
                  <c:v>1.2741641854237614E-16</c:v>
                </c:pt>
                <c:pt idx="323">
                  <c:v>1.292071957998505E-16</c:v>
                </c:pt>
                <c:pt idx="324">
                  <c:v>1.3101734355896559E-16</c:v>
                </c:pt>
                <c:pt idx="325">
                  <c:v>1.3284700894269478E-16</c:v>
                </c:pt>
                <c:pt idx="326">
                  <c:v>1.3469633971450324E-16</c:v>
                </c:pt>
                <c:pt idx="327">
                  <c:v>1.3656548427896826E-16</c:v>
                </c:pt>
                <c:pt idx="328">
                  <c:v>1.3845459168236386E-16</c:v>
                </c:pt>
                <c:pt idx="329">
                  <c:v>1.4036381161328389E-16</c:v>
                </c:pt>
                <c:pt idx="330">
                  <c:v>1.4229329440322095E-16</c:v>
                </c:pt>
                <c:pt idx="331">
                  <c:v>1.4424319102717334E-16</c:v>
                </c:pt>
                <c:pt idx="332">
                  <c:v>1.4621365310422645E-16</c:v>
                </c:pt>
                <c:pt idx="333">
                  <c:v>1.4820483289815074E-16</c:v>
                </c:pt>
                <c:pt idx="334">
                  <c:v>1.5021688331797929E-16</c:v>
                </c:pt>
                <c:pt idx="335">
                  <c:v>1.522499579185884E-16</c:v>
                </c:pt>
                <c:pt idx="336">
                  <c:v>1.5430421090128627E-16</c:v>
                </c:pt>
                <c:pt idx="337">
                  <c:v>1.5637979711437928E-16</c:v>
                </c:pt>
                <c:pt idx="338">
                  <c:v>1.5847687205374053E-16</c:v>
                </c:pt>
                <c:pt idx="339">
                  <c:v>1.6059559186339429E-16</c:v>
                </c:pt>
                <c:pt idx="340">
                  <c:v>1.62736113336067E-16</c:v>
                </c:pt>
                <c:pt idx="341">
                  <c:v>1.6489859391375319E-16</c:v>
                </c:pt>
                <c:pt idx="342">
                  <c:v>1.6708319168828309E-16</c:v>
                </c:pt>
                <c:pt idx="343">
                  <c:v>1.6929006540186958E-16</c:v>
                </c:pt>
                <c:pt idx="344">
                  <c:v>1.715193744476669E-16</c:v>
                </c:pt>
                <c:pt idx="345">
                  <c:v>1.737712788703169E-16</c:v>
                </c:pt>
                <c:pt idx="346">
                  <c:v>1.7604593936649875E-16</c:v>
                </c:pt>
                <c:pt idx="347">
                  <c:v>1.7834351728547619E-16</c:v>
                </c:pt>
                <c:pt idx="348">
                  <c:v>1.8066417462962869E-16</c:v>
                </c:pt>
                <c:pt idx="349">
                  <c:v>1.8300807405500115E-16</c:v>
                </c:pt>
                <c:pt idx="350">
                  <c:v>1.853753788718241E-16</c:v>
                </c:pt>
                <c:pt idx="351">
                  <c:v>1.8776625304506389E-16</c:v>
                </c:pt>
                <c:pt idx="352">
                  <c:v>1.9018086119493098E-16</c:v>
                </c:pt>
                <c:pt idx="353">
                  <c:v>1.9261936859741855E-16</c:v>
                </c:pt>
                <c:pt idx="354">
                  <c:v>1.9508194118481998E-16</c:v>
                </c:pt>
                <c:pt idx="355">
                  <c:v>1.9756874554625152E-16</c:v>
                </c:pt>
                <c:pt idx="356">
                  <c:v>2.0007994892815994E-16</c:v>
                </c:pt>
                <c:pt idx="357">
                  <c:v>2.0261571923484832E-16</c:v>
                </c:pt>
                <c:pt idx="358">
                  <c:v>2.0517622502896633E-16</c:v>
                </c:pt>
                <c:pt idx="359">
                  <c:v>2.0776163553204344E-16</c:v>
                </c:pt>
                <c:pt idx="360">
                  <c:v>2.10372120624966E-16</c:v>
                </c:pt>
                <c:pt idx="361">
                  <c:v>2.1300785084849519E-16</c:v>
                </c:pt>
                <c:pt idx="362">
                  <c:v>2.1566899740375818E-16</c:v>
                </c:pt>
                <c:pt idx="363">
                  <c:v>2.1835573215274002E-16</c:v>
                </c:pt>
                <c:pt idx="364">
                  <c:v>2.210682276187817E-16</c:v>
                </c:pt>
                <c:pt idx="365">
                  <c:v>2.2380665698706128E-16</c:v>
                </c:pt>
                <c:pt idx="366">
                  <c:v>2.265711941050857E-16</c:v>
                </c:pt>
                <c:pt idx="367">
                  <c:v>2.2936201348316585E-16</c:v>
                </c:pt>
                <c:pt idx="368">
                  <c:v>2.3217929029490617E-16</c:v>
                </c:pt>
                <c:pt idx="369">
                  <c:v>2.3502320037766098E-16</c:v>
                </c:pt>
                <c:pt idx="370">
                  <c:v>2.3789392023303064E-16</c:v>
                </c:pt>
                <c:pt idx="371">
                  <c:v>2.4079162702731762E-16</c:v>
                </c:pt>
                <c:pt idx="372">
                  <c:v>2.4371649859199213E-16</c:v>
                </c:pt>
                <c:pt idx="373">
                  <c:v>2.4666871342416806E-16</c:v>
                </c:pt>
                <c:pt idx="374">
                  <c:v>2.4964845068704796E-16</c:v>
                </c:pt>
                <c:pt idx="375">
                  <c:v>2.526558902103859E-16</c:v>
                </c:pt>
                <c:pt idx="376">
                  <c:v>2.5569121249095684E-16</c:v>
                </c:pt>
                <c:pt idx="377">
                  <c:v>2.5875459869298451E-16</c:v>
                </c:pt>
                <c:pt idx="378">
                  <c:v>2.6184623064859892E-16</c:v>
                </c:pt>
                <c:pt idx="379">
                  <c:v>2.6496629085829459E-16</c:v>
                </c:pt>
                <c:pt idx="380">
                  <c:v>2.6811496249134957E-16</c:v>
                </c:pt>
                <c:pt idx="381">
                  <c:v>2.7129242938628793E-16</c:v>
                </c:pt>
                <c:pt idx="382">
                  <c:v>2.7449887605129415E-16</c:v>
                </c:pt>
                <c:pt idx="383">
                  <c:v>2.7773448766467043E-16</c:v>
                </c:pt>
                <c:pt idx="384">
                  <c:v>2.8099945007523867E-16</c:v>
                </c:pt>
                <c:pt idx="385">
                  <c:v>2.8429394980279888E-16</c:v>
                </c:pt>
                <c:pt idx="386">
                  <c:v>2.8761817403852101E-16</c:v>
                </c:pt>
                <c:pt idx="387">
                  <c:v>2.9097231064538806E-16</c:v>
                </c:pt>
                <c:pt idx="388">
                  <c:v>2.9435654815862307E-16</c:v>
                </c:pt>
                <c:pt idx="389">
                  <c:v>2.9777107578606351E-16</c:v>
                </c:pt>
                <c:pt idx="390">
                  <c:v>3.0121608340861818E-16</c:v>
                </c:pt>
                <c:pt idx="391">
                  <c:v>3.0469176158064829E-16</c:v>
                </c:pt>
                <c:pt idx="392">
                  <c:v>3.0819830153038667E-16</c:v>
                </c:pt>
                <c:pt idx="393">
                  <c:v>3.1173589516033461E-16</c:v>
                </c:pt>
                <c:pt idx="394">
                  <c:v>3.1530473504765617E-16</c:v>
                </c:pt>
                <c:pt idx="395">
                  <c:v>3.1890501444459395E-16</c:v>
                </c:pt>
                <c:pt idx="396">
                  <c:v>3.2253692727885036E-16</c:v>
                </c:pt>
                <c:pt idx="397">
                  <c:v>3.262006681539674E-16</c:v>
                </c:pt>
                <c:pt idx="398">
                  <c:v>3.298964323497361E-16</c:v>
                </c:pt>
                <c:pt idx="399">
                  <c:v>3.3362441582257483E-16</c:v>
                </c:pt>
                <c:pt idx="400">
                  <c:v>3.3738481520589151E-16</c:v>
                </c:pt>
                <c:pt idx="401">
                  <c:v>3.4117782781049629E-16</c:v>
                </c:pt>
                <c:pt idx="402">
                  <c:v>3.4500365162495207E-16</c:v>
                </c:pt>
                <c:pt idx="403">
                  <c:v>3.488624853159563E-16</c:v>
                </c:pt>
                <c:pt idx="404">
                  <c:v>3.5275452822870142E-16</c:v>
                </c:pt>
                <c:pt idx="405">
                  <c:v>3.5667998038726036E-16</c:v>
                </c:pt>
                <c:pt idx="406">
                  <c:v>3.6063904249492812E-16</c:v>
                </c:pt>
                <c:pt idx="407">
                  <c:v>3.6463191593460889E-16</c:v>
                </c:pt>
                <c:pt idx="408">
                  <c:v>3.686588027691394E-16</c:v>
                </c:pt>
                <c:pt idx="409">
                  <c:v>3.7271990574167133E-16</c:v>
                </c:pt>
                <c:pt idx="410">
                  <c:v>3.7681542827601486E-16</c:v>
                </c:pt>
                <c:pt idx="411">
                  <c:v>3.8094557447698297E-16</c:v>
                </c:pt>
                <c:pt idx="412">
                  <c:v>3.8511054913073835E-16</c:v>
                </c:pt>
                <c:pt idx="413">
                  <c:v>3.8931055770514615E-16</c:v>
                </c:pt>
                <c:pt idx="414">
                  <c:v>3.935458063500904E-16</c:v>
                </c:pt>
                <c:pt idx="415">
                  <c:v>3.9781650189783177E-16</c:v>
                </c:pt>
                <c:pt idx="416">
                  <c:v>4.0212285186334586E-16</c:v>
                </c:pt>
                <c:pt idx="417">
                  <c:v>4.0646506444461572E-16</c:v>
                </c:pt>
                <c:pt idx="418">
                  <c:v>4.108433485230158E-16</c:v>
                </c:pt>
                <c:pt idx="419">
                  <c:v>4.152579136635827E-16</c:v>
                </c:pt>
                <c:pt idx="420">
                  <c:v>4.1970897011537032E-16</c:v>
                </c:pt>
                <c:pt idx="421">
                  <c:v>4.2419672881175057E-16</c:v>
                </c:pt>
                <c:pt idx="422">
                  <c:v>4.2872140137075295E-16</c:v>
                </c:pt>
                <c:pt idx="423">
                  <c:v>4.3328320009533545E-16</c:v>
                </c:pt>
                <c:pt idx="424">
                  <c:v>4.3788233797373967E-16</c:v>
                </c:pt>
                <c:pt idx="425">
                  <c:v>4.4251902867976201E-16</c:v>
                </c:pt>
                <c:pt idx="426">
                  <c:v>4.4719348657307615E-16</c:v>
                </c:pt>
                <c:pt idx="427">
                  <c:v>4.5190592669952738E-16</c:v>
                </c:pt>
                <c:pt idx="428">
                  <c:v>4.5665656479143261E-16</c:v>
                </c:pt>
                <c:pt idx="429">
                  <c:v>4.6144561726787653E-16</c:v>
                </c:pt>
                <c:pt idx="430">
                  <c:v>4.6627330123497395E-16</c:v>
                </c:pt>
                <c:pt idx="431">
                  <c:v>4.7113983448621709E-16</c:v>
                </c:pt>
                <c:pt idx="432">
                  <c:v>4.7604543550269752E-16</c:v>
                </c:pt>
                <c:pt idx="433">
                  <c:v>4.8099032345344055E-16</c:v>
                </c:pt>
                <c:pt idx="434">
                  <c:v>4.8597471819564577E-16</c:v>
                </c:pt>
                <c:pt idx="435">
                  <c:v>4.909988402749769E-16</c:v>
                </c:pt>
                <c:pt idx="436">
                  <c:v>4.9606291092584432E-16</c:v>
                </c:pt>
                <c:pt idx="437">
                  <c:v>5.0116715207166543E-16</c:v>
                </c:pt>
                <c:pt idx="438">
                  <c:v>5.0631178632513319E-16</c:v>
                </c:pt>
                <c:pt idx="439">
                  <c:v>5.1149703698846795E-16</c:v>
                </c:pt>
                <c:pt idx="440">
                  <c:v>5.1672312805371475E-16</c:v>
                </c:pt>
                <c:pt idx="441">
                  <c:v>5.2199028420295454E-16</c:v>
                </c:pt>
                <c:pt idx="442">
                  <c:v>5.2729873080858996E-16</c:v>
                </c:pt>
                <c:pt idx="443">
                  <c:v>5.3264869393358857E-16</c:v>
                </c:pt>
                <c:pt idx="444">
                  <c:v>5.3804040033173631E-16</c:v>
                </c:pt>
                <c:pt idx="445">
                  <c:v>5.4347407744785964E-16</c:v>
                </c:pt>
                <c:pt idx="446">
                  <c:v>5.4894995341811812E-16</c:v>
                </c:pt>
                <c:pt idx="447">
                  <c:v>5.5446825707019242E-16</c:v>
                </c:pt>
                <c:pt idx="448">
                  <c:v>5.6002921792354464E-16</c:v>
                </c:pt>
                <c:pt idx="449">
                  <c:v>5.656330661896493E-16</c:v>
                </c:pt>
                <c:pt idx="450">
                  <c:v>5.7128003277222434E-16</c:v>
                </c:pt>
                <c:pt idx="451">
                  <c:v>5.7697034926747177E-16</c:v>
                </c:pt>
                <c:pt idx="452">
                  <c:v>5.8270424796425629E-16</c:v>
                </c:pt>
                <c:pt idx="453">
                  <c:v>5.8848196184438874E-16</c:v>
                </c:pt>
                <c:pt idx="454">
                  <c:v>5.9430372458281548E-16</c:v>
                </c:pt>
                <c:pt idx="455">
                  <c:v>6.001697705478062E-16</c:v>
                </c:pt>
                <c:pt idx="456">
                  <c:v>6.0608033480121792E-16</c:v>
                </c:pt>
                <c:pt idx="457">
                  <c:v>6.1203565309866356E-16</c:v>
                </c:pt>
                <c:pt idx="458">
                  <c:v>6.1803596188976177E-16</c:v>
                </c:pt>
                <c:pt idx="459">
                  <c:v>6.2408149831826777E-16</c:v>
                </c:pt>
                <c:pt idx="460">
                  <c:v>6.3017250022235118E-16</c:v>
                </c:pt>
                <c:pt idx="461">
                  <c:v>6.3630920613476391E-16</c:v>
                </c:pt>
                <c:pt idx="462">
                  <c:v>6.4249185528300304E-16</c:v>
                </c:pt>
                <c:pt idx="463">
                  <c:v>6.4872068758954981E-16</c:v>
                </c:pt>
                <c:pt idx="464">
                  <c:v>6.5499594367202389E-16</c:v>
                </c:pt>
                <c:pt idx="465">
                  <c:v>6.6131786484339815E-16</c:v>
                </c:pt>
                <c:pt idx="466">
                  <c:v>6.6768669311214079E-16</c:v>
                </c:pt>
                <c:pt idx="467">
                  <c:v>6.7410267118244241E-16</c:v>
                </c:pt>
                <c:pt idx="468">
                  <c:v>6.8056604245433852E-16</c:v>
                </c:pt>
                <c:pt idx="469">
                  <c:v>6.8707705102393766E-16</c:v>
                </c:pt>
                <c:pt idx="470">
                  <c:v>6.9363594168353153E-16</c:v>
                </c:pt>
                <c:pt idx="471">
                  <c:v>7.0024295992181183E-16</c:v>
                </c:pt>
                <c:pt idx="472">
                  <c:v>7.0689835192401263E-16</c:v>
                </c:pt>
                <c:pt idx="473">
                  <c:v>7.1360236457206718E-16</c:v>
                </c:pt>
                <c:pt idx="474">
                  <c:v>7.2035524544478059E-16</c:v>
                </c:pt>
                <c:pt idx="475">
                  <c:v>7.271572428179542E-16</c:v>
                </c:pt>
                <c:pt idx="476">
                  <c:v>7.3400860566457796E-16</c:v>
                </c:pt>
                <c:pt idx="477">
                  <c:v>7.4090958365492966E-16</c:v>
                </c:pt>
                <c:pt idx="478">
                  <c:v>7.478604271567755E-16</c:v>
                </c:pt>
                <c:pt idx="479">
                  <c:v>7.5486138723546353E-16</c:v>
                </c:pt>
                <c:pt idx="480">
                  <c:v>7.619127156540852E-16</c:v>
                </c:pt>
                <c:pt idx="481">
                  <c:v>7.6901466487360061E-16</c:v>
                </c:pt>
                <c:pt idx="482">
                  <c:v>7.7616748805299831E-16</c:v>
                </c:pt>
                <c:pt idx="483">
                  <c:v>7.8337143904937112E-16</c:v>
                </c:pt>
                <c:pt idx="484">
                  <c:v>7.9062677241811947E-16</c:v>
                </c:pt>
                <c:pt idx="485">
                  <c:v>7.9793374341298447E-16</c:v>
                </c:pt>
                <c:pt idx="486">
                  <c:v>8.0529260798623457E-16</c:v>
                </c:pt>
                <c:pt idx="487">
                  <c:v>8.1270362278876866E-16</c:v>
                </c:pt>
                <c:pt idx="488">
                  <c:v>8.2016704517022348E-16</c:v>
                </c:pt>
                <c:pt idx="489">
                  <c:v>8.2768313317905324E-16</c:v>
                </c:pt>
                <c:pt idx="490">
                  <c:v>8.352521455627017E-16</c:v>
                </c:pt>
                <c:pt idx="491">
                  <c:v>8.4287434176766456E-16</c:v>
                </c:pt>
                <c:pt idx="492">
                  <c:v>8.5054998193957999E-16</c:v>
                </c:pt>
                <c:pt idx="493">
                  <c:v>8.582793269233794E-16</c:v>
                </c:pt>
                <c:pt idx="494">
                  <c:v>8.660626382633121E-16</c:v>
                </c:pt>
                <c:pt idx="495">
                  <c:v>8.7390017820311353E-16</c:v>
                </c:pt>
                <c:pt idx="496">
                  <c:v>8.8179220968602012E-16</c:v>
                </c:pt>
                <c:pt idx="497">
                  <c:v>8.8973899635490659E-16</c:v>
                </c:pt>
                <c:pt idx="498">
                  <c:v>8.9774080255234854E-16</c:v>
                </c:pt>
                <c:pt idx="499">
                  <c:v>9.0579789332071494E-16</c:v>
                </c:pt>
                <c:pt idx="500">
                  <c:v>9.139105344022152E-16</c:v>
                </c:pt>
                <c:pt idx="501">
                  <c:v>9.2207899223900554E-16</c:v>
                </c:pt>
                <c:pt idx="502">
                  <c:v>9.3030353397324735E-16</c:v>
                </c:pt>
                <c:pt idx="503">
                  <c:v>9.3858442744716915E-16</c:v>
                </c:pt>
                <c:pt idx="504">
                  <c:v>9.4692194120311431E-16</c:v>
                </c:pt>
                <c:pt idx="505">
                  <c:v>9.5531634448366212E-16</c:v>
                </c:pt>
                <c:pt idx="506">
                  <c:v>9.6376790723161992E-16</c:v>
                </c:pt>
                <c:pt idx="507">
                  <c:v>9.7227690009008797E-16</c:v>
                </c:pt>
                <c:pt idx="508">
                  <c:v>9.8084359440254547E-16</c:v>
                </c:pt>
                <c:pt idx="509">
                  <c:v>9.8946826221287041E-16</c:v>
                </c:pt>
                <c:pt idx="510">
                  <c:v>9.9815117626539545E-16</c:v>
                </c:pt>
                <c:pt idx="511">
                  <c:v>1.0068926100049402E-15</c:v>
                </c:pt>
                <c:pt idx="512">
                  <c:v>1.0156928375768631E-15</c:v>
                </c:pt>
                <c:pt idx="513">
                  <c:v>1.024552133827082E-15</c:v>
                </c:pt>
                <c:pt idx="514">
                  <c:v>1.0334707743020986E-15</c:v>
                </c:pt>
                <c:pt idx="515">
                  <c:v>1.0424490352490666E-15</c:v>
                </c:pt>
                <c:pt idx="516">
                  <c:v>1.0514871936157873E-15</c:v>
                </c:pt>
                <c:pt idx="517">
                  <c:v>1.0605855270507307E-15</c:v>
                </c:pt>
                <c:pt idx="518">
                  <c:v>1.0697443139030612E-15</c:v>
                </c:pt>
                <c:pt idx="519">
                  <c:v>1.0789638332226595E-15</c:v>
                </c:pt>
                <c:pt idx="520">
                  <c:v>1.0882443647601442E-15</c:v>
                </c:pt>
                <c:pt idx="521">
                  <c:v>1.0975861889668277E-15</c:v>
                </c:pt>
                <c:pt idx="522">
                  <c:v>1.1069895869947988E-15</c:v>
                </c:pt>
                <c:pt idx="523">
                  <c:v>1.1164548406968903E-15</c:v>
                </c:pt>
                <c:pt idx="524">
                  <c:v>1.1259822326266589E-15</c:v>
                </c:pt>
                <c:pt idx="525">
                  <c:v>1.1355720460384284E-15</c:v>
                </c:pt>
                <c:pt idx="526">
                  <c:v>1.1452245648872296E-15</c:v>
                </c:pt>
                <c:pt idx="527">
                  <c:v>1.1549400738288539E-15</c:v>
                </c:pt>
                <c:pt idx="528">
                  <c:v>1.1647188582197574E-15</c:v>
                </c:pt>
                <c:pt idx="529">
                  <c:v>1.1745612041171421E-15</c:v>
                </c:pt>
                <c:pt idx="530">
                  <c:v>1.1844673982788743E-15</c:v>
                </c:pt>
                <c:pt idx="531">
                  <c:v>1.1944377281634596E-15</c:v>
                </c:pt>
                <c:pt idx="532">
                  <c:v>1.204472481930047E-15</c:v>
                </c:pt>
                <c:pt idx="533">
                  <c:v>1.2145719484383905E-15</c:v>
                </c:pt>
                <c:pt idx="534">
                  <c:v>1.2247364172488146E-15</c:v>
                </c:pt>
                <c:pt idx="535">
                  <c:v>1.2349661786221889E-15</c:v>
                </c:pt>
                <c:pt idx="536">
                  <c:v>1.2452615235198403E-15</c:v>
                </c:pt>
                <c:pt idx="537">
                  <c:v>1.2556227436035973E-15</c:v>
                </c:pt>
                <c:pt idx="538">
                  <c:v>1.2660501312356655E-15</c:v>
                </c:pt>
                <c:pt idx="539">
                  <c:v>1.2765439794786173E-15</c:v>
                </c:pt>
                <c:pt idx="540">
                  <c:v>1.287104582095374E-15</c:v>
                </c:pt>
                <c:pt idx="541">
                  <c:v>1.29773223354906E-15</c:v>
                </c:pt>
                <c:pt idx="542">
                  <c:v>1.308427229003034E-15</c:v>
                </c:pt>
                <c:pt idx="543">
                  <c:v>1.3191898643207587E-15</c:v>
                </c:pt>
                <c:pt idx="544">
                  <c:v>1.3300204360658136E-15</c:v>
                </c:pt>
                <c:pt idx="545">
                  <c:v>1.3409192415017208E-15</c:v>
                </c:pt>
                <c:pt idx="546">
                  <c:v>1.351886578591984E-15</c:v>
                </c:pt>
                <c:pt idx="547">
                  <c:v>1.3629227459999729E-15</c:v>
                </c:pt>
                <c:pt idx="548">
                  <c:v>1.3740280430887931E-15</c:v>
                </c:pt>
                <c:pt idx="549">
                  <c:v>1.385202769921278E-15</c:v>
                </c:pt>
                <c:pt idx="550">
                  <c:v>1.3964472272599052E-15</c:v>
                </c:pt>
                <c:pt idx="551">
                  <c:v>1.407761716566614E-15</c:v>
                </c:pt>
                <c:pt idx="552">
                  <c:v>1.4191465400028403E-15</c:v>
                </c:pt>
                <c:pt idx="553">
                  <c:v>1.4306020004293477E-15</c:v>
                </c:pt>
                <c:pt idx="554">
                  <c:v>1.4421284014061147E-15</c:v>
                </c:pt>
                <c:pt idx="555">
                  <c:v>1.4537260471923158E-15</c:v>
                </c:pt>
                <c:pt idx="556">
                  <c:v>1.4653952427461358E-15</c:v>
                </c:pt>
                <c:pt idx="557">
                  <c:v>1.4771362937247295E-15</c:v>
                </c:pt>
                <c:pt idx="558">
                  <c:v>1.4889495064840086E-15</c:v>
                </c:pt>
                <c:pt idx="559">
                  <c:v>1.5008351880786593E-15</c:v>
                </c:pt>
                <c:pt idx="560">
                  <c:v>1.512793646261926E-15</c:v>
                </c:pt>
                <c:pt idx="561">
                  <c:v>1.524825189485561E-15</c:v>
                </c:pt>
                <c:pt idx="562">
                  <c:v>1.5369301268996231E-15</c:v>
                </c:pt>
                <c:pt idx="563">
                  <c:v>1.5491087683524144E-15</c:v>
                </c:pt>
                <c:pt idx="564">
                  <c:v>1.5613614243903329E-15</c:v>
                </c:pt>
                <c:pt idx="565">
                  <c:v>1.573688406257709E-15</c:v>
                </c:pt>
                <c:pt idx="566">
                  <c:v>1.5860900258967237E-15</c:v>
                </c:pt>
                <c:pt idx="567">
                  <c:v>1.598566595947227E-15</c:v>
                </c:pt>
                <c:pt idx="568">
                  <c:v>1.6111184297466004E-15</c:v>
                </c:pt>
                <c:pt idx="569">
                  <c:v>1.6237458413296033E-15</c:v>
                </c:pt>
                <c:pt idx="570">
                  <c:v>1.636449145428241E-15</c:v>
                </c:pt>
                <c:pt idx="571">
                  <c:v>1.6492286574716101E-15</c:v>
                </c:pt>
                <c:pt idx="572">
                  <c:v>1.6620846935857248E-15</c:v>
                </c:pt>
                <c:pt idx="573">
                  <c:v>1.6750175705933618E-15</c:v>
                </c:pt>
                <c:pt idx="574">
                  <c:v>1.6880276060139117E-15</c:v>
                </c:pt>
                <c:pt idx="575">
                  <c:v>1.7011151180631901E-15</c:v>
                </c:pt>
                <c:pt idx="576">
                  <c:v>1.7142804256532603E-15</c:v>
                </c:pt>
                <c:pt idx="577">
                  <c:v>1.7275238483922971E-15</c:v>
                </c:pt>
                <c:pt idx="578">
                  <c:v>1.7408457065843832E-15</c:v>
                </c:pt>
                <c:pt idx="579">
                  <c:v>1.7542463212293314E-15</c:v>
                </c:pt>
                <c:pt idx="580">
                  <c:v>1.7677260140224806E-15</c:v>
                </c:pt>
                <c:pt idx="581">
                  <c:v>1.7812851073545257E-15</c:v>
                </c:pt>
                <c:pt idx="582">
                  <c:v>1.7949239243113785E-15</c:v>
                </c:pt>
                <c:pt idx="583">
                  <c:v>1.8086427886738483E-15</c:v>
                </c:pt>
                <c:pt idx="584">
                  <c:v>1.8224420249175764E-15</c:v>
                </c:pt>
                <c:pt idx="585">
                  <c:v>1.8363219582127803E-15</c:v>
                </c:pt>
                <c:pt idx="586">
                  <c:v>1.8502829144239517E-15</c:v>
                </c:pt>
                <c:pt idx="587">
                  <c:v>1.8643252201098679E-15</c:v>
                </c:pt>
                <c:pt idx="588">
                  <c:v>1.8784492025231595E-15</c:v>
                </c:pt>
                <c:pt idx="589">
                  <c:v>1.8926551896102455E-15</c:v>
                </c:pt>
                <c:pt idx="590">
                  <c:v>1.9069435100110164E-15</c:v>
                </c:pt>
                <c:pt idx="591">
                  <c:v>1.9213144930586804E-15</c:v>
                </c:pt>
                <c:pt idx="592">
                  <c:v>1.93576846877949E-15</c:v>
                </c:pt>
                <c:pt idx="593">
                  <c:v>1.9503057678925821E-15</c:v>
                </c:pt>
                <c:pt idx="594">
                  <c:v>1.9649267218096339E-15</c:v>
                </c:pt>
                <c:pt idx="595">
                  <c:v>1.9796316626347223E-15</c:v>
                </c:pt>
                <c:pt idx="596">
                  <c:v>1.9944209231640572E-15</c:v>
                </c:pt>
                <c:pt idx="597">
                  <c:v>2.0092948368857391E-15</c:v>
                </c:pt>
                <c:pt idx="598">
                  <c:v>2.0242537379794793E-15</c:v>
                </c:pt>
                <c:pt idx="599">
                  <c:v>2.0392979613163732E-15</c:v>
                </c:pt>
                <c:pt idx="600">
                  <c:v>2.0544278424587324E-15</c:v>
                </c:pt>
                <c:pt idx="601">
                  <c:v>2.0696437176596883E-15</c:v>
                </c:pt>
                <c:pt idx="602">
                  <c:v>2.0849459238629919E-15</c:v>
                </c:pt>
                <c:pt idx="603">
                  <c:v>2.100334798702709E-15</c:v>
                </c:pt>
                <c:pt idx="604">
                  <c:v>2.1158106805031345E-15</c:v>
                </c:pt>
                <c:pt idx="605">
                  <c:v>2.1313739082782147E-15</c:v>
                </c:pt>
                <c:pt idx="606">
                  <c:v>2.1470248217315551E-15</c:v>
                </c:pt>
                <c:pt idx="607">
                  <c:v>2.1627637612559847E-15</c:v>
                </c:pt>
                <c:pt idx="608">
                  <c:v>2.1785910679333374E-15</c:v>
                </c:pt>
                <c:pt idx="609">
                  <c:v>2.1945070835341075E-15</c:v>
                </c:pt>
                <c:pt idx="610">
                  <c:v>2.210512150517244E-15</c:v>
                </c:pt>
                <c:pt idx="611">
                  <c:v>2.226606612029855E-15</c:v>
                </c:pt>
                <c:pt idx="612">
                  <c:v>2.242790811906761E-15</c:v>
                </c:pt>
                <c:pt idx="613">
                  <c:v>2.2590650946703949E-15</c:v>
                </c:pt>
                <c:pt idx="614">
                  <c:v>2.275429805530436E-15</c:v>
                </c:pt>
                <c:pt idx="615">
                  <c:v>2.2918852903833607E-15</c:v>
                </c:pt>
                <c:pt idx="616">
                  <c:v>2.308431895812432E-15</c:v>
                </c:pt>
                <c:pt idx="617">
                  <c:v>2.3250699690870893E-15</c:v>
                </c:pt>
                <c:pt idx="618">
                  <c:v>2.341799858162733E-15</c:v>
                </c:pt>
                <c:pt idx="619">
                  <c:v>2.3586219116805282E-15</c:v>
                </c:pt>
                <c:pt idx="620">
                  <c:v>2.3755364789669214E-15</c:v>
                </c:pt>
                <c:pt idx="621">
                  <c:v>2.3925439100333555E-15</c:v>
                </c:pt>
                <c:pt idx="622">
                  <c:v>2.4096445555759594E-15</c:v>
                </c:pt>
                <c:pt idx="623">
                  <c:v>2.4268387669752908E-15</c:v>
                </c:pt>
                <c:pt idx="624">
                  <c:v>2.4441268962957742E-15</c:v>
                </c:pt>
                <c:pt idx="625">
                  <c:v>2.4615092962855993E-15</c:v>
                </c:pt>
                <c:pt idx="626">
                  <c:v>2.4789863203762361E-15</c:v>
                </c:pt>
                <c:pt idx="627">
                  <c:v>2.4965583226821776E-15</c:v>
                </c:pt>
                <c:pt idx="628">
                  <c:v>2.5142256580004741E-15</c:v>
                </c:pt>
                <c:pt idx="629">
                  <c:v>2.5319886818105026E-15</c:v>
                </c:pt>
                <c:pt idx="630">
                  <c:v>2.5498477502734861E-15</c:v>
                </c:pt>
                <c:pt idx="631">
                  <c:v>2.567803220232246E-15</c:v>
                </c:pt>
                <c:pt idx="632">
                  <c:v>2.585855449210767E-15</c:v>
                </c:pt>
                <c:pt idx="633">
                  <c:v>2.604004795413797E-15</c:v>
                </c:pt>
                <c:pt idx="634">
                  <c:v>2.6222516177265696E-15</c:v>
                </c:pt>
                <c:pt idx="635">
                  <c:v>2.640596275714369E-15</c:v>
                </c:pt>
                <c:pt idx="636">
                  <c:v>2.6590391296221562E-15</c:v>
                </c:pt>
                <c:pt idx="637">
                  <c:v>2.6775805403741744E-15</c:v>
                </c:pt>
                <c:pt idx="638">
                  <c:v>2.6962208695735356E-15</c:v>
                </c:pt>
                <c:pt idx="639">
                  <c:v>2.7149604795019079E-15</c:v>
                </c:pt>
                <c:pt idx="640">
                  <c:v>2.7337997331191063E-15</c:v>
                </c:pt>
                <c:pt idx="641">
                  <c:v>2.7527389940625512E-15</c:v>
                </c:pt>
                <c:pt idx="642">
                  <c:v>2.7717786266470853E-15</c:v>
                </c:pt>
                <c:pt idx="643">
                  <c:v>2.7909189958643918E-15</c:v>
                </c:pt>
                <c:pt idx="644">
                  <c:v>2.8101604673827061E-15</c:v>
                </c:pt>
                <c:pt idx="645">
                  <c:v>2.8295034075463149E-15</c:v>
                </c:pt>
                <c:pt idx="646">
                  <c:v>2.848948183375183E-15</c:v>
                </c:pt>
                <c:pt idx="647">
                  <c:v>2.8684951625644681E-15</c:v>
                </c:pt>
                <c:pt idx="648">
                  <c:v>2.8881447134842558E-15</c:v>
                </c:pt>
                <c:pt idx="649">
                  <c:v>2.9078972051789179E-15</c:v>
                </c:pt>
                <c:pt idx="650">
                  <c:v>2.9277530073668885E-15</c:v>
                </c:pt>
                <c:pt idx="651">
                  <c:v>2.947712490439993E-15</c:v>
                </c:pt>
                <c:pt idx="652">
                  <c:v>2.9677760254632674E-15</c:v>
                </c:pt>
                <c:pt idx="653">
                  <c:v>2.9879439841743496E-15</c:v>
                </c:pt>
                <c:pt idx="654">
                  <c:v>3.0082167389830214E-15</c:v>
                </c:pt>
                <c:pt idx="655">
                  <c:v>3.0285946629709095E-15</c:v>
                </c:pt>
                <c:pt idx="656">
                  <c:v>3.0490781298908443E-15</c:v>
                </c:pt>
                <c:pt idx="657">
                  <c:v>3.0696675141665271E-15</c:v>
                </c:pt>
                <c:pt idx="658">
                  <c:v>3.0903631908920185E-15</c:v>
                </c:pt>
                <c:pt idx="659">
                  <c:v>3.1111655358312875E-15</c:v>
                </c:pt>
                <c:pt idx="660">
                  <c:v>3.1320749254177353E-15</c:v>
                </c:pt>
                <c:pt idx="661">
                  <c:v>3.1530917367537835E-15</c:v>
                </c:pt>
                <c:pt idx="662">
                  <c:v>3.1742163476102216E-15</c:v>
                </c:pt>
                <c:pt idx="663">
                  <c:v>3.1954491364259797E-15</c:v>
                </c:pt>
                <c:pt idx="664">
                  <c:v>3.216790482307416E-15</c:v>
                </c:pt>
                <c:pt idx="665">
                  <c:v>3.2382407650279854E-15</c:v>
                </c:pt>
                <c:pt idx="666">
                  <c:v>3.2598003650276071E-15</c:v>
                </c:pt>
                <c:pt idx="667">
                  <c:v>3.2814696634123532E-15</c:v>
                </c:pt>
                <c:pt idx="668">
                  <c:v>3.3032490419537793E-15</c:v>
                </c:pt>
                <c:pt idx="669">
                  <c:v>3.3251388830885254E-15</c:v>
                </c:pt>
                <c:pt idx="670">
                  <c:v>3.3471395699177051E-15</c:v>
                </c:pt>
                <c:pt idx="671">
                  <c:v>3.3692514862065251E-15</c:v>
                </c:pt>
                <c:pt idx="672">
                  <c:v>3.3914750163837344E-15</c:v>
                </c:pt>
                <c:pt idx="673">
                  <c:v>3.4138105455409208E-15</c:v>
                </c:pt>
                <c:pt idx="674">
                  <c:v>3.4362584594324172E-15</c:v>
                </c:pt>
                <c:pt idx="675">
                  <c:v>3.4588191444742615E-15</c:v>
                </c:pt>
                <c:pt idx="676">
                  <c:v>3.4814929877440708E-15</c:v>
                </c:pt>
                <c:pt idx="677">
                  <c:v>3.5042803769801858E-15</c:v>
                </c:pt>
                <c:pt idx="678">
                  <c:v>3.5271817005815407E-15</c:v>
                </c:pt>
                <c:pt idx="679">
                  <c:v>3.5501973476066241E-15</c:v>
                </c:pt>
                <c:pt idx="680">
                  <c:v>3.5733277077733853E-15</c:v>
                </c:pt>
                <c:pt idx="681">
                  <c:v>3.596573171458477E-15</c:v>
                </c:pt>
                <c:pt idx="682">
                  <c:v>3.619934129696517E-15</c:v>
                </c:pt>
                <c:pt idx="683">
                  <c:v>3.643410974179996E-15</c:v>
                </c:pt>
                <c:pt idx="684">
                  <c:v>3.6670040972582728E-15</c:v>
                </c:pt>
                <c:pt idx="685">
                  <c:v>3.6907138919374129E-15</c:v>
                </c:pt>
                <c:pt idx="686">
                  <c:v>3.7145407518790395E-15</c:v>
                </c:pt>
                <c:pt idx="687">
                  <c:v>3.7384850714005009E-15</c:v>
                </c:pt>
                <c:pt idx="688">
                  <c:v>3.7625472454737521E-15</c:v>
                </c:pt>
                <c:pt idx="689">
                  <c:v>3.7867276697249024E-15</c:v>
                </c:pt>
                <c:pt idx="690">
                  <c:v>3.8110267404337312E-15</c:v>
                </c:pt>
                <c:pt idx="691">
                  <c:v>3.8354448545330801E-15</c:v>
                </c:pt>
                <c:pt idx="692">
                  <c:v>3.859982409608133E-15</c:v>
                </c:pt>
                <c:pt idx="693">
                  <c:v>3.8846398038960775E-15</c:v>
                </c:pt>
                <c:pt idx="694">
                  <c:v>3.9094174362851317E-15</c:v>
                </c:pt>
                <c:pt idx="695">
                  <c:v>3.9343157063143531E-15</c:v>
                </c:pt>
                <c:pt idx="696">
                  <c:v>3.9593350141727013E-15</c:v>
                </c:pt>
                <c:pt idx="697">
                  <c:v>3.9844757606986164E-15</c:v>
                </c:pt>
                <c:pt idx="698">
                  <c:v>4.0097383473793811E-15</c:v>
                </c:pt>
                <c:pt idx="699">
                  <c:v>4.0351231763503723E-15</c:v>
                </c:pt>
                <c:pt idx="700">
                  <c:v>4.0606306503946748E-15</c:v>
                </c:pt>
                <c:pt idx="701">
                  <c:v>4.0862611729422398E-15</c:v>
                </c:pt>
                <c:pt idx="702">
                  <c:v>4.1120151480693144E-15</c:v>
                </c:pt>
                <c:pt idx="703">
                  <c:v>4.1378929804979512E-15</c:v>
                </c:pt>
                <c:pt idx="704">
                  <c:v>4.1638950755951251E-15</c:v>
                </c:pt>
                <c:pt idx="705">
                  <c:v>4.1900218393723072E-15</c:v>
                </c:pt>
                <c:pt idx="706">
                  <c:v>4.2162736784846435E-15</c:v>
                </c:pt>
                <c:pt idx="707">
                  <c:v>4.2426510002305062E-15</c:v>
                </c:pt>
                <c:pt idx="708">
                  <c:v>4.2691542125506046E-15</c:v>
                </c:pt>
                <c:pt idx="709">
                  <c:v>4.2957837240276026E-15</c:v>
                </c:pt>
                <c:pt idx="710">
                  <c:v>4.3225399438852001E-15</c:v>
                </c:pt>
                <c:pt idx="711">
                  <c:v>4.3494232819875506E-15</c:v>
                </c:pt>
                <c:pt idx="712">
                  <c:v>4.3764341488387747E-15</c:v>
                </c:pt>
                <c:pt idx="713">
                  <c:v>4.4035729555819436E-15</c:v>
                </c:pt>
                <c:pt idx="714">
                  <c:v>4.4308401139988314E-15</c:v>
                </c:pt>
                <c:pt idx="715">
                  <c:v>4.4582360365086535E-15</c:v>
                </c:pt>
                <c:pt idx="716">
                  <c:v>4.4857611361680612E-15</c:v>
                </c:pt>
                <c:pt idx="717">
                  <c:v>4.5134158266699797E-15</c:v>
                </c:pt>
                <c:pt idx="718">
                  <c:v>4.5412005223429481E-15</c:v>
                </c:pt>
                <c:pt idx="719">
                  <c:v>4.5691156381507171E-15</c:v>
                </c:pt>
                <c:pt idx="720">
                  <c:v>4.5971615896912356E-15</c:v>
                </c:pt>
                <c:pt idx="721">
                  <c:v>4.6253387931961825E-15</c:v>
                </c:pt>
                <c:pt idx="722">
                  <c:v>4.6536476655300118E-15</c:v>
                </c:pt>
                <c:pt idx="723">
                  <c:v>4.6820886241894144E-15</c:v>
                </c:pt>
                <c:pt idx="724">
                  <c:v>4.7106620873026861E-15</c:v>
                </c:pt>
                <c:pt idx="725">
                  <c:v>4.7393684736287079E-15</c:v>
                </c:pt>
                <c:pt idx="726">
                  <c:v>4.7682082025564984E-15</c:v>
                </c:pt>
                <c:pt idx="727">
                  <c:v>4.7971816941044449E-15</c:v>
                </c:pt>
                <c:pt idx="728">
                  <c:v>4.8262893689193677E-15</c:v>
                </c:pt>
                <c:pt idx="729">
                  <c:v>4.855531648275935E-15</c:v>
                </c:pt>
                <c:pt idx="730">
                  <c:v>4.8849089540761304E-15</c:v>
                </c:pt>
                <c:pt idx="731">
                  <c:v>4.9144217088480639E-15</c:v>
                </c:pt>
                <c:pt idx="732">
                  <c:v>4.944070335745546E-15</c:v>
                </c:pt>
                <c:pt idx="733">
                  <c:v>4.97385525854727E-15</c:v>
                </c:pt>
                <c:pt idx="734">
                  <c:v>5.0037769016559602E-15</c:v>
                </c:pt>
                <c:pt idx="735">
                  <c:v>5.0338356900977759E-15</c:v>
                </c:pt>
                <c:pt idx="736">
                  <c:v>5.0640320495212995E-15</c:v>
                </c:pt>
                <c:pt idx="737">
                  <c:v>5.0943664061971673E-15</c:v>
                </c:pt>
                <c:pt idx="738">
                  <c:v>5.1248391870168136E-15</c:v>
                </c:pt>
                <c:pt idx="739">
                  <c:v>5.1554508194920142E-15</c:v>
                </c:pt>
                <c:pt idx="740">
                  <c:v>5.1862017317540908E-15</c:v>
                </c:pt>
                <c:pt idx="741">
                  <c:v>5.2170923525530198E-15</c:v>
                </c:pt>
                <c:pt idx="742">
                  <c:v>5.2481231112566199E-15</c:v>
                </c:pt>
                <c:pt idx="743">
                  <c:v>5.2792944378498892E-15</c:v>
                </c:pt>
                <c:pt idx="744">
                  <c:v>5.3106067629341905E-15</c:v>
                </c:pt>
                <c:pt idx="745">
                  <c:v>5.3420605177262471E-15</c:v>
                </c:pt>
                <c:pt idx="746">
                  <c:v>5.3736561340576454E-15</c:v>
                </c:pt>
                <c:pt idx="747">
                  <c:v>5.4053940443737795E-15</c:v>
                </c:pt>
                <c:pt idx="748">
                  <c:v>5.4372746817332623E-15</c:v>
                </c:pt>
                <c:pt idx="749">
                  <c:v>5.4692984798067695E-15</c:v>
                </c:pt>
                <c:pt idx="750">
                  <c:v>5.5014658728766529E-15</c:v>
                </c:pt>
                <c:pt idx="751">
                  <c:v>5.5337772958356816E-15</c:v>
                </c:pt>
                <c:pt idx="752">
                  <c:v>5.5662331841865621E-15</c:v>
                </c:pt>
                <c:pt idx="753">
                  <c:v>5.5988339740409664E-15</c:v>
                </c:pt>
                <c:pt idx="754">
                  <c:v>5.6315801021186089E-15</c:v>
                </c:pt>
                <c:pt idx="755">
                  <c:v>5.6644720057464698E-15</c:v>
                </c:pt>
                <c:pt idx="756">
                  <c:v>5.6975101228581264E-15</c:v>
                </c:pt>
                <c:pt idx="757">
                  <c:v>5.7306948919925679E-15</c:v>
                </c:pt>
                <c:pt idx="758">
                  <c:v>5.764026752293638E-15</c:v>
                </c:pt>
                <c:pt idx="759">
                  <c:v>5.797506143508928E-15</c:v>
                </c:pt>
                <c:pt idx="760">
                  <c:v>5.8311335059892047E-15</c:v>
                </c:pt>
                <c:pt idx="761">
                  <c:v>5.8649092806871904E-15</c:v>
                </c:pt>
                <c:pt idx="762">
                  <c:v>5.8988339091570277E-15</c:v>
                </c:pt>
                <c:pt idx="763">
                  <c:v>5.9329078335532709E-15</c:v>
                </c:pt>
                <c:pt idx="764">
                  <c:v>5.9671314966298222E-15</c:v>
                </c:pt>
                <c:pt idx="765">
                  <c:v>6.0015053417393705E-15</c:v>
                </c:pt>
                <c:pt idx="766">
                  <c:v>6.0360298128324071E-15</c:v>
                </c:pt>
                <c:pt idx="767">
                  <c:v>6.0707053544560793E-15</c:v>
                </c:pt>
                <c:pt idx="768">
                  <c:v>6.1055324117536607E-15</c:v>
                </c:pt>
                <c:pt idx="769">
                  <c:v>6.1405114304634335E-15</c:v>
                </c:pt>
                <c:pt idx="770">
                  <c:v>6.1756428569178082E-15</c:v>
                </c:pt>
                <c:pt idx="771">
                  <c:v>6.2109271380425133E-15</c:v>
                </c:pt>
                <c:pt idx="772">
                  <c:v>6.2463647213556101E-15</c:v>
                </c:pt>
                <c:pt idx="773">
                  <c:v>6.2819560549664607E-15</c:v>
                </c:pt>
                <c:pt idx="774">
                  <c:v>6.317701587575065E-15</c:v>
                </c:pt>
                <c:pt idx="775">
                  <c:v>6.3536017684709614E-15</c:v>
                </c:pt>
                <c:pt idx="776">
                  <c:v>6.389657047532243E-15</c:v>
                </c:pt>
                <c:pt idx="777">
                  <c:v>6.4258678752249311E-15</c:v>
                </c:pt>
                <c:pt idx="778">
                  <c:v>6.4622347026015749E-15</c:v>
                </c:pt>
                <c:pt idx="779">
                  <c:v>6.4987579813007049E-15</c:v>
                </c:pt>
                <c:pt idx="780">
                  <c:v>6.5354381635457025E-15</c:v>
                </c:pt>
                <c:pt idx="781">
                  <c:v>6.5722757021438324E-15</c:v>
                </c:pt>
                <c:pt idx="782">
                  <c:v>6.6092710504854942E-15</c:v>
                </c:pt>
                <c:pt idx="783">
                  <c:v>6.6464246625429219E-15</c:v>
                </c:pt>
                <c:pt idx="784">
                  <c:v>6.6837369928694655E-15</c:v>
                </c:pt>
                <c:pt idx="785">
                  <c:v>6.7212084965986815E-15</c:v>
                </c:pt>
                <c:pt idx="786">
                  <c:v>6.7588396294431644E-15</c:v>
                </c:pt>
                <c:pt idx="787">
                  <c:v>6.7966308476935703E-15</c:v>
                </c:pt>
                <c:pt idx="788">
                  <c:v>6.834582608217838E-15</c:v>
                </c:pt>
                <c:pt idx="789">
                  <c:v>6.8726953684601813E-15</c:v>
                </c:pt>
                <c:pt idx="790">
                  <c:v>6.9109695864397142E-15</c:v>
                </c:pt>
                <c:pt idx="791">
                  <c:v>6.9494057207499316E-15</c:v>
                </c:pt>
                <c:pt idx="792">
                  <c:v>6.9880042305576387E-15</c:v>
                </c:pt>
                <c:pt idx="793">
                  <c:v>7.0267655756016047E-15</c:v>
                </c:pt>
                <c:pt idx="794">
                  <c:v>7.0656902161919876E-15</c:v>
                </c:pt>
                <c:pt idx="795">
                  <c:v>7.1047786132090748E-15</c:v>
                </c:pt>
                <c:pt idx="796">
                  <c:v>7.1440312281021395E-15</c:v>
                </c:pt>
                <c:pt idx="797">
                  <c:v>7.1834485228890262E-15</c:v>
                </c:pt>
                <c:pt idx="798">
                  <c:v>7.2230309601543706E-15</c:v>
                </c:pt>
                <c:pt idx="799">
                  <c:v>7.2627790030489287E-15</c:v>
                </c:pt>
                <c:pt idx="800">
                  <c:v>7.3026931152887781E-15</c:v>
                </c:pt>
                <c:pt idx="801">
                  <c:v>7.3427737611536579E-15</c:v>
                </c:pt>
                <c:pt idx="802">
                  <c:v>7.383021405486707E-15</c:v>
                </c:pt>
                <c:pt idx="803">
                  <c:v>7.4234365136927711E-15</c:v>
                </c:pt>
                <c:pt idx="804">
                  <c:v>7.4640195517376502E-15</c:v>
                </c:pt>
                <c:pt idx="805">
                  <c:v>7.5047709861470634E-15</c:v>
                </c:pt>
                <c:pt idx="806">
                  <c:v>7.5456912840053445E-15</c:v>
                </c:pt>
                <c:pt idx="807">
                  <c:v>7.5867809129548422E-15</c:v>
                </c:pt>
                <c:pt idx="808">
                  <c:v>7.6280403411943409E-15</c:v>
                </c:pt>
                <c:pt idx="809">
                  <c:v>7.6694700374783804E-15</c:v>
                </c:pt>
                <c:pt idx="810">
                  <c:v>7.7110704711159218E-15</c:v>
                </c:pt>
                <c:pt idx="811">
                  <c:v>7.7528421119693451E-15</c:v>
                </c:pt>
                <c:pt idx="812">
                  <c:v>7.7947854304536225E-15</c:v>
                </c:pt>
                <c:pt idx="813">
                  <c:v>7.8369008975347283E-15</c:v>
                </c:pt>
                <c:pt idx="814">
                  <c:v>7.8791889847289035E-15</c:v>
                </c:pt>
                <c:pt idx="815">
                  <c:v>7.9216501641015754E-15</c:v>
                </c:pt>
                <c:pt idx="816">
                  <c:v>7.9642849082661642E-15</c:v>
                </c:pt>
                <c:pt idx="817">
                  <c:v>8.0070936903827662E-15</c:v>
                </c:pt>
                <c:pt idx="818">
                  <c:v>8.050076984157494E-15</c:v>
                </c:pt>
                <c:pt idx="819">
                  <c:v>8.0932352638410551E-15</c:v>
                </c:pt>
                <c:pt idx="820">
                  <c:v>8.1365690042276079E-15</c:v>
                </c:pt>
                <c:pt idx="821">
                  <c:v>8.1800786806537539E-15</c:v>
                </c:pt>
                <c:pt idx="822">
                  <c:v>8.2237647689976048E-15</c:v>
                </c:pt>
                <c:pt idx="823">
                  <c:v>8.2676277456770866E-15</c:v>
                </c:pt>
                <c:pt idx="824">
                  <c:v>8.3116680876494982E-15</c:v>
                </c:pt>
                <c:pt idx="825">
                  <c:v>8.3558862724098289E-15</c:v>
                </c:pt>
                <c:pt idx="826">
                  <c:v>8.4002827779898171E-15</c:v>
                </c:pt>
                <c:pt idx="827">
                  <c:v>8.4448580829568866E-15</c:v>
                </c:pt>
                <c:pt idx="828">
                  <c:v>8.4896126664129065E-15</c:v>
                </c:pt>
                <c:pt idx="829">
                  <c:v>8.5345470079928739E-15</c:v>
                </c:pt>
                <c:pt idx="830">
                  <c:v>8.5796615878641646E-15</c:v>
                </c:pt>
                <c:pt idx="831">
                  <c:v>8.6249568867249156E-15</c:v>
                </c:pt>
                <c:pt idx="832">
                  <c:v>8.670433385803227E-15</c:v>
                </c:pt>
                <c:pt idx="833">
                  <c:v>8.7160915668555639E-15</c:v>
                </c:pt>
                <c:pt idx="834">
                  <c:v>8.7619319121661864E-15</c:v>
                </c:pt>
                <c:pt idx="835">
                  <c:v>8.8079549045452365E-15</c:v>
                </c:pt>
                <c:pt idx="836">
                  <c:v>8.8541610273281961E-15</c:v>
                </c:pt>
                <c:pt idx="837">
                  <c:v>8.900550764374332E-15</c:v>
                </c:pt>
                <c:pt idx="838">
                  <c:v>8.9471246000655599E-15</c:v>
                </c:pt>
                <c:pt idx="839">
                  <c:v>8.9938830193053271E-15</c:v>
                </c:pt>
                <c:pt idx="840">
                  <c:v>9.0408265075172903E-15</c:v>
                </c:pt>
                <c:pt idx="841">
                  <c:v>9.0879555506442196E-15</c:v>
                </c:pt>
                <c:pt idx="842">
                  <c:v>9.1352706351467768E-15</c:v>
                </c:pt>
                <c:pt idx="843">
                  <c:v>9.1827722480021509E-15</c:v>
                </c:pt>
                <c:pt idx="844">
                  <c:v>9.2304608767029333E-15</c:v>
                </c:pt>
                <c:pt idx="845">
                  <c:v>9.2783370092559895E-15</c:v>
                </c:pt>
                <c:pt idx="846">
                  <c:v>9.3264011341811403E-15</c:v>
                </c:pt>
                <c:pt idx="847">
                  <c:v>9.3746537405097733E-15</c:v>
                </c:pt>
                <c:pt idx="848">
                  <c:v>9.4230953177838961E-15</c:v>
                </c:pt>
                <c:pt idx="849">
                  <c:v>9.4717263560547138E-15</c:v>
                </c:pt>
                <c:pt idx="850">
                  <c:v>9.5205473458813266E-15</c:v>
                </c:pt>
                <c:pt idx="851">
                  <c:v>9.5695587783295439E-15</c:v>
                </c:pt>
                <c:pt idx="852">
                  <c:v>9.6187611449708507E-15</c:v>
                </c:pt>
                <c:pt idx="853">
                  <c:v>9.6681549378805475E-15</c:v>
                </c:pt>
                <c:pt idx="854">
                  <c:v>9.7177406496373495E-15</c:v>
                </c:pt>
                <c:pt idx="855">
                  <c:v>9.767518773321252E-15</c:v>
                </c:pt>
                <c:pt idx="856">
                  <c:v>9.8174898025126846E-15</c:v>
                </c:pt>
                <c:pt idx="857">
                  <c:v>9.8676542312913173E-15</c:v>
                </c:pt>
                <c:pt idx="858">
                  <c:v>9.918012554234629E-15</c:v>
                </c:pt>
                <c:pt idx="859">
                  <c:v>9.9685652664165002E-15</c:v>
                </c:pt>
                <c:pt idx="860">
                  <c:v>1.0019312863406032E-14</c:v>
                </c:pt>
                <c:pt idx="861">
                  <c:v>1.0070255841266475E-14</c:v>
                </c:pt>
                <c:pt idx="862">
                  <c:v>1.0121394696553449E-14</c:v>
                </c:pt>
                <c:pt idx="863">
                  <c:v>1.0172729926314044E-14</c:v>
                </c:pt>
                <c:pt idx="864">
                  <c:v>1.0224262028085374E-14</c:v>
                </c:pt>
                <c:pt idx="865">
                  <c:v>1.0275991499893149E-14</c:v>
                </c:pt>
                <c:pt idx="866">
                  <c:v>1.0327918840250411E-14</c:v>
                </c:pt>
                <c:pt idx="867">
                  <c:v>1.0380044548156442E-14</c:v>
                </c:pt>
                <c:pt idx="868">
                  <c:v>1.0432369123095128E-14</c:v>
                </c:pt>
                <c:pt idx="869">
                  <c:v>1.0484893065033636E-14</c:v>
                </c:pt>
                <c:pt idx="870">
                  <c:v>1.0537616874421452E-14</c:v>
                </c:pt>
                <c:pt idx="871">
                  <c:v>1.0590541052188257E-14</c:v>
                </c:pt>
                <c:pt idx="872">
                  <c:v>1.0643666099743739E-14</c:v>
                </c:pt>
                <c:pt idx="873">
                  <c:v>1.0696992518975063E-14</c:v>
                </c:pt>
                <c:pt idx="874">
                  <c:v>1.075052081224621E-14</c:v>
                </c:pt>
                <c:pt idx="875">
                  <c:v>1.0804251482396389E-14</c:v>
                </c:pt>
                <c:pt idx="876">
                  <c:v>1.0858185032738885E-14</c:v>
                </c:pt>
                <c:pt idx="877">
                  <c:v>1.0912321967059246E-14</c:v>
                </c:pt>
                <c:pt idx="878">
                  <c:v>1.0966662789614496E-14</c:v>
                </c:pt>
                <c:pt idx="879">
                  <c:v>1.1021208005131154E-14</c:v>
                </c:pt>
                <c:pt idx="880">
                  <c:v>1.1075958118804307E-14</c:v>
                </c:pt>
                <c:pt idx="881">
                  <c:v>1.1130913636296E-14</c:v>
                </c:pt>
                <c:pt idx="882">
                  <c:v>1.1186075063733888E-14</c:v>
                </c:pt>
                <c:pt idx="883">
                  <c:v>1.1241442907709811E-14</c:v>
                </c:pt>
                <c:pt idx="884">
                  <c:v>1.1297017675278575E-14</c:v>
                </c:pt>
                <c:pt idx="885">
                  <c:v>1.1352799873956094E-14</c:v>
                </c:pt>
                <c:pt idx="886">
                  <c:v>1.1408790011718728E-14</c:v>
                </c:pt>
                <c:pt idx="887">
                  <c:v>1.1464988597000903E-14</c:v>
                </c:pt>
                <c:pt idx="888">
                  <c:v>1.1521396138694647E-14</c:v>
                </c:pt>
                <c:pt idx="889">
                  <c:v>1.1578013146147427E-14</c:v>
                </c:pt>
                <c:pt idx="890">
                  <c:v>1.1634840129161051E-14</c:v>
                </c:pt>
                <c:pt idx="891">
                  <c:v>1.1691877597990353E-14</c:v>
                </c:pt>
                <c:pt idx="892">
                  <c:v>1.1749126063341485E-14</c:v>
                </c:pt>
                <c:pt idx="893">
                  <c:v>1.1806586036370598E-14</c:v>
                </c:pt>
                <c:pt idx="894">
                  <c:v>1.1864258028682353E-14</c:v>
                </c:pt>
                <c:pt idx="895">
                  <c:v>1.192214255232853E-14</c:v>
                </c:pt>
                <c:pt idx="896">
                  <c:v>1.1980240119806559E-14</c:v>
                </c:pt>
                <c:pt idx="897">
                  <c:v>1.2038551244057953E-14</c:v>
                </c:pt>
                <c:pt idx="898">
                  <c:v>1.2097076438467054E-14</c:v>
                </c:pt>
                <c:pt idx="899">
                  <c:v>1.2155816216859289E-14</c:v>
                </c:pt>
                <c:pt idx="900">
                  <c:v>1.2214771093499942E-14</c:v>
                </c:pt>
                <c:pt idx="901">
                  <c:v>1.2273941583092527E-14</c:v>
                </c:pt>
                <c:pt idx="902">
                  <c:v>1.2333328200777282E-14</c:v>
                </c:pt>
                <c:pt idx="903">
                  <c:v>1.2392931462130058E-14</c:v>
                </c:pt>
                <c:pt idx="904">
                  <c:v>1.2452751883159931E-14</c:v>
                </c:pt>
                <c:pt idx="905">
                  <c:v>1.2512789980308826E-14</c:v>
                </c:pt>
                <c:pt idx="906">
                  <c:v>1.2573046270449234E-14</c:v>
                </c:pt>
                <c:pt idx="907">
                  <c:v>1.2633521270882851E-14</c:v>
                </c:pt>
                <c:pt idx="908">
                  <c:v>1.2694215499339536E-14</c:v>
                </c:pt>
                <c:pt idx="909">
                  <c:v>1.2755129473974845E-14</c:v>
                </c:pt>
                <c:pt idx="910">
                  <c:v>1.2816263713369726E-14</c:v>
                </c:pt>
                <c:pt idx="911">
                  <c:v>1.2877618736527661E-14</c:v>
                </c:pt>
                <c:pt idx="912">
                  <c:v>1.2939195062874375E-14</c:v>
                </c:pt>
                <c:pt idx="913">
                  <c:v>1.3000993212255622E-14</c:v>
                </c:pt>
                <c:pt idx="914">
                  <c:v>1.306301370493537E-14</c:v>
                </c:pt>
                <c:pt idx="915">
                  <c:v>1.3125257061595356E-14</c:v>
                </c:pt>
                <c:pt idx="916">
                  <c:v>1.318772380333214E-14</c:v>
                </c:pt>
                <c:pt idx="917">
                  <c:v>1.3250414451656803E-14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5A-8047-8A8E-DB9E2613A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27632"/>
        <c:axId val="393214880"/>
      </c:scatterChart>
      <c:valAx>
        <c:axId val="3933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Indentation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3214880"/>
        <c:crosses val="autoZero"/>
        <c:crossBetween val="midCat"/>
      </c:valAx>
      <c:valAx>
        <c:axId val="3932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Force 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33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806451</xdr:colOff>
      <xdr:row>19</xdr:row>
      <xdr:rowOff>25401</xdr:rowOff>
    </xdr:from>
    <xdr:ext cx="857249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307DF0-B141-0D47-8286-6B28202EE46D}"/>
                </a:ext>
              </a:extLst>
            </xdr:cNvPr>
            <xdr:cNvSpPr txBox="1"/>
          </xdr:nvSpPr>
          <xdr:spPr>
            <a:xfrm>
              <a:off x="5911851" y="3733801"/>
              <a:ext cx="85724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05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de-DE" sz="105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050" b="0" i="1">
                        <a:latin typeface="Cambria Math" panose="02040503050406030204" pitchFamily="18" charset="0"/>
                      </a:rPr>
                      <m:t>𝑑𝑡</m:t>
                    </m:r>
                  </m:oMath>
                </m:oMathPara>
              </a14:m>
              <a:endParaRPr lang="en-GB" sz="105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307DF0-B141-0D47-8286-6B28202EE46D}"/>
                </a:ext>
              </a:extLst>
            </xdr:cNvPr>
            <xdr:cNvSpPr txBox="1"/>
          </xdr:nvSpPr>
          <xdr:spPr>
            <a:xfrm>
              <a:off x="5911851" y="3733801"/>
              <a:ext cx="85724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050" b="0" i="0">
                  <a:latin typeface="Cambria Math" panose="02040503050406030204" pitchFamily="18" charset="0"/>
                </a:rPr>
                <a:t>𝑡</a:t>
              </a:r>
              <a:r>
                <a:rPr lang="en-GB" sz="1050" b="0" i="0">
                  <a:latin typeface="Cambria Math" panose="02040503050406030204" pitchFamily="18" charset="0"/>
                </a:rPr>
                <a:t>_</a:t>
              </a:r>
              <a:r>
                <a:rPr lang="de-DE" sz="1050" b="0" i="0">
                  <a:latin typeface="Cambria Math" panose="02040503050406030204" pitchFamily="18" charset="0"/>
                </a:rPr>
                <a:t>𝑖=𝑡_(𝑖−1)+𝑑𝑡</a:t>
              </a:r>
              <a:endParaRPr lang="en-GB" sz="1050"/>
            </a:p>
          </xdr:txBody>
        </xdr:sp>
      </mc:Fallback>
    </mc:AlternateContent>
    <xdr:clientData/>
  </xdr:oneCellAnchor>
  <xdr:oneCellAnchor>
    <xdr:from>
      <xdr:col>6</xdr:col>
      <xdr:colOff>57150</xdr:colOff>
      <xdr:row>20</xdr:row>
      <xdr:rowOff>38100</xdr:rowOff>
    </xdr:from>
    <xdr:ext cx="70485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149472-12A9-6B4F-A110-764E7CAA5D2F}"/>
                </a:ext>
              </a:extLst>
            </xdr:cNvPr>
            <xdr:cNvSpPr txBox="1"/>
          </xdr:nvSpPr>
          <xdr:spPr>
            <a:xfrm>
              <a:off x="5988050" y="3962400"/>
              <a:ext cx="70485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16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149472-12A9-6B4F-A110-764E7CAA5D2F}"/>
                </a:ext>
              </a:extLst>
            </xdr:cNvPr>
            <xdr:cNvSpPr txBox="1"/>
          </xdr:nvSpPr>
          <xdr:spPr>
            <a:xfrm>
              <a:off x="5988050" y="3962400"/>
              <a:ext cx="70485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=16/3 √𝑅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12700</xdr:colOff>
      <xdr:row>42</xdr:row>
      <xdr:rowOff>19050</xdr:rowOff>
    </xdr:from>
    <xdr:to>
      <xdr:col>7</xdr:col>
      <xdr:colOff>12700</xdr:colOff>
      <xdr:row>59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AECDD-5407-9147-BFF9-9EF54C42A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25399</xdr:colOff>
      <xdr:row>3</xdr:row>
      <xdr:rowOff>14706</xdr:rowOff>
    </xdr:from>
    <xdr:to>
      <xdr:col>3</xdr:col>
      <xdr:colOff>595750</xdr:colOff>
      <xdr:row>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EA3E06-1D04-AD4B-A82A-5563D3AA0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99" y="827506"/>
          <a:ext cx="4024751" cy="810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42</xdr:row>
      <xdr:rowOff>19050</xdr:rowOff>
    </xdr:from>
    <xdr:to>
      <xdr:col>7</xdr:col>
      <xdr:colOff>12700</xdr:colOff>
      <xdr:row>59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81939-4FC3-7340-A7F5-71DF5F18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806451</xdr:colOff>
      <xdr:row>19</xdr:row>
      <xdr:rowOff>25401</xdr:rowOff>
    </xdr:from>
    <xdr:ext cx="857249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3D7E68-C1D8-1440-847D-1EC61E070DB4}"/>
                </a:ext>
              </a:extLst>
            </xdr:cNvPr>
            <xdr:cNvSpPr txBox="1"/>
          </xdr:nvSpPr>
          <xdr:spPr>
            <a:xfrm>
              <a:off x="5911851" y="3733801"/>
              <a:ext cx="85724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05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de-DE" sz="105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050" b="0" i="1">
                        <a:latin typeface="Cambria Math" panose="02040503050406030204" pitchFamily="18" charset="0"/>
                      </a:rPr>
                      <m:t>𝑑𝑡</m:t>
                    </m:r>
                  </m:oMath>
                </m:oMathPara>
              </a14:m>
              <a:endParaRPr lang="en-GB" sz="105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3D7E68-C1D8-1440-847D-1EC61E070DB4}"/>
                </a:ext>
              </a:extLst>
            </xdr:cNvPr>
            <xdr:cNvSpPr txBox="1"/>
          </xdr:nvSpPr>
          <xdr:spPr>
            <a:xfrm>
              <a:off x="5911851" y="3733801"/>
              <a:ext cx="85724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050" b="0" i="0">
                  <a:latin typeface="Cambria Math" panose="02040503050406030204" pitchFamily="18" charset="0"/>
                </a:rPr>
                <a:t>𝑡</a:t>
              </a:r>
              <a:r>
                <a:rPr lang="en-GB" sz="1050" b="0" i="0">
                  <a:latin typeface="Cambria Math" panose="02040503050406030204" pitchFamily="18" charset="0"/>
                </a:rPr>
                <a:t>_</a:t>
              </a:r>
              <a:r>
                <a:rPr lang="de-DE" sz="1050" b="0" i="0">
                  <a:latin typeface="Cambria Math" panose="02040503050406030204" pitchFamily="18" charset="0"/>
                </a:rPr>
                <a:t>𝑖=𝑡_(𝑖−1)+𝑑𝑡</a:t>
              </a:r>
              <a:endParaRPr lang="en-GB" sz="1050"/>
            </a:p>
          </xdr:txBody>
        </xdr:sp>
      </mc:Fallback>
    </mc:AlternateContent>
    <xdr:clientData/>
  </xdr:oneCellAnchor>
  <xdr:oneCellAnchor>
    <xdr:from>
      <xdr:col>6</xdr:col>
      <xdr:colOff>57150</xdr:colOff>
      <xdr:row>20</xdr:row>
      <xdr:rowOff>38100</xdr:rowOff>
    </xdr:from>
    <xdr:ext cx="70485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0D5FFA6-BD73-854D-B552-79A280CFDA86}"/>
                </a:ext>
              </a:extLst>
            </xdr:cNvPr>
            <xdr:cNvSpPr txBox="1"/>
          </xdr:nvSpPr>
          <xdr:spPr>
            <a:xfrm>
              <a:off x="5988050" y="3962400"/>
              <a:ext cx="70485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16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0D5FFA6-BD73-854D-B552-79A280CFDA86}"/>
                </a:ext>
              </a:extLst>
            </xdr:cNvPr>
            <xdr:cNvSpPr txBox="1"/>
          </xdr:nvSpPr>
          <xdr:spPr>
            <a:xfrm>
              <a:off x="5988050" y="3962400"/>
              <a:ext cx="70485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=16/3 √𝑅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0</xdr:col>
      <xdr:colOff>25399</xdr:colOff>
      <xdr:row>3</xdr:row>
      <xdr:rowOff>14706</xdr:rowOff>
    </xdr:from>
    <xdr:to>
      <xdr:col>3</xdr:col>
      <xdr:colOff>595750</xdr:colOff>
      <xdr:row>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A66F6B-D043-CF4E-B9B0-A159A4C73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99" y="827506"/>
          <a:ext cx="4024751" cy="810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E4A1-78B2-6740-8B26-BF669FF3CCB6}">
  <dimension ref="A1:T56"/>
  <sheetViews>
    <sheetView zoomScaleNormal="100" workbookViewId="0">
      <selection activeCell="A3" sqref="A3"/>
    </sheetView>
  </sheetViews>
  <sheetFormatPr baseColWidth="10" defaultRowHeight="16" x14ac:dyDescent="0.2"/>
  <cols>
    <col min="1" max="1" width="23.6640625" customWidth="1"/>
    <col min="7" max="7" width="12.83203125" customWidth="1"/>
  </cols>
  <sheetData>
    <row r="1" spans="1:20" ht="32" customHeight="1" x14ac:dyDescent="0.35">
      <c r="A1" s="102" t="s">
        <v>77</v>
      </c>
    </row>
    <row r="2" spans="1:20" ht="16" customHeight="1" x14ac:dyDescent="0.25">
      <c r="A2" s="103" t="s">
        <v>94</v>
      </c>
      <c r="G2" s="84" t="s">
        <v>65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x14ac:dyDescent="0.2">
      <c r="A3" s="1" t="s">
        <v>66</v>
      </c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</row>
    <row r="4" spans="1:20" x14ac:dyDescent="0.2"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</row>
    <row r="7" spans="1:20" ht="17" thickBot="1" x14ac:dyDescent="0.25"/>
    <row r="8" spans="1:20" ht="17" customHeight="1" thickBot="1" x14ac:dyDescent="0.25">
      <c r="A8" s="1" t="s">
        <v>0</v>
      </c>
      <c r="E8" s="1" t="s">
        <v>32</v>
      </c>
      <c r="I8" s="26"/>
      <c r="J8" s="91" t="s">
        <v>62</v>
      </c>
      <c r="K8" s="92"/>
      <c r="L8" s="92"/>
      <c r="M8" s="92"/>
      <c r="N8" s="92"/>
      <c r="O8" s="92"/>
      <c r="P8" s="92"/>
      <c r="Q8" s="92"/>
      <c r="R8" s="92"/>
      <c r="S8" s="92"/>
      <c r="T8" s="93"/>
    </row>
    <row r="9" spans="1:20" ht="17" thickBot="1" x14ac:dyDescent="0.25">
      <c r="A9" s="27" t="s">
        <v>36</v>
      </c>
      <c r="B9" s="28" t="s">
        <v>34</v>
      </c>
      <c r="C9" s="29" t="s">
        <v>35</v>
      </c>
      <c r="E9" s="23" t="s">
        <v>58</v>
      </c>
      <c r="F9" s="23" t="s">
        <v>34</v>
      </c>
      <c r="G9" s="30" t="s">
        <v>69</v>
      </c>
      <c r="I9" s="26" t="s">
        <v>23</v>
      </c>
      <c r="J9" s="26" t="s">
        <v>40</v>
      </c>
      <c r="K9" s="67" t="s">
        <v>57</v>
      </c>
      <c r="L9" s="68" t="s">
        <v>79</v>
      </c>
      <c r="M9" s="68" t="s">
        <v>80</v>
      </c>
      <c r="N9" s="68" t="s">
        <v>81</v>
      </c>
      <c r="O9" s="69" t="s">
        <v>81</v>
      </c>
      <c r="P9" s="67" t="s">
        <v>42</v>
      </c>
      <c r="Q9" s="68" t="s">
        <v>41</v>
      </c>
      <c r="R9" s="69" t="s">
        <v>47</v>
      </c>
      <c r="S9" s="67" t="s">
        <v>48</v>
      </c>
      <c r="T9" s="69" t="s">
        <v>49</v>
      </c>
    </row>
    <row r="10" spans="1:20" x14ac:dyDescent="0.2">
      <c r="A10" s="94" t="s">
        <v>78</v>
      </c>
      <c r="B10" s="2" t="s">
        <v>1</v>
      </c>
      <c r="C10" s="3">
        <v>2.0000000000000001E-10</v>
      </c>
      <c r="E10" s="38" t="s">
        <v>59</v>
      </c>
      <c r="F10" s="36" t="s">
        <v>43</v>
      </c>
      <c r="G10" s="32" t="s">
        <v>33</v>
      </c>
      <c r="I10" s="66">
        <v>0</v>
      </c>
      <c r="J10" s="77">
        <v>0</v>
      </c>
      <c r="K10" s="80">
        <v>0</v>
      </c>
      <c r="L10" s="53">
        <v>0</v>
      </c>
      <c r="M10" s="53">
        <v>0</v>
      </c>
      <c r="N10" s="53">
        <v>0</v>
      </c>
      <c r="O10" s="54">
        <v>0</v>
      </c>
      <c r="P10" s="52">
        <v>0</v>
      </c>
      <c r="Q10" s="53">
        <v>0</v>
      </c>
      <c r="R10" s="54">
        <v>0</v>
      </c>
      <c r="S10" s="52">
        <v>0</v>
      </c>
      <c r="T10" s="54">
        <v>0</v>
      </c>
    </row>
    <row r="11" spans="1:20" x14ac:dyDescent="0.2">
      <c r="A11" s="95"/>
      <c r="B11" s="4" t="s">
        <v>2</v>
      </c>
      <c r="C11" s="5">
        <v>5.0000000000000001E-9</v>
      </c>
      <c r="E11" s="39"/>
      <c r="F11" s="37" t="s">
        <v>80</v>
      </c>
      <c r="G11" s="33" t="s">
        <v>44</v>
      </c>
      <c r="I11" s="57">
        <f>I10+$C$34</f>
        <v>1E-8</v>
      </c>
      <c r="J11" s="78">
        <f>J10+P11*$C$34</f>
        <v>4.2164632549687195E-17</v>
      </c>
      <c r="K11" s="81">
        <f t="shared" ref="K11:K56" si="0">I11*$C$25</f>
        <v>4.9999999999999994E-16</v>
      </c>
      <c r="L11" s="44">
        <f>K11^(1.5)</f>
        <v>1.1180339887498937E-23</v>
      </c>
      <c r="M11" s="44">
        <f>(L11-L10)/$C$34</f>
        <v>1.1180339887498937E-15</v>
      </c>
      <c r="N11" s="44">
        <f>(M11-M10)/$C$34</f>
        <v>1.1180339887498938E-7</v>
      </c>
      <c r="O11" s="47">
        <f>(N11-N10)/$C$34</f>
        <v>11.180339887498937</v>
      </c>
      <c r="P11" s="46">
        <f>P10+Q11*$C$34</f>
        <v>4.2164632549687192E-9</v>
      </c>
      <c r="Q11" s="44">
        <f>Q10+R11*$C$34</f>
        <v>0.42164632549687192</v>
      </c>
      <c r="R11" s="47">
        <f>S11-T11</f>
        <v>42164632.549687192</v>
      </c>
      <c r="S11" s="46">
        <f>$C$33/$C$24*($C$17*L11 + $C$18*M11 + $C$19*N11 + $C$20*O11)</f>
        <v>42164632.549687192</v>
      </c>
      <c r="T11" s="47">
        <f>1/$C$24*($C$21*J10 + $C$22*P10 + $C$23*Q10)</f>
        <v>0</v>
      </c>
    </row>
    <row r="12" spans="1:20" x14ac:dyDescent="0.2">
      <c r="A12" s="95"/>
      <c r="B12" s="4" t="s">
        <v>3</v>
      </c>
      <c r="C12" s="5">
        <v>6.9999999999999998E-9</v>
      </c>
      <c r="E12" s="39"/>
      <c r="F12" s="37" t="s">
        <v>81</v>
      </c>
      <c r="G12" s="33" t="s">
        <v>45</v>
      </c>
      <c r="I12" s="57">
        <f t="shared" ref="I12:I56" si="1">I11+$C$34</f>
        <v>2E-8</v>
      </c>
      <c r="J12" s="78">
        <f t="shared" ref="J12:J56" si="2">J11+P12*$C$34</f>
        <v>1.192299626445137E-16</v>
      </c>
      <c r="K12" s="81">
        <f t="shared" si="0"/>
        <v>9.9999999999999988E-16</v>
      </c>
      <c r="L12" s="44">
        <f t="shared" ref="L12:L56" si="3">K12^(1.5)</f>
        <v>3.1622776601683852E-23</v>
      </c>
      <c r="M12" s="44">
        <f t="shared" ref="M12:O24" si="4">(L12-L11)/$C$34</f>
        <v>2.0442436714184914E-15</v>
      </c>
      <c r="N12" s="44">
        <f t="shared" si="4"/>
        <v>9.2620968266859764E-8</v>
      </c>
      <c r="O12" s="47">
        <f t="shared" si="4"/>
        <v>-1.918243060812961</v>
      </c>
      <c r="P12" s="46">
        <f t="shared" ref="P12:P24" si="5">P11+Q12*$C$34</f>
        <v>7.7065330094826488E-9</v>
      </c>
      <c r="Q12" s="44">
        <f t="shared" ref="Q12:Q24" si="6">Q11+R12*$C$34</f>
        <v>0.34900697545139298</v>
      </c>
      <c r="R12" s="47">
        <f>S12-T12</f>
        <v>-7263935.0045478959</v>
      </c>
      <c r="S12" s="46">
        <f t="shared" ref="S12:S24" si="7">$C$33/$C$24*($C$17*L12 + $C$18*M12 + $C$19*N12 + $C$20*O12)</f>
        <v>-7233376.8247126434</v>
      </c>
      <c r="T12" s="47">
        <f>1/$C$24*($C$21*J11 + $C$22*P11 + $C$23*Q11)</f>
        <v>30558.17983525222</v>
      </c>
    </row>
    <row r="13" spans="1:20" ht="17" thickBot="1" x14ac:dyDescent="0.25">
      <c r="A13" s="96"/>
      <c r="B13" s="6" t="s">
        <v>4</v>
      </c>
      <c r="C13" s="7">
        <v>1E-10</v>
      </c>
      <c r="E13" s="39"/>
      <c r="F13" s="37" t="s">
        <v>82</v>
      </c>
      <c r="G13" s="33" t="s">
        <v>46</v>
      </c>
      <c r="I13" s="57">
        <f t="shared" si="1"/>
        <v>3.0000000000000004E-8</v>
      </c>
      <c r="J13" s="78">
        <f t="shared" si="2"/>
        <v>2.189804512492158E-16</v>
      </c>
      <c r="K13" s="81">
        <f t="shared" si="0"/>
        <v>1.5000000000000001E-15</v>
      </c>
      <c r="L13" s="44">
        <f t="shared" si="3"/>
        <v>5.8094750193110994E-23</v>
      </c>
      <c r="M13" s="44">
        <f t="shared" si="4"/>
        <v>2.6471973591427143E-15</v>
      </c>
      <c r="N13" s="44">
        <f t="shared" si="4"/>
        <v>6.0295368772422285E-8</v>
      </c>
      <c r="O13" s="47">
        <f t="shared" si="4"/>
        <v>-3.2325599494437478</v>
      </c>
      <c r="P13" s="46">
        <f t="shared" si="5"/>
        <v>9.9750488604702105E-9</v>
      </c>
      <c r="Q13" s="44">
        <f t="shared" si="6"/>
        <v>0.22685158509875614</v>
      </c>
      <c r="R13" s="47">
        <f t="shared" ref="R13:R24" si="8">S13-T13</f>
        <v>-12215539.035263686</v>
      </c>
      <c r="S13" s="46">
        <f t="shared" si="7"/>
        <v>-12190245.217340458</v>
      </c>
      <c r="T13" s="47">
        <f t="shared" ref="T13:T24" si="9">1/$C$24*($C$21*J12 + $C$22*P12 + $C$23*Q12)</f>
        <v>25293.817923226463</v>
      </c>
    </row>
    <row r="14" spans="1:20" x14ac:dyDescent="0.2">
      <c r="A14" s="94" t="s">
        <v>16</v>
      </c>
      <c r="B14" s="10" t="s">
        <v>5</v>
      </c>
      <c r="C14" s="9">
        <v>0.15</v>
      </c>
      <c r="E14" s="40" t="s">
        <v>60</v>
      </c>
      <c r="F14" s="37" t="s">
        <v>40</v>
      </c>
      <c r="G14" s="35" t="s">
        <v>55</v>
      </c>
      <c r="I14" s="57">
        <f t="shared" si="1"/>
        <v>4.0000000000000001E-8</v>
      </c>
      <c r="J14" s="78">
        <f t="shared" si="2"/>
        <v>3.3704978564043072E-16</v>
      </c>
      <c r="K14" s="81">
        <f t="shared" si="0"/>
        <v>1.9999999999999998E-15</v>
      </c>
      <c r="L14" s="44">
        <f t="shared" si="3"/>
        <v>8.9442719099991998E-23</v>
      </c>
      <c r="M14" s="44">
        <f t="shared" si="4"/>
        <v>3.1347968906881002E-15</v>
      </c>
      <c r="N14" s="44">
        <f t="shared" si="4"/>
        <v>4.8759953154538596E-8</v>
      </c>
      <c r="O14" s="47">
        <f t="shared" si="4"/>
        <v>-1.1535415617883689</v>
      </c>
      <c r="P14" s="46">
        <f t="shared" si="5"/>
        <v>1.1806933439121492E-8</v>
      </c>
      <c r="Q14" s="44">
        <f t="shared" si="6"/>
        <v>0.18318845786512819</v>
      </c>
      <c r="R14" s="47">
        <f t="shared" si="8"/>
        <v>-4366312.7233627951</v>
      </c>
      <c r="S14" s="46">
        <f t="shared" si="7"/>
        <v>-4349871.878717497</v>
      </c>
      <c r="T14" s="47">
        <f t="shared" si="9"/>
        <v>16440.84464529793</v>
      </c>
    </row>
    <row r="15" spans="1:20" x14ac:dyDescent="0.2">
      <c r="A15" s="95"/>
      <c r="B15" s="11" t="s">
        <v>6</v>
      </c>
      <c r="C15" s="8">
        <v>5.0000000000000001E-4</v>
      </c>
      <c r="E15" s="39"/>
      <c r="F15" s="37" t="s">
        <v>42</v>
      </c>
      <c r="G15" s="35" t="s">
        <v>54</v>
      </c>
      <c r="I15" s="57">
        <f t="shared" si="1"/>
        <v>4.9999999999999998E-8</v>
      </c>
      <c r="J15" s="78">
        <f t="shared" si="2"/>
        <v>4.7091081939960136E-16</v>
      </c>
      <c r="K15" s="81">
        <f t="shared" si="0"/>
        <v>2.4999999999999996E-15</v>
      </c>
      <c r="L15" s="44">
        <f t="shared" si="3"/>
        <v>1.2500000000000039E-22</v>
      </c>
      <c r="M15" s="44">
        <f t="shared" si="4"/>
        <v>3.5557280900008388E-15</v>
      </c>
      <c r="N15" s="44">
        <f t="shared" si="4"/>
        <v>4.2093119931273855E-8</v>
      </c>
      <c r="O15" s="47">
        <f t="shared" si="4"/>
        <v>-0.6666833223264742</v>
      </c>
      <c r="P15" s="46">
        <f t="shared" si="5"/>
        <v>1.3386103375917065E-8</v>
      </c>
      <c r="Q15" s="44">
        <f t="shared" si="6"/>
        <v>0.15791699367955733</v>
      </c>
      <c r="R15" s="47">
        <f t="shared" si="8"/>
        <v>-2527146.418557086</v>
      </c>
      <c r="S15" s="46">
        <f t="shared" si="7"/>
        <v>-2513869.957985973</v>
      </c>
      <c r="T15" s="47">
        <f t="shared" si="9"/>
        <v>13276.460571113055</v>
      </c>
    </row>
    <row r="16" spans="1:20" ht="17" thickBot="1" x14ac:dyDescent="0.25">
      <c r="A16" s="96"/>
      <c r="B16" s="12" t="s">
        <v>7</v>
      </c>
      <c r="C16" s="7">
        <v>5.0000000000000001E-3</v>
      </c>
      <c r="E16" s="39"/>
      <c r="F16" s="37" t="s">
        <v>41</v>
      </c>
      <c r="G16" s="35" t="s">
        <v>53</v>
      </c>
      <c r="I16" s="57">
        <f t="shared" si="1"/>
        <v>5.9999999999999995E-8</v>
      </c>
      <c r="J16" s="78">
        <f t="shared" si="2"/>
        <v>6.1885602168629716E-16</v>
      </c>
      <c r="K16" s="81">
        <f t="shared" si="0"/>
        <v>2.9999999999999994E-15</v>
      </c>
      <c r="L16" s="44">
        <f t="shared" si="3"/>
        <v>1.6431676725154953E-22</v>
      </c>
      <c r="M16" s="44">
        <f t="shared" si="4"/>
        <v>3.9316767251549147E-15</v>
      </c>
      <c r="N16" s="44">
        <f t="shared" si="4"/>
        <v>3.7594863515407597E-8</v>
      </c>
      <c r="O16" s="47">
        <f t="shared" si="4"/>
        <v>-0.4498256415866258</v>
      </c>
      <c r="P16" s="46">
        <f t="shared" si="5"/>
        <v>1.4794520228669577E-8</v>
      </c>
      <c r="Q16" s="44">
        <f t="shared" si="6"/>
        <v>0.14084168527525123</v>
      </c>
      <c r="R16" s="47">
        <f t="shared" si="8"/>
        <v>-1707530.8404306092</v>
      </c>
      <c r="S16" s="46">
        <f t="shared" si="7"/>
        <v>-1696085.8627111465</v>
      </c>
      <c r="T16" s="47">
        <f t="shared" si="9"/>
        <v>11444.977719462702</v>
      </c>
    </row>
    <row r="17" spans="1:20" ht="16" customHeight="1" x14ac:dyDescent="0.2">
      <c r="A17" s="94" t="s">
        <v>17</v>
      </c>
      <c r="B17" s="13" t="s">
        <v>67</v>
      </c>
      <c r="C17" s="3">
        <v>1</v>
      </c>
      <c r="E17" s="39"/>
      <c r="F17" s="37" t="s">
        <v>47</v>
      </c>
      <c r="G17" s="35" t="s">
        <v>52</v>
      </c>
      <c r="I17" s="57">
        <f t="shared" si="1"/>
        <v>6.9999999999999992E-8</v>
      </c>
      <c r="J17" s="78">
        <f t="shared" si="2"/>
        <v>7.7963010093104045E-16</v>
      </c>
      <c r="K17" s="81">
        <f t="shared" si="0"/>
        <v>3.4999999999999993E-15</v>
      </c>
      <c r="L17" s="44">
        <f t="shared" si="3"/>
        <v>2.0706279240848621E-22</v>
      </c>
      <c r="M17" s="44">
        <f t="shared" si="4"/>
        <v>4.2746025156936675E-15</v>
      </c>
      <c r="N17" s="44">
        <f t="shared" si="4"/>
        <v>3.4292579053875275E-8</v>
      </c>
      <c r="O17" s="47">
        <f t="shared" si="4"/>
        <v>-0.33022844615323216</v>
      </c>
      <c r="P17" s="46">
        <f t="shared" si="5"/>
        <v>1.6077407924474324E-8</v>
      </c>
      <c r="Q17" s="44">
        <f t="shared" si="6"/>
        <v>0.12828876958047458</v>
      </c>
      <c r="R17" s="47">
        <f t="shared" si="8"/>
        <v>-1255291.5694776638</v>
      </c>
      <c r="S17" s="46">
        <f t="shared" si="7"/>
        <v>-1245084.074517769</v>
      </c>
      <c r="T17" s="47">
        <f t="shared" si="9"/>
        <v>10207.494959894706</v>
      </c>
    </row>
    <row r="18" spans="1:20" x14ac:dyDescent="0.2">
      <c r="A18" s="95"/>
      <c r="B18" s="14" t="s">
        <v>68</v>
      </c>
      <c r="C18" s="5">
        <f>SUM(C14:C16)</f>
        <v>0.1555</v>
      </c>
      <c r="E18" s="39"/>
      <c r="F18" s="37" t="s">
        <v>48</v>
      </c>
      <c r="G18" s="33" t="s">
        <v>50</v>
      </c>
      <c r="I18" s="57">
        <f t="shared" si="1"/>
        <v>7.9999999999999988E-8</v>
      </c>
      <c r="J18" s="78">
        <f t="shared" si="2"/>
        <v>9.5225910495644243E-16</v>
      </c>
      <c r="K18" s="81">
        <f t="shared" si="0"/>
        <v>3.9999999999999995E-15</v>
      </c>
      <c r="L18" s="44">
        <f t="shared" si="3"/>
        <v>2.5298221281346861E-22</v>
      </c>
      <c r="M18" s="44">
        <f t="shared" si="4"/>
        <v>4.5919420404982397E-15</v>
      </c>
      <c r="N18" s="44">
        <f t="shared" si="4"/>
        <v>3.1733952480457214E-8</v>
      </c>
      <c r="O18" s="47">
        <f t="shared" si="4"/>
        <v>-0.25586265734180613</v>
      </c>
      <c r="P18" s="46">
        <f t="shared" si="5"/>
        <v>1.7262900402540194E-8</v>
      </c>
      <c r="Q18" s="44">
        <f t="shared" si="6"/>
        <v>0.11854924780658699</v>
      </c>
      <c r="R18" s="47">
        <f t="shared" si="8"/>
        <v>-973952.17738875921</v>
      </c>
      <c r="S18" s="46">
        <f t="shared" si="7"/>
        <v>-964654.41425338655</v>
      </c>
      <c r="T18" s="47">
        <f t="shared" si="9"/>
        <v>9297.7631353726774</v>
      </c>
    </row>
    <row r="19" spans="1:20" x14ac:dyDescent="0.2">
      <c r="A19" s="95"/>
      <c r="B19" s="14" t="s">
        <v>70</v>
      </c>
      <c r="C19" s="5">
        <f>SUM(C14*C15,C14*C16,C15*C16)</f>
        <v>8.275E-4</v>
      </c>
      <c r="E19" s="39"/>
      <c r="F19" s="37" t="s">
        <v>49</v>
      </c>
      <c r="G19" s="33" t="s">
        <v>51</v>
      </c>
      <c r="I19" s="57">
        <f t="shared" si="1"/>
        <v>8.9999999999999985E-8</v>
      </c>
      <c r="J19" s="78">
        <f t="shared" si="2"/>
        <v>1.1359583741623105E-15</v>
      </c>
      <c r="K19" s="81">
        <f t="shared" si="0"/>
        <v>4.499999999999999E-15</v>
      </c>
      <c r="L19" s="44">
        <f t="shared" si="3"/>
        <v>3.0186917696247345E-22</v>
      </c>
      <c r="M19" s="44">
        <f t="shared" si="4"/>
        <v>4.888696414900485E-15</v>
      </c>
      <c r="N19" s="44">
        <f t="shared" si="4"/>
        <v>2.9675437440224532E-8</v>
      </c>
      <c r="O19" s="47">
        <f t="shared" si="4"/>
        <v>-0.20585150402326816</v>
      </c>
      <c r="P19" s="46">
        <f t="shared" si="5"/>
        <v>1.8369926920586802E-8</v>
      </c>
      <c r="Q19" s="44">
        <f t="shared" si="6"/>
        <v>0.11070265180466064</v>
      </c>
      <c r="R19" s="47">
        <f t="shared" si="8"/>
        <v>-784659.60019263509</v>
      </c>
      <c r="S19" s="46">
        <f t="shared" si="7"/>
        <v>-776067.67435098218</v>
      </c>
      <c r="T19" s="47">
        <f t="shared" si="9"/>
        <v>8591.9258416529046</v>
      </c>
    </row>
    <row r="20" spans="1:20" ht="17" thickBot="1" x14ac:dyDescent="0.25">
      <c r="A20" s="95"/>
      <c r="B20" s="14" t="s">
        <v>72</v>
      </c>
      <c r="C20" s="7">
        <f>C14*C15*C16</f>
        <v>3.7499999999999996E-7</v>
      </c>
      <c r="E20" s="43" t="s">
        <v>61</v>
      </c>
      <c r="F20" s="41" t="s">
        <v>23</v>
      </c>
      <c r="G20" s="42"/>
      <c r="I20" s="57">
        <f t="shared" si="1"/>
        <v>9.9999999999999982E-8</v>
      </c>
      <c r="J20" s="78">
        <f t="shared" si="2"/>
        <v>1.3300778981853382E-15</v>
      </c>
      <c r="K20" s="81">
        <f t="shared" si="0"/>
        <v>4.9999999999999992E-15</v>
      </c>
      <c r="L20" s="44">
        <f t="shared" si="3"/>
        <v>3.5355339059327334E-22</v>
      </c>
      <c r="M20" s="44">
        <f t="shared" si="4"/>
        <v>5.1684213630799885E-15</v>
      </c>
      <c r="N20" s="44">
        <f t="shared" si="4"/>
        <v>2.7972494817950352E-8</v>
      </c>
      <c r="O20" s="47">
        <f t="shared" si="4"/>
        <v>-0.17029426222741809</v>
      </c>
      <c r="P20" s="46">
        <f t="shared" si="5"/>
        <v>1.9411952402302772E-8</v>
      </c>
      <c r="Q20" s="44">
        <f t="shared" si="6"/>
        <v>0.10420254817159687</v>
      </c>
      <c r="R20" s="47">
        <f t="shared" si="8"/>
        <v>-650010.36330637755</v>
      </c>
      <c r="S20" s="46">
        <f t="shared" si="7"/>
        <v>-641987.08933019044</v>
      </c>
      <c r="T20" s="47">
        <f t="shared" si="9"/>
        <v>8023.2739761870898</v>
      </c>
    </row>
    <row r="21" spans="1:20" x14ac:dyDescent="0.2">
      <c r="A21" s="95"/>
      <c r="B21" s="2" t="s">
        <v>71</v>
      </c>
      <c r="C21" s="3">
        <f>SUM(C10:C13)</f>
        <v>1.2299999999999999E-8</v>
      </c>
      <c r="E21" s="89" t="s">
        <v>31</v>
      </c>
      <c r="F21" s="87" t="s">
        <v>28</v>
      </c>
      <c r="G21" s="85"/>
      <c r="I21" s="57">
        <f t="shared" si="1"/>
        <v>1.0999999999999998E-7</v>
      </c>
      <c r="J21" s="78">
        <f t="shared" si="2"/>
        <v>1.5340675255313157E-15</v>
      </c>
      <c r="K21" s="81">
        <f t="shared" si="0"/>
        <v>5.4999999999999987E-15</v>
      </c>
      <c r="L21" s="44">
        <f t="shared" si="3"/>
        <v>4.0789091679026367E-22</v>
      </c>
      <c r="M21" s="44">
        <f t="shared" si="4"/>
        <v>5.4337526196990321E-15</v>
      </c>
      <c r="N21" s="44">
        <f t="shared" si="4"/>
        <v>2.6533125661904361E-8</v>
      </c>
      <c r="O21" s="47">
        <f t="shared" si="4"/>
        <v>-0.14393691560459904</v>
      </c>
      <c r="P21" s="46">
        <f t="shared" si="5"/>
        <v>2.0398962734597748E-8</v>
      </c>
      <c r="Q21" s="44">
        <f t="shared" si="6"/>
        <v>9.8701033229497789E-2</v>
      </c>
      <c r="R21" s="47">
        <f t="shared" si="8"/>
        <v>-550151.4942099076</v>
      </c>
      <c r="S21" s="46">
        <f t="shared" si="7"/>
        <v>-542599.28831308463</v>
      </c>
      <c r="T21" s="47">
        <f t="shared" si="9"/>
        <v>7552.2058968230094</v>
      </c>
    </row>
    <row r="22" spans="1:20" ht="17" thickBot="1" x14ac:dyDescent="0.25">
      <c r="A22" s="95"/>
      <c r="B22" s="4" t="s">
        <v>73</v>
      </c>
      <c r="C22" s="5">
        <f>C10*C14+C10*C15+C10*C16+ C11*C15+C11*C16+ C12*C14+C12*C16+ C13*C14+C13*C15</f>
        <v>1.1586499999999999E-9</v>
      </c>
      <c r="E22" s="90"/>
      <c r="F22" s="88"/>
      <c r="G22" s="86"/>
      <c r="I22" s="57">
        <f t="shared" si="1"/>
        <v>1.1999999999999999E-7</v>
      </c>
      <c r="J22" s="78">
        <f t="shared" si="2"/>
        <v>1.7474536076146812E-15</v>
      </c>
      <c r="K22" s="81">
        <f t="shared" si="0"/>
        <v>5.9999999999999989E-15</v>
      </c>
      <c r="L22" s="44">
        <f t="shared" si="3"/>
        <v>4.6475800154489049E-22</v>
      </c>
      <c r="M22" s="44">
        <f t="shared" si="4"/>
        <v>5.6867084754626826E-15</v>
      </c>
      <c r="N22" s="44">
        <f t="shared" si="4"/>
        <v>2.5295585576365052E-8</v>
      </c>
      <c r="O22" s="47">
        <f t="shared" si="4"/>
        <v>-0.12375400855393094</v>
      </c>
      <c r="P22" s="46">
        <f t="shared" si="5"/>
        <v>2.1338608208336552E-8</v>
      </c>
      <c r="Q22" s="44">
        <f t="shared" si="6"/>
        <v>9.3964547373880297E-2</v>
      </c>
      <c r="R22" s="47">
        <f t="shared" si="8"/>
        <v>-473648.58556174958</v>
      </c>
      <c r="S22" s="46">
        <f t="shared" si="7"/>
        <v>-466495.07754313655</v>
      </c>
      <c r="T22" s="47">
        <f t="shared" si="9"/>
        <v>7153.5080186130235</v>
      </c>
    </row>
    <row r="23" spans="1:20" x14ac:dyDescent="0.2">
      <c r="A23" s="95"/>
      <c r="B23" s="4" t="s">
        <v>74</v>
      </c>
      <c r="C23" s="5">
        <f>C10*C14*C15+ C10*C14*C16+ C10*C15*C16+ C11*C15*C16+ C12*C14*C16+ C13*C14*C15</f>
        <v>5.4354999999999996E-12</v>
      </c>
      <c r="I23" s="57">
        <f t="shared" si="1"/>
        <v>1.3E-7</v>
      </c>
      <c r="J23" s="78">
        <f t="shared" si="2"/>
        <v>1.9698226524564857E-15</v>
      </c>
      <c r="K23" s="81">
        <f t="shared" si="0"/>
        <v>6.4999999999999999E-15</v>
      </c>
      <c r="L23" s="44">
        <f t="shared" si="3"/>
        <v>5.2404675363940669E-22</v>
      </c>
      <c r="M23" s="44">
        <f t="shared" si="4"/>
        <v>5.9288752094516197E-15</v>
      </c>
      <c r="N23" s="44">
        <f t="shared" si="4"/>
        <v>2.4216673398893705E-8</v>
      </c>
      <c r="O23" s="47">
        <f t="shared" si="4"/>
        <v>-0.10789121774713466</v>
      </c>
      <c r="P23" s="46">
        <f t="shared" si="5"/>
        <v>2.2236904484180462E-8</v>
      </c>
      <c r="Q23" s="44">
        <f t="shared" si="6"/>
        <v>8.9829627584390864E-2</v>
      </c>
      <c r="R23" s="47">
        <f t="shared" si="8"/>
        <v>-413491.9789489432</v>
      </c>
      <c r="S23" s="46">
        <f t="shared" si="7"/>
        <v>-406681.72533226828</v>
      </c>
      <c r="T23" s="47">
        <f t="shared" si="9"/>
        <v>6810.2536166749414</v>
      </c>
    </row>
    <row r="24" spans="1:20" ht="17" thickBot="1" x14ac:dyDescent="0.25">
      <c r="A24" s="96"/>
      <c r="B24" s="6" t="s">
        <v>75</v>
      </c>
      <c r="C24" s="7">
        <f>C10*C14*C15*C16</f>
        <v>7.4999999999999998E-17</v>
      </c>
      <c r="I24" s="57">
        <f t="shared" si="1"/>
        <v>1.4000000000000001E-7</v>
      </c>
      <c r="J24" s="78">
        <f t="shared" si="2"/>
        <v>2.2008094929878257E-15</v>
      </c>
      <c r="K24" s="81">
        <f t="shared" si="0"/>
        <v>7.0000000000000001E-15</v>
      </c>
      <c r="L24" s="44">
        <f t="shared" si="3"/>
        <v>5.8566201857385353E-22</v>
      </c>
      <c r="M24" s="44">
        <f t="shared" si="4"/>
        <v>6.1615264934446838E-15</v>
      </c>
      <c r="N24" s="44">
        <f t="shared" si="4"/>
        <v>2.3265128399306414E-8</v>
      </c>
      <c r="O24" s="47">
        <f t="shared" si="4"/>
        <v>-9.5154499958729113E-2</v>
      </c>
      <c r="P24" s="46">
        <f t="shared" si="5"/>
        <v>2.3098684053133989E-8</v>
      </c>
      <c r="Q24" s="44">
        <f t="shared" si="6"/>
        <v>8.6177956895352556E-2</v>
      </c>
      <c r="R24" s="47">
        <f t="shared" si="8"/>
        <v>-365167.06890383107</v>
      </c>
      <c r="S24" s="46">
        <f t="shared" si="7"/>
        <v>-358656.47282985016</v>
      </c>
      <c r="T24" s="47">
        <f t="shared" si="9"/>
        <v>6510.5960739808806</v>
      </c>
    </row>
    <row r="25" spans="1:20" x14ac:dyDescent="0.2">
      <c r="A25" s="23" t="s">
        <v>83</v>
      </c>
      <c r="B25" s="17" t="s">
        <v>18</v>
      </c>
      <c r="C25" s="18">
        <v>4.9999999999999998E-8</v>
      </c>
      <c r="I25" s="57">
        <f t="shared" si="1"/>
        <v>1.5000000000000002E-7</v>
      </c>
      <c r="J25" s="78">
        <f t="shared" si="2"/>
        <v>2.4400884820255724E-15</v>
      </c>
      <c r="K25" s="81">
        <f t="shared" si="0"/>
        <v>7.5000000000000012E-15</v>
      </c>
      <c r="L25" s="44">
        <f t="shared" si="3"/>
        <v>6.4951905283832877E-22</v>
      </c>
      <c r="M25" s="44">
        <f t="shared" ref="M25:O25" si="10">(L25-L24)/$C$34</f>
        <v>6.385703426447524E-15</v>
      </c>
      <c r="N25" s="44">
        <f t="shared" si="10"/>
        <v>2.2417693300284023E-8</v>
      </c>
      <c r="O25" s="47">
        <f t="shared" si="10"/>
        <v>-8.4743509902239056E-2</v>
      </c>
      <c r="P25" s="46">
        <f t="shared" ref="P25:P56" si="11">P24+Q25*$C$34</f>
        <v>2.3927898903774667E-8</v>
      </c>
      <c r="Q25" s="44">
        <f t="shared" ref="Q25:Q56" si="12">Q24+R25*$C$34</f>
        <v>8.292148506406781E-2</v>
      </c>
      <c r="R25" s="47">
        <f t="shared" ref="R25:R56" si="13">S25-T25</f>
        <v>-325647.18312847463</v>
      </c>
      <c r="S25" s="46">
        <f t="shared" ref="S25:S56" si="14">$C$33/$C$24*($C$17*L25 + $C$18*M25 + $C$19*N25 + $C$20*O25)</f>
        <v>-319401.22248818079</v>
      </c>
      <c r="T25" s="47">
        <f t="shared" ref="T25:T56" si="15">1/$C$24*($C$21*J24 + $C$22*P24 + $C$23*Q24)</f>
        <v>6245.9606402938271</v>
      </c>
    </row>
    <row r="26" spans="1:20" x14ac:dyDescent="0.2">
      <c r="A26" s="24" t="s">
        <v>84</v>
      </c>
      <c r="B26" s="16" t="s">
        <v>19</v>
      </c>
      <c r="C26" s="19">
        <v>3E-9</v>
      </c>
      <c r="I26" s="57">
        <f t="shared" si="1"/>
        <v>1.6000000000000003E-7</v>
      </c>
      <c r="J26" s="78">
        <f t="shared" si="2"/>
        <v>2.6873667850648691E-15</v>
      </c>
      <c r="K26" s="81">
        <f t="shared" si="0"/>
        <v>8.0000000000000006E-15</v>
      </c>
      <c r="L26" s="44">
        <f t="shared" si="3"/>
        <v>7.1554175279992978E-22</v>
      </c>
      <c r="M26" s="44">
        <f t="shared" ref="M26:O26" si="16">(L26-L25)/$C$34</f>
        <v>6.6022699961601003E-15</v>
      </c>
      <c r="N26" s="44">
        <f t="shared" si="16"/>
        <v>2.1656656971257628E-8</v>
      </c>
      <c r="O26" s="47">
        <f t="shared" si="16"/>
        <v>-7.6103632902639565E-2</v>
      </c>
      <c r="P26" s="46">
        <f t="shared" si="11"/>
        <v>2.4727830303929672E-8</v>
      </c>
      <c r="Q26" s="44">
        <f t="shared" si="12"/>
        <v>7.9993140015500563E-2</v>
      </c>
      <c r="R26" s="47">
        <f t="shared" si="13"/>
        <v>-292834.50485672528</v>
      </c>
      <c r="S26" s="46">
        <f t="shared" si="14"/>
        <v>-286824.53877464769</v>
      </c>
      <c r="T26" s="47">
        <f t="shared" si="15"/>
        <v>6009.9660820775807</v>
      </c>
    </row>
    <row r="27" spans="1:20" x14ac:dyDescent="0.2">
      <c r="A27" s="24" t="s">
        <v>85</v>
      </c>
      <c r="B27" s="16" t="s">
        <v>20</v>
      </c>
      <c r="C27" s="20">
        <v>100</v>
      </c>
      <c r="I27" s="57">
        <f t="shared" si="1"/>
        <v>1.7000000000000004E-7</v>
      </c>
      <c r="J27" s="78">
        <f t="shared" si="2"/>
        <v>2.9423791685130107E-15</v>
      </c>
      <c r="K27" s="81">
        <f t="shared" si="0"/>
        <v>8.5000000000000016E-15</v>
      </c>
      <c r="L27" s="44">
        <f t="shared" si="3"/>
        <v>7.8366127886989786E-22</v>
      </c>
      <c r="M27" s="44">
        <f t="shared" ref="M27:O27" si="17">(L27-L26)/$C$34</f>
        <v>6.8119526069968082E-15</v>
      </c>
      <c r="N27" s="44">
        <f t="shared" si="17"/>
        <v>2.0968261083670788E-8</v>
      </c>
      <c r="O27" s="47">
        <f t="shared" si="17"/>
        <v>-6.8839588758683942E-2</v>
      </c>
      <c r="P27" s="46">
        <f t="shared" si="11"/>
        <v>2.5501238344814137E-8</v>
      </c>
      <c r="Q27" s="44">
        <f t="shared" si="12"/>
        <v>7.7340804088446444E-2</v>
      </c>
      <c r="R27" s="47">
        <f t="shared" si="13"/>
        <v>-265233.59270541166</v>
      </c>
      <c r="S27" s="46">
        <f t="shared" si="14"/>
        <v>-259435.84119223978</v>
      </c>
      <c r="T27" s="47">
        <f t="shared" si="15"/>
        <v>5797.751513171861</v>
      </c>
    </row>
    <row r="28" spans="1:20" x14ac:dyDescent="0.2">
      <c r="A28" s="24" t="s">
        <v>86</v>
      </c>
      <c r="B28" s="16" t="s">
        <v>21</v>
      </c>
      <c r="C28" s="20">
        <v>0.5</v>
      </c>
      <c r="I28" s="57">
        <f t="shared" si="1"/>
        <v>1.8000000000000005E-7</v>
      </c>
      <c r="J28" s="78">
        <f t="shared" si="2"/>
        <v>3.2048838798933143E-15</v>
      </c>
      <c r="K28" s="81">
        <f t="shared" si="0"/>
        <v>9.0000000000000027E-15</v>
      </c>
      <c r="L28" s="44">
        <f t="shared" si="3"/>
        <v>8.5381496824547005E-22</v>
      </c>
      <c r="M28" s="44">
        <f t="shared" ref="M28:O28" si="18">(L28-L27)/$C$34</f>
        <v>7.0153689375572193E-15</v>
      </c>
      <c r="N28" s="44">
        <f t="shared" si="18"/>
        <v>2.0341633056041106E-8</v>
      </c>
      <c r="O28" s="47">
        <f t="shared" si="18"/>
        <v>-6.266280276296822E-2</v>
      </c>
      <c r="P28" s="46">
        <f t="shared" si="11"/>
        <v>2.6250471138030356E-8</v>
      </c>
      <c r="Q28" s="44">
        <f t="shared" si="12"/>
        <v>7.4923279321622058E-2</v>
      </c>
      <c r="R28" s="47">
        <f t="shared" si="13"/>
        <v>-241752.47668243834</v>
      </c>
      <c r="S28" s="46">
        <f t="shared" si="14"/>
        <v>-236146.93684685501</v>
      </c>
      <c r="T28" s="47">
        <f t="shared" si="15"/>
        <v>5605.5398355833349</v>
      </c>
    </row>
    <row r="29" spans="1:20" x14ac:dyDescent="0.2">
      <c r="A29" s="24" t="s">
        <v>29</v>
      </c>
      <c r="B29" s="16" t="s">
        <v>22</v>
      </c>
      <c r="C29" s="19">
        <v>10000</v>
      </c>
      <c r="I29" s="57">
        <f t="shared" si="1"/>
        <v>1.9000000000000006E-7</v>
      </c>
      <c r="J29" s="78">
        <f t="shared" si="2"/>
        <v>3.4746593421743338E-15</v>
      </c>
      <c r="K29" s="81">
        <f t="shared" si="0"/>
        <v>9.5000000000000021E-15</v>
      </c>
      <c r="L29" s="44">
        <f t="shared" si="3"/>
        <v>9.2594546275684948E-22</v>
      </c>
      <c r="M29" s="44">
        <f t="shared" ref="M29:O29" si="19">(L29-L28)/$C$34</f>
        <v>7.2130494511379429E-15</v>
      </c>
      <c r="N29" s="44">
        <f t="shared" si="19"/>
        <v>1.9768051358072364E-8</v>
      </c>
      <c r="O29" s="47">
        <f t="shared" si="19"/>
        <v>-5.7358169796874192E-2</v>
      </c>
      <c r="P29" s="46">
        <f t="shared" si="11"/>
        <v>2.6977546228101962E-8</v>
      </c>
      <c r="Q29" s="44">
        <f t="shared" si="12"/>
        <v>7.2707509007160664E-2</v>
      </c>
      <c r="R29" s="47">
        <f t="shared" si="13"/>
        <v>-221577.03144613898</v>
      </c>
      <c r="S29" s="46">
        <f t="shared" si="14"/>
        <v>-216146.68611413258</v>
      </c>
      <c r="T29" s="47">
        <f t="shared" si="15"/>
        <v>5430.3453320064118</v>
      </c>
    </row>
    <row r="30" spans="1:20" x14ac:dyDescent="0.2">
      <c r="A30" s="24" t="s">
        <v>87</v>
      </c>
      <c r="B30" s="16" t="s">
        <v>24</v>
      </c>
      <c r="C30" s="19">
        <f>1/C29</f>
        <v>1E-4</v>
      </c>
      <c r="I30" s="57">
        <f t="shared" si="1"/>
        <v>2.0000000000000007E-7</v>
      </c>
      <c r="J30" s="78">
        <f t="shared" si="2"/>
        <v>3.7515014662251933E-15</v>
      </c>
      <c r="K30" s="81">
        <f t="shared" si="0"/>
        <v>1.0000000000000003E-14</v>
      </c>
      <c r="L30" s="44">
        <f t="shared" si="3"/>
        <v>1.0000000000000016E-21</v>
      </c>
      <c r="M30" s="44">
        <f t="shared" ref="M30:O30" si="20">(L30-L29)/$C$34</f>
        <v>7.4054537243152109E-15</v>
      </c>
      <c r="N30" s="44">
        <f t="shared" si="20"/>
        <v>1.9240427317726799E-8</v>
      </c>
      <c r="O30" s="47">
        <f t="shared" si="20"/>
        <v>-5.2762404034556468E-2</v>
      </c>
      <c r="P30" s="46">
        <f t="shared" si="11"/>
        <v>2.7684212405085946E-8</v>
      </c>
      <c r="Q30" s="44">
        <f t="shared" si="12"/>
        <v>7.0666617698398437E-2</v>
      </c>
      <c r="R30" s="47">
        <f t="shared" si="13"/>
        <v>-204089.13087622251</v>
      </c>
      <c r="S30" s="46">
        <f t="shared" si="14"/>
        <v>-198819.35857242122</v>
      </c>
      <c r="T30" s="47">
        <f t="shared" si="15"/>
        <v>5269.7723038012964</v>
      </c>
    </row>
    <row r="31" spans="1:20" x14ac:dyDescent="0.2">
      <c r="A31" s="24" t="s">
        <v>30</v>
      </c>
      <c r="B31" s="16" t="s">
        <v>25</v>
      </c>
      <c r="C31" s="19">
        <v>2E-8</v>
      </c>
      <c r="I31" s="57">
        <f t="shared" si="1"/>
        <v>2.1000000000000008E-7</v>
      </c>
      <c r="J31" s="78">
        <f t="shared" si="2"/>
        <v>4.0352214401810987E-15</v>
      </c>
      <c r="K31" s="81">
        <f t="shared" si="0"/>
        <v>1.0500000000000004E-14</v>
      </c>
      <c r="L31" s="44">
        <f t="shared" si="3"/>
        <v>1.0759298304257522E-21</v>
      </c>
      <c r="M31" s="44">
        <f t="shared" ref="M31:O31" si="21">(L31-L30)/$C$34</f>
        <v>7.5929830425750597E-15</v>
      </c>
      <c r="N31" s="44">
        <f t="shared" si="21"/>
        <v>1.875293182598488E-8</v>
      </c>
      <c r="O31" s="47">
        <f t="shared" si="21"/>
        <v>-4.8749549174191886E-2</v>
      </c>
      <c r="P31" s="46">
        <f t="shared" si="11"/>
        <v>2.8371997395590522E-8</v>
      </c>
      <c r="Q31" s="44">
        <f t="shared" si="12"/>
        <v>6.8778499050457464E-2</v>
      </c>
      <c r="R31" s="47">
        <f t="shared" si="13"/>
        <v>-188811.86479409668</v>
      </c>
      <c r="S31" s="46">
        <f t="shared" si="14"/>
        <v>-183689.99176931678</v>
      </c>
      <c r="T31" s="47">
        <f t="shared" si="15"/>
        <v>5121.873024779884</v>
      </c>
    </row>
    <row r="32" spans="1:20" x14ac:dyDescent="0.2">
      <c r="A32" s="24" t="s">
        <v>96</v>
      </c>
      <c r="B32" s="16" t="s">
        <v>26</v>
      </c>
      <c r="C32" s="19">
        <v>0.5</v>
      </c>
      <c r="I32" s="57">
        <f t="shared" si="1"/>
        <v>2.2000000000000009E-7</v>
      </c>
      <c r="J32" s="78">
        <f t="shared" si="2"/>
        <v>4.3256438920572308E-15</v>
      </c>
      <c r="K32" s="81">
        <f t="shared" si="0"/>
        <v>1.1000000000000004E-14</v>
      </c>
      <c r="L32" s="44">
        <f t="shared" si="3"/>
        <v>1.1536897329871762E-21</v>
      </c>
      <c r="M32" s="44">
        <f t="shared" ref="M32:O32" si="22">(L32-L31)/$C$34</f>
        <v>7.7759902561424026E-15</v>
      </c>
      <c r="N32" s="44">
        <f t="shared" si="22"/>
        <v>1.8300721356734292E-8</v>
      </c>
      <c r="O32" s="47">
        <f t="shared" si="22"/>
        <v>-4.5221046925058871E-2</v>
      </c>
      <c r="P32" s="46">
        <f t="shared" si="11"/>
        <v>2.9042245187613197E-8</v>
      </c>
      <c r="Q32" s="44">
        <f t="shared" si="12"/>
        <v>6.7024779202267459E-2</v>
      </c>
      <c r="R32" s="47">
        <f t="shared" si="13"/>
        <v>-175371.98481900091</v>
      </c>
      <c r="S32" s="46">
        <f t="shared" si="14"/>
        <v>-170386.93942095854</v>
      </c>
      <c r="T32" s="47">
        <f t="shared" si="15"/>
        <v>4985.0453980423626</v>
      </c>
    </row>
    <row r="33" spans="1:20" x14ac:dyDescent="0.2">
      <c r="A33" s="24" t="s">
        <v>31</v>
      </c>
      <c r="B33" s="16" t="s">
        <v>28</v>
      </c>
      <c r="C33" s="19">
        <f>16*SQRT(C31)/3</f>
        <v>7.5424723326565071E-4</v>
      </c>
      <c r="I33" s="57">
        <f t="shared" si="1"/>
        <v>2.300000000000001E-7</v>
      </c>
      <c r="J33" s="78">
        <f t="shared" si="2"/>
        <v>4.6226053482347861E-15</v>
      </c>
      <c r="K33" s="81">
        <f t="shared" si="0"/>
        <v>1.1500000000000005E-14</v>
      </c>
      <c r="L33" s="44">
        <f t="shared" si="3"/>
        <v>1.2332376088978093E-21</v>
      </c>
      <c r="M33" s="44">
        <f t="shared" ref="M33:O33" si="23">(L33-L32)/$C$34</f>
        <v>7.9547875910633084E-15</v>
      </c>
      <c r="N33" s="44">
        <f t="shared" si="23"/>
        <v>1.787973349209058E-8</v>
      </c>
      <c r="O33" s="47">
        <f t="shared" si="23"/>
        <v>-4.2098786464371193E-2</v>
      </c>
      <c r="P33" s="46">
        <f t="shared" si="11"/>
        <v>2.9696145617755544E-8</v>
      </c>
      <c r="Q33" s="44">
        <f t="shared" si="12"/>
        <v>6.53900430142349E-2</v>
      </c>
      <c r="R33" s="47">
        <f t="shared" si="13"/>
        <v>-163473.61880325625</v>
      </c>
      <c r="S33" s="46">
        <f t="shared" si="14"/>
        <v>-158615.66097386269</v>
      </c>
      <c r="T33" s="47">
        <f t="shared" si="15"/>
        <v>4857.9578293935574</v>
      </c>
    </row>
    <row r="34" spans="1:20" ht="17" thickBot="1" x14ac:dyDescent="0.25">
      <c r="A34" s="25" t="s">
        <v>88</v>
      </c>
      <c r="B34" s="21" t="s">
        <v>27</v>
      </c>
      <c r="C34" s="22">
        <f>C30/10000</f>
        <v>1E-8</v>
      </c>
      <c r="I34" s="57">
        <f t="shared" si="1"/>
        <v>2.4000000000000008E-7</v>
      </c>
      <c r="J34" s="78">
        <f t="shared" si="2"/>
        <v>4.9259529291999962E-15</v>
      </c>
      <c r="K34" s="81">
        <f t="shared" si="0"/>
        <v>1.2000000000000004E-14</v>
      </c>
      <c r="L34" s="44">
        <f t="shared" si="3"/>
        <v>1.3145341380124038E-21</v>
      </c>
      <c r="M34" s="44">
        <f t="shared" ref="M34:O34" si="24">(L34-L33)/$C$34</f>
        <v>8.1296529114594496E-15</v>
      </c>
      <c r="N34" s="44">
        <f t="shared" si="24"/>
        <v>1.7486532039614116E-8</v>
      </c>
      <c r="O34" s="47">
        <f t="shared" si="24"/>
        <v>-3.9320145247646404E-2</v>
      </c>
      <c r="P34" s="46">
        <f t="shared" si="11"/>
        <v>3.0334758096520975E-8</v>
      </c>
      <c r="Q34" s="44">
        <f t="shared" si="12"/>
        <v>6.3861247876542945E-2</v>
      </c>
      <c r="R34" s="47">
        <f t="shared" si="13"/>
        <v>-152879.51376919597</v>
      </c>
      <c r="S34" s="46">
        <f t="shared" si="14"/>
        <v>-148140.02061853127</v>
      </c>
      <c r="T34" s="47">
        <f t="shared" si="15"/>
        <v>4739.4931506646908</v>
      </c>
    </row>
    <row r="35" spans="1:20" x14ac:dyDescent="0.2">
      <c r="I35" s="57">
        <f t="shared" si="1"/>
        <v>2.5000000000000009E-7</v>
      </c>
      <c r="J35" s="78">
        <f t="shared" si="2"/>
        <v>5.2355432375175771E-15</v>
      </c>
      <c r="K35" s="81">
        <f t="shared" si="0"/>
        <v>1.2500000000000004E-14</v>
      </c>
      <c r="L35" s="44">
        <f t="shared" si="3"/>
        <v>1.3975424859373591E-21</v>
      </c>
      <c r="M35" s="44">
        <f t="shared" ref="M35:O35" si="25">(L35-L34)/$C$34</f>
        <v>8.3008347924955247E-15</v>
      </c>
      <c r="N35" s="44">
        <f t="shared" si="25"/>
        <v>1.7118188103607514E-8</v>
      </c>
      <c r="O35" s="47">
        <f t="shared" si="25"/>
        <v>-3.6834393600660209E-2</v>
      </c>
      <c r="P35" s="46">
        <f t="shared" si="11"/>
        <v>3.0959030831758094E-8</v>
      </c>
      <c r="Q35" s="44">
        <f t="shared" si="12"/>
        <v>6.2427273523711829E-2</v>
      </c>
      <c r="R35" s="47">
        <f t="shared" si="13"/>
        <v>-143397.43528311158</v>
      </c>
      <c r="S35" s="46">
        <f t="shared" si="14"/>
        <v>-138768.72914629817</v>
      </c>
      <c r="T35" s="47">
        <f t="shared" si="15"/>
        <v>4628.7061368134264</v>
      </c>
    </row>
    <row r="36" spans="1:20" x14ac:dyDescent="0.2">
      <c r="A36" s="84" t="s">
        <v>90</v>
      </c>
      <c r="B36" s="84"/>
      <c r="C36" s="84"/>
      <c r="E36" s="101" t="s">
        <v>89</v>
      </c>
      <c r="F36" s="101"/>
      <c r="G36" s="101"/>
      <c r="I36" s="57">
        <f t="shared" si="1"/>
        <v>2.600000000000001E-7</v>
      </c>
      <c r="J36" s="78">
        <f t="shared" si="2"/>
        <v>5.5512414030492168E-15</v>
      </c>
      <c r="K36" s="81">
        <f t="shared" si="0"/>
        <v>1.3000000000000005E-14</v>
      </c>
      <c r="L36" s="44">
        <f t="shared" si="3"/>
        <v>1.4822280526288862E-21</v>
      </c>
      <c r="M36" s="44">
        <f t="shared" ref="M36:O36" si="26">(L36-L35)/$C$34</f>
        <v>8.4685566691527179E-15</v>
      </c>
      <c r="N36" s="44">
        <f t="shared" si="26"/>
        <v>1.6772187665719318E-8</v>
      </c>
      <c r="O36" s="47">
        <f t="shared" si="26"/>
        <v>-3.4600043788819604E-2</v>
      </c>
      <c r="P36" s="46">
        <f t="shared" si="11"/>
        <v>3.1569816553163937E-8</v>
      </c>
      <c r="Q36" s="44">
        <f t="shared" si="12"/>
        <v>6.107857214058432E-2</v>
      </c>
      <c r="R36" s="47">
        <f t="shared" si="13"/>
        <v>-134870.13831275085</v>
      </c>
      <c r="S36" s="46">
        <f t="shared" si="14"/>
        <v>-130345.34743296944</v>
      </c>
      <c r="T36" s="47">
        <f t="shared" si="15"/>
        <v>4524.7908797814134</v>
      </c>
    </row>
    <row r="37" spans="1:20" ht="16" customHeight="1" x14ac:dyDescent="0.2">
      <c r="A37" s="84"/>
      <c r="B37" s="84"/>
      <c r="C37" s="84"/>
      <c r="E37" s="101"/>
      <c r="F37" s="101"/>
      <c r="G37" s="101"/>
      <c r="I37" s="57">
        <f t="shared" si="1"/>
        <v>2.7000000000000011E-7</v>
      </c>
      <c r="J37" s="78">
        <f t="shared" si="2"/>
        <v>5.8729202579083242E-15</v>
      </c>
      <c r="K37" s="81">
        <f t="shared" si="0"/>
        <v>1.3500000000000006E-14</v>
      </c>
      <c r="L37" s="44">
        <f t="shared" si="3"/>
        <v>1.5685582552140079E-21</v>
      </c>
      <c r="M37" s="44">
        <f t="shared" ref="M37:O37" si="27">(L37-L36)/$C$34</f>
        <v>8.6330202585121633E-15</v>
      </c>
      <c r="N37" s="44">
        <f t="shared" si="27"/>
        <v>1.6446358935944539E-8</v>
      </c>
      <c r="O37" s="47">
        <f t="shared" si="27"/>
        <v>-3.2582872977477882E-2</v>
      </c>
      <c r="P37" s="46">
        <f t="shared" si="11"/>
        <v>3.2167885485910721E-8</v>
      </c>
      <c r="Q37" s="44">
        <f t="shared" si="12"/>
        <v>5.9806893274678495E-2</v>
      </c>
      <c r="R37" s="47">
        <f t="shared" si="13"/>
        <v>-127167.88659058222</v>
      </c>
      <c r="S37" s="46">
        <f t="shared" si="14"/>
        <v>-122740.83115983054</v>
      </c>
      <c r="T37" s="47">
        <f t="shared" si="15"/>
        <v>4427.0554307516759</v>
      </c>
    </row>
    <row r="38" spans="1:20" x14ac:dyDescent="0.2">
      <c r="A38" s="84"/>
      <c r="B38" s="84"/>
      <c r="C38" s="84"/>
      <c r="E38" s="101"/>
      <c r="F38" s="101"/>
      <c r="G38" s="101"/>
      <c r="I38" s="57">
        <f t="shared" si="1"/>
        <v>2.8000000000000012E-7</v>
      </c>
      <c r="J38" s="78">
        <f t="shared" si="2"/>
        <v>6.200459619312588E-15</v>
      </c>
      <c r="K38" s="81">
        <f t="shared" si="0"/>
        <v>1.4000000000000005E-14</v>
      </c>
      <c r="L38" s="44">
        <f t="shared" si="3"/>
        <v>1.6565023392678989E-21</v>
      </c>
      <c r="M38" s="44">
        <f t="shared" ref="M38:O38" si="28">(L38-L37)/$C$34</f>
        <v>8.7944084053891028E-15</v>
      </c>
      <c r="N38" s="44">
        <f t="shared" si="28"/>
        <v>1.613881468769395E-8</v>
      </c>
      <c r="O38" s="47">
        <f t="shared" si="28"/>
        <v>-3.0754424825058874E-2</v>
      </c>
      <c r="P38" s="46">
        <f t="shared" si="11"/>
        <v>3.2753936140426392E-8</v>
      </c>
      <c r="Q38" s="44">
        <f t="shared" si="12"/>
        <v>5.8605065451566997E-2</v>
      </c>
      <c r="R38" s="47">
        <f t="shared" si="13"/>
        <v>-120182.78231115003</v>
      </c>
      <c r="S38" s="46">
        <f t="shared" si="14"/>
        <v>-115847.88044731977</v>
      </c>
      <c r="T38" s="47">
        <f t="shared" si="15"/>
        <v>4334.9018638302678</v>
      </c>
    </row>
    <row r="39" spans="1:20" x14ac:dyDescent="0.2">
      <c r="A39" s="84"/>
      <c r="B39" s="84"/>
      <c r="C39" s="84"/>
      <c r="E39" s="101"/>
      <c r="F39" s="101"/>
      <c r="G39" s="101"/>
      <c r="I39" s="57">
        <f t="shared" si="1"/>
        <v>2.9000000000000014E-7</v>
      </c>
      <c r="J39" s="78">
        <f t="shared" si="2"/>
        <v>6.5337456628248842E-15</v>
      </c>
      <c r="K39" s="81">
        <f t="shared" si="0"/>
        <v>1.4500000000000008E-14</v>
      </c>
      <c r="L39" s="44">
        <f t="shared" si="3"/>
        <v>1.7460312139248827E-21</v>
      </c>
      <c r="M39" s="44">
        <f t="shared" ref="M39:O39" si="29">(L39-L38)/$C$34</f>
        <v>8.9528874656983777E-15</v>
      </c>
      <c r="N39" s="44">
        <f t="shared" si="29"/>
        <v>1.5847906030927483E-8</v>
      </c>
      <c r="O39" s="47">
        <f t="shared" si="29"/>
        <v>-2.9090865676646704E-2</v>
      </c>
      <c r="P39" s="46">
        <f t="shared" si="11"/>
        <v>3.3328604351229583E-8</v>
      </c>
      <c r="Q39" s="44">
        <f t="shared" si="12"/>
        <v>5.7466821080319322E-2</v>
      </c>
      <c r="R39" s="47">
        <f t="shared" si="13"/>
        <v>-113824.43712476784</v>
      </c>
      <c r="S39" s="46">
        <f t="shared" si="14"/>
        <v>-109576.62667561628</v>
      </c>
      <c r="T39" s="47">
        <f t="shared" si="15"/>
        <v>4247.8104491515624</v>
      </c>
    </row>
    <row r="40" spans="1:20" x14ac:dyDescent="0.2">
      <c r="A40" s="84"/>
      <c r="B40" s="84"/>
      <c r="C40" s="84"/>
      <c r="E40" s="101"/>
      <c r="F40" s="101"/>
      <c r="G40" s="101"/>
      <c r="I40" s="57">
        <f t="shared" si="1"/>
        <v>3.0000000000000015E-7</v>
      </c>
      <c r="J40" s="78">
        <f t="shared" si="2"/>
        <v>6.8726703718305119E-15</v>
      </c>
      <c r="K40" s="81">
        <f t="shared" si="0"/>
        <v>1.5000000000000006E-14</v>
      </c>
      <c r="L40" s="44">
        <f t="shared" si="3"/>
        <v>1.8371173070873879E-21</v>
      </c>
      <c r="M40" s="44">
        <f t="shared" ref="M40:O40" si="30">(L40-L39)/$C$34</f>
        <v>9.1086093162505264E-15</v>
      </c>
      <c r="N40" s="44">
        <f t="shared" si="30"/>
        <v>1.5572185055214873E-8</v>
      </c>
      <c r="O40" s="47">
        <f t="shared" si="30"/>
        <v>-2.7572097571260973E-2</v>
      </c>
      <c r="P40" s="46">
        <f t="shared" si="11"/>
        <v>3.3892470900562797E-8</v>
      </c>
      <c r="Q40" s="44">
        <f t="shared" si="12"/>
        <v>5.6386654933321269E-2</v>
      </c>
      <c r="R40" s="47">
        <f t="shared" si="13"/>
        <v>-108016.61469980513</v>
      </c>
      <c r="S40" s="46">
        <f t="shared" si="14"/>
        <v>-103851.28773647349</v>
      </c>
      <c r="T40" s="47">
        <f t="shared" si="15"/>
        <v>4165.3269633316304</v>
      </c>
    </row>
    <row r="41" spans="1:20" x14ac:dyDescent="0.2">
      <c r="A41" s="84"/>
      <c r="B41" s="84"/>
      <c r="C41" s="84"/>
      <c r="E41" s="101"/>
      <c r="F41" s="101"/>
      <c r="G41" s="101"/>
      <c r="I41" s="57">
        <f t="shared" si="1"/>
        <v>3.1000000000000016E-7</v>
      </c>
      <c r="J41" s="78">
        <f t="shared" si="2"/>
        <v>7.2171310517150029E-15</v>
      </c>
      <c r="K41" s="81">
        <f t="shared" si="0"/>
        <v>1.5500000000000007E-14</v>
      </c>
      <c r="L41" s="44">
        <f t="shared" si="3"/>
        <v>1.9297344376882593E-21</v>
      </c>
      <c r="M41" s="44">
        <f t="shared" ref="M41:O41" si="31">(L41-L40)/$C$34</f>
        <v>9.2617130600871335E-15</v>
      </c>
      <c r="N41" s="44">
        <f t="shared" si="31"/>
        <v>1.5310374383660704E-8</v>
      </c>
      <c r="O41" s="47">
        <f t="shared" si="31"/>
        <v>-2.618106715541688E-2</v>
      </c>
      <c r="P41" s="46">
        <f t="shared" si="11"/>
        <v>3.4446067988449056E-8</v>
      </c>
      <c r="Q41" s="44">
        <f t="shared" si="12"/>
        <v>5.5359708788625721E-2</v>
      </c>
      <c r="R41" s="47">
        <f t="shared" si="13"/>
        <v>-102694.61446955468</v>
      </c>
      <c r="S41" s="46">
        <f t="shared" si="14"/>
        <v>-98607.562036407879</v>
      </c>
      <c r="T41" s="47">
        <f t="shared" si="15"/>
        <v>4087.0524331468073</v>
      </c>
    </row>
    <row r="42" spans="1:20" x14ac:dyDescent="0.2">
      <c r="A42" s="84"/>
      <c r="B42" s="84"/>
      <c r="C42" s="84"/>
      <c r="E42" s="101"/>
      <c r="F42" s="101"/>
      <c r="G42" s="101"/>
      <c r="I42" s="57">
        <f t="shared" si="1"/>
        <v>3.2000000000000017E-7</v>
      </c>
      <c r="J42" s="78">
        <f t="shared" si="2"/>
        <v>7.5670298992737694E-15</v>
      </c>
      <c r="K42" s="81">
        <f t="shared" si="0"/>
        <v>1.6000000000000008E-14</v>
      </c>
      <c r="L42" s="44">
        <f t="shared" si="3"/>
        <v>2.0238577025077601E-21</v>
      </c>
      <c r="M42" s="44">
        <f t="shared" ref="M42:O42" si="32">(L42-L41)/$C$34</f>
        <v>9.412326481950085E-15</v>
      </c>
      <c r="N42" s="44">
        <f t="shared" si="32"/>
        <v>1.5061342186295151E-8</v>
      </c>
      <c r="O42" s="47">
        <f t="shared" si="32"/>
        <v>-2.4903219736555363E-2</v>
      </c>
      <c r="P42" s="46">
        <f t="shared" si="11"/>
        <v>3.4989884755876665E-8</v>
      </c>
      <c r="Q42" s="44">
        <f t="shared" si="12"/>
        <v>5.4381676742761086E-2</v>
      </c>
      <c r="R42" s="47">
        <f t="shared" si="13"/>
        <v>-97803.204586463238</v>
      </c>
      <c r="S42" s="46">
        <f t="shared" si="14"/>
        <v>-93790.56981118297</v>
      </c>
      <c r="T42" s="47">
        <f t="shared" si="15"/>
        <v>4012.6347752802744</v>
      </c>
    </row>
    <row r="43" spans="1:20" x14ac:dyDescent="0.2">
      <c r="I43" s="57">
        <f t="shared" si="1"/>
        <v>3.3000000000000018E-7</v>
      </c>
      <c r="J43" s="78">
        <f t="shared" si="2"/>
        <v>7.9222736195250633E-15</v>
      </c>
      <c r="K43" s="81">
        <f t="shared" si="0"/>
        <v>1.6500000000000009E-14</v>
      </c>
      <c r="L43" s="44">
        <f t="shared" si="3"/>
        <v>2.1194633754797502E-21</v>
      </c>
      <c r="M43" s="44">
        <f t="shared" ref="M43:O43" si="33">(L43-L42)/$C$34</f>
        <v>9.5605672971990101E-15</v>
      </c>
      <c r="N43" s="44">
        <f t="shared" si="33"/>
        <v>1.4824081524892512E-8</v>
      </c>
      <c r="O43" s="47">
        <f t="shared" si="33"/>
        <v>-2.372606614026387E-2</v>
      </c>
      <c r="P43" s="46">
        <f t="shared" si="11"/>
        <v>3.552437202512947E-8</v>
      </c>
      <c r="Q43" s="44">
        <f t="shared" si="12"/>
        <v>5.3448726925280153E-2</v>
      </c>
      <c r="R43" s="47">
        <f t="shared" si="13"/>
        <v>-93294.98174809356</v>
      </c>
      <c r="S43" s="46">
        <f t="shared" si="14"/>
        <v>-89353.219813982563</v>
      </c>
      <c r="T43" s="47">
        <f t="shared" si="15"/>
        <v>3941.7619341109967</v>
      </c>
    </row>
    <row r="44" spans="1:20" x14ac:dyDescent="0.2">
      <c r="I44" s="57">
        <f t="shared" si="1"/>
        <v>3.4000000000000019E-7</v>
      </c>
      <c r="J44" s="78">
        <f t="shared" si="2"/>
        <v>8.2827730834132652E-15</v>
      </c>
      <c r="K44" s="81">
        <f t="shared" si="0"/>
        <v>1.700000000000001E-14</v>
      </c>
      <c r="L44" s="44">
        <f t="shared" si="3"/>
        <v>2.2165288177688978E-21</v>
      </c>
      <c r="M44" s="44">
        <f t="shared" ref="M44:O44" si="34">(L44-L43)/$C$34</f>
        <v>9.706544228914754E-15</v>
      </c>
      <c r="N44" s="44">
        <f t="shared" si="34"/>
        <v>1.4597693171574389E-8</v>
      </c>
      <c r="O44" s="47">
        <f t="shared" si="34"/>
        <v>-2.2638835331812292E-2</v>
      </c>
      <c r="P44" s="46">
        <f t="shared" si="11"/>
        <v>3.6049946388820235E-8</v>
      </c>
      <c r="Q44" s="44">
        <f t="shared" si="12"/>
        <v>5.2557436369076727E-2</v>
      </c>
      <c r="R44" s="47">
        <f t="shared" si="13"/>
        <v>-89129.055620342551</v>
      </c>
      <c r="S44" s="46">
        <f t="shared" si="14"/>
        <v>-85254.899412163199</v>
      </c>
      <c r="T44" s="47">
        <f t="shared" si="15"/>
        <v>3874.1562081793486</v>
      </c>
    </row>
    <row r="45" spans="1:20" x14ac:dyDescent="0.2">
      <c r="I45" s="57">
        <f t="shared" si="1"/>
        <v>3.500000000000002E-7</v>
      </c>
      <c r="J45" s="78">
        <f t="shared" si="2"/>
        <v>8.6484430209528596E-15</v>
      </c>
      <c r="K45" s="81">
        <f t="shared" si="0"/>
        <v>1.7500000000000007E-14</v>
      </c>
      <c r="L45" s="44">
        <f t="shared" si="3"/>
        <v>2.3150323971815225E-21</v>
      </c>
      <c r="M45" s="44">
        <f t="shared" ref="M45:O45" si="35">(L45-L44)/$C$34</f>
        <v>9.8503579412624746E-15</v>
      </c>
      <c r="N45" s="44">
        <f t="shared" si="35"/>
        <v>1.4381371234772065E-8</v>
      </c>
      <c r="O45" s="47">
        <f t="shared" si="35"/>
        <v>-2.1632193680232437E-2</v>
      </c>
      <c r="P45" s="46">
        <f t="shared" si="11"/>
        <v>3.6566993753959452E-8</v>
      </c>
      <c r="Q45" s="44">
        <f t="shared" si="12"/>
        <v>5.1704736513921726E-2</v>
      </c>
      <c r="R45" s="47">
        <f t="shared" si="13"/>
        <v>-85269.985515499837</v>
      </c>
      <c r="S45" s="46">
        <f t="shared" si="14"/>
        <v>-81460.415985414802</v>
      </c>
      <c r="T45" s="47">
        <f t="shared" si="15"/>
        <v>3809.5695300850412</v>
      </c>
    </row>
    <row r="46" spans="1:20" x14ac:dyDescent="0.2">
      <c r="I46" s="57">
        <f t="shared" si="1"/>
        <v>3.6000000000000021E-7</v>
      </c>
      <c r="J46" s="78">
        <f t="shared" si="2"/>
        <v>9.0192017452238172E-15</v>
      </c>
      <c r="K46" s="81">
        <f t="shared" si="0"/>
        <v>1.8000000000000008E-14</v>
      </c>
      <c r="L46" s="44">
        <f t="shared" si="3"/>
        <v>2.4149534156997839E-21</v>
      </c>
      <c r="M46" s="44">
        <f t="shared" ref="M46:O46" si="36">(L46-L45)/$C$34</f>
        <v>9.9921018518261346E-15</v>
      </c>
      <c r="N46" s="44">
        <f t="shared" si="36"/>
        <v>1.4174391056365995E-8</v>
      </c>
      <c r="O46" s="47">
        <f t="shared" si="36"/>
        <v>-2.0698017840606972E-2</v>
      </c>
      <c r="P46" s="46">
        <f t="shared" si="11"/>
        <v>3.7075872427095776E-8</v>
      </c>
      <c r="Q46" s="44">
        <f t="shared" si="12"/>
        <v>5.0887867313632193E-2</v>
      </c>
      <c r="R46" s="47">
        <f t="shared" si="13"/>
        <v>-81686.920028953187</v>
      </c>
      <c r="S46" s="46">
        <f t="shared" si="14"/>
        <v>-77939.140511951715</v>
      </c>
      <c r="T46" s="47">
        <f t="shared" si="15"/>
        <v>3747.7795170014724</v>
      </c>
    </row>
    <row r="47" spans="1:20" x14ac:dyDescent="0.2">
      <c r="I47" s="57">
        <f t="shared" si="1"/>
        <v>3.7000000000000022E-7</v>
      </c>
      <c r="J47" s="78">
        <f t="shared" si="2"/>
        <v>9.3949709033380566E-15</v>
      </c>
      <c r="K47" s="81">
        <f t="shared" si="0"/>
        <v>1.850000000000001E-14</v>
      </c>
      <c r="L47" s="44">
        <f t="shared" si="3"/>
        <v>2.516272044116059E-21</v>
      </c>
      <c r="M47" s="44">
        <f t="shared" ref="M47:O47" si="37">(L47-L46)/$C$34</f>
        <v>1.0131862841627512E-14</v>
      </c>
      <c r="N47" s="44">
        <f t="shared" si="37"/>
        <v>1.3976098980137778E-8</v>
      </c>
      <c r="O47" s="47">
        <f t="shared" si="37"/>
        <v>-1.9829207622821719E-2</v>
      </c>
      <c r="P47" s="46">
        <f t="shared" si="11"/>
        <v>3.7576915811423876E-8</v>
      </c>
      <c r="Q47" s="44">
        <f t="shared" si="12"/>
        <v>5.0104338432809745E-2</v>
      </c>
      <c r="R47" s="47">
        <f t="shared" si="13"/>
        <v>-78352.888082244928</v>
      </c>
      <c r="S47" s="46">
        <f t="shared" si="14"/>
        <v>-74664.301937527969</v>
      </c>
      <c r="T47" s="47">
        <f t="shared" si="15"/>
        <v>3688.5861447169545</v>
      </c>
    </row>
    <row r="48" spans="1:20" x14ac:dyDescent="0.2">
      <c r="I48" s="57">
        <f t="shared" si="1"/>
        <v>3.8000000000000023E-7</v>
      </c>
      <c r="J48" s="78">
        <f t="shared" si="2"/>
        <v>9.7756752510755894E-15</v>
      </c>
      <c r="K48" s="81">
        <f t="shared" si="0"/>
        <v>1.9000000000000011E-14</v>
      </c>
      <c r="L48" s="44">
        <f t="shared" si="3"/>
        <v>2.6189692628971435E-21</v>
      </c>
      <c r="M48" s="44">
        <f t="shared" ref="M48:O48" si="38">(L48-L47)/$C$34</f>
        <v>1.0269721878108452E-14</v>
      </c>
      <c r="N48" s="44">
        <f t="shared" si="38"/>
        <v>1.3785903648093923E-8</v>
      </c>
      <c r="O48" s="47">
        <f t="shared" si="38"/>
        <v>-1.9019533204385503E-2</v>
      </c>
      <c r="P48" s="46">
        <f t="shared" si="11"/>
        <v>3.807043477375329E-8</v>
      </c>
      <c r="Q48" s="44">
        <f t="shared" si="12"/>
        <v>4.9351896232941721E-2</v>
      </c>
      <c r="R48" s="47">
        <f t="shared" si="13"/>
        <v>-75244.219986802185</v>
      </c>
      <c r="S48" s="46">
        <f t="shared" si="14"/>
        <v>-71612.411051327508</v>
      </c>
      <c r="T48" s="47">
        <f t="shared" si="15"/>
        <v>3631.8089354746726</v>
      </c>
    </row>
    <row r="49" spans="9:20" x14ac:dyDescent="0.2">
      <c r="I49" s="57">
        <f t="shared" si="1"/>
        <v>3.9000000000000024E-7</v>
      </c>
      <c r="J49" s="78">
        <f t="shared" si="2"/>
        <v>1.0161242448370371E-14</v>
      </c>
      <c r="K49" s="81">
        <f t="shared" si="0"/>
        <v>1.9500000000000012E-14</v>
      </c>
      <c r="L49" s="44">
        <f t="shared" si="3"/>
        <v>2.7230268085349391E-21</v>
      </c>
      <c r="M49" s="44">
        <f t="shared" ref="M49:O49" si="39">(L49-L48)/$C$34</f>
        <v>1.0405754563779563E-14</v>
      </c>
      <c r="N49" s="44">
        <f t="shared" si="39"/>
        <v>1.3603268567111106E-8</v>
      </c>
      <c r="O49" s="47">
        <f t="shared" si="39"/>
        <v>-1.8263508098281683E-2</v>
      </c>
      <c r="P49" s="46">
        <f t="shared" si="11"/>
        <v>3.8556719729478213E-8</v>
      </c>
      <c r="Q49" s="44">
        <f t="shared" si="12"/>
        <v>4.8628495572491999E-2</v>
      </c>
      <c r="R49" s="47">
        <f t="shared" si="13"/>
        <v>-72340.066044972118</v>
      </c>
      <c r="S49" s="46">
        <f t="shared" si="14"/>
        <v>-68762.781479590165</v>
      </c>
      <c r="T49" s="47">
        <f t="shared" si="15"/>
        <v>3577.2845653819481</v>
      </c>
    </row>
    <row r="50" spans="9:20" x14ac:dyDescent="0.2">
      <c r="I50" s="57">
        <f t="shared" si="1"/>
        <v>4.0000000000000025E-7</v>
      </c>
      <c r="J50" s="78">
        <f t="shared" si="2"/>
        <v>1.0551602873227254E-14</v>
      </c>
      <c r="K50" s="81">
        <f t="shared" si="0"/>
        <v>2.0000000000000013E-14</v>
      </c>
      <c r="L50" s="44">
        <f t="shared" si="3"/>
        <v>2.8284271247462025E-21</v>
      </c>
      <c r="M50" s="44">
        <f t="shared" ref="M50:O50" si="40">(L50-L49)/$C$34</f>
        <v>1.0540031621126338E-14</v>
      </c>
      <c r="N50" s="44">
        <f t="shared" si="40"/>
        <v>1.3427705734677522E-8</v>
      </c>
      <c r="O50" s="47">
        <f t="shared" si="40"/>
        <v>-1.7556283243358371E-2</v>
      </c>
      <c r="P50" s="46">
        <f t="shared" si="11"/>
        <v>3.9036042485688215E-8</v>
      </c>
      <c r="Q50" s="44">
        <f t="shared" si="12"/>
        <v>4.7932275620999928E-2</v>
      </c>
      <c r="R50" s="47">
        <f t="shared" si="13"/>
        <v>-69621.995149206748</v>
      </c>
      <c r="S50" s="46">
        <f t="shared" si="14"/>
        <v>-66097.130328505707</v>
      </c>
      <c r="T50" s="47">
        <f t="shared" si="15"/>
        <v>3524.8648207010419</v>
      </c>
    </row>
    <row r="51" spans="9:20" x14ac:dyDescent="0.2">
      <c r="I51" s="57">
        <f t="shared" si="1"/>
        <v>4.1000000000000026E-7</v>
      </c>
      <c r="J51" s="78">
        <f t="shared" si="2"/>
        <v>1.0946689451984031E-14</v>
      </c>
      <c r="K51" s="81">
        <f t="shared" si="0"/>
        <v>2.050000000000001E-14</v>
      </c>
      <c r="L51" s="44">
        <f t="shared" si="3"/>
        <v>2.9351533179716645E-21</v>
      </c>
      <c r="M51" s="44">
        <f t="shared" ref="M51:O51" si="41">(L51-L50)/$C$34</f>
        <v>1.0672619322546199E-14</v>
      </c>
      <c r="N51" s="44">
        <f t="shared" si="41"/>
        <v>1.3258770141986096E-8</v>
      </c>
      <c r="O51" s="47">
        <f t="shared" si="41"/>
        <v>-1.6893559269142655E-2</v>
      </c>
      <c r="P51" s="46">
        <f t="shared" si="11"/>
        <v>3.9508657875677722E-8</v>
      </c>
      <c r="Q51" s="44">
        <f t="shared" si="12"/>
        <v>4.7261538998950962E-2</v>
      </c>
      <c r="R51" s="47">
        <f t="shared" si="13"/>
        <v>-67073.662204896886</v>
      </c>
      <c r="S51" s="46">
        <f t="shared" si="14"/>
        <v>-63599.247359852146</v>
      </c>
      <c r="T51" s="47">
        <f t="shared" si="15"/>
        <v>3474.4148450447447</v>
      </c>
    </row>
    <row r="52" spans="9:20" x14ac:dyDescent="0.2">
      <c r="I52" s="57">
        <f t="shared" si="1"/>
        <v>4.2000000000000027E-7</v>
      </c>
      <c r="J52" s="78">
        <f t="shared" si="2"/>
        <v>1.1346437504116681E-14</v>
      </c>
      <c r="K52" s="81">
        <f t="shared" si="0"/>
        <v>2.1000000000000011E-14</v>
      </c>
      <c r="L52" s="44">
        <f t="shared" si="3"/>
        <v>3.0431891166997747E-21</v>
      </c>
      <c r="M52" s="44">
        <f t="shared" ref="M52:O52" si="42">(L52-L51)/$C$34</f>
        <v>1.080357987281102E-14</v>
      </c>
      <c r="N52" s="44">
        <f t="shared" si="42"/>
        <v>1.3096055026482136E-8</v>
      </c>
      <c r="O52" s="47">
        <f t="shared" si="42"/>
        <v>-1.6271511550396009E-2</v>
      </c>
      <c r="P52" s="46">
        <f t="shared" si="11"/>
        <v>3.9974805213265121E-8</v>
      </c>
      <c r="Q52" s="44">
        <f t="shared" si="12"/>
        <v>4.661473375873966E-2</v>
      </c>
      <c r="R52" s="47">
        <f t="shared" si="13"/>
        <v>-64680.524021130033</v>
      </c>
      <c r="S52" s="46">
        <f t="shared" si="14"/>
        <v>-61254.712393531503</v>
      </c>
      <c r="T52" s="47">
        <f t="shared" si="15"/>
        <v>3425.8116275985312</v>
      </c>
    </row>
    <row r="53" spans="9:20" x14ac:dyDescent="0.2">
      <c r="I53" s="57">
        <f t="shared" si="1"/>
        <v>4.3000000000000028E-7</v>
      </c>
      <c r="J53" s="78">
        <f t="shared" si="2"/>
        <v>1.175078460002077E-14</v>
      </c>
      <c r="K53" s="81">
        <f t="shared" si="0"/>
        <v>2.1500000000000013E-14</v>
      </c>
      <c r="L53" s="44">
        <f t="shared" si="3"/>
        <v>3.1525188342022694E-21</v>
      </c>
      <c r="M53" s="44">
        <f t="shared" ref="M53:O53" si="43">(L53-L52)/$C$34</f>
        <v>1.0932971750249465E-14</v>
      </c>
      <c r="N53" s="44">
        <f t="shared" si="43"/>
        <v>1.2939187743844476E-8</v>
      </c>
      <c r="O53" s="47">
        <f t="shared" si="43"/>
        <v>-1.5686728263765933E-2</v>
      </c>
      <c r="P53" s="46">
        <f t="shared" si="11"/>
        <v>4.0434709590408898E-8</v>
      </c>
      <c r="Q53" s="44">
        <f t="shared" si="12"/>
        <v>4.5990437714377962E-2</v>
      </c>
      <c r="R53" s="47">
        <f t="shared" si="13"/>
        <v>-62429.604436169902</v>
      </c>
      <c r="S53" s="46">
        <f t="shared" si="14"/>
        <v>-59050.661738926559</v>
      </c>
      <c r="T53" s="47">
        <f t="shared" si="15"/>
        <v>3378.9426972433462</v>
      </c>
    </row>
    <row r="54" spans="9:20" x14ac:dyDescent="0.2">
      <c r="I54" s="57">
        <f t="shared" si="1"/>
        <v>4.4000000000000029E-7</v>
      </c>
      <c r="J54" s="78">
        <f t="shared" si="2"/>
        <v>1.2159670430404258E-14</v>
      </c>
      <c r="K54" s="81">
        <f t="shared" si="0"/>
        <v>2.2000000000000014E-14</v>
      </c>
      <c r="L54" s="44">
        <f t="shared" si="3"/>
        <v>3.2631273343221044E-21</v>
      </c>
      <c r="M54" s="44">
        <f t="shared" ref="M54:O54" si="44">(L54-L53)/$C$34</f>
        <v>1.1060850011983506E-14</v>
      </c>
      <c r="N54" s="44">
        <f t="shared" si="44"/>
        <v>1.2787826173404124E-8</v>
      </c>
      <c r="O54" s="47">
        <f t="shared" si="44"/>
        <v>-1.5136157044035202E-2</v>
      </c>
      <c r="P54" s="46">
        <f t="shared" si="11"/>
        <v>4.0888583038348695E-8</v>
      </c>
      <c r="Q54" s="44">
        <f t="shared" si="12"/>
        <v>4.538734479397967E-2</v>
      </c>
      <c r="R54" s="47">
        <f t="shared" si="13"/>
        <v>-60309.292039829226</v>
      </c>
      <c r="S54" s="46">
        <f t="shared" si="14"/>
        <v>-56975.587052931856</v>
      </c>
      <c r="T54" s="47">
        <f t="shared" si="15"/>
        <v>3333.7049868973727</v>
      </c>
    </row>
    <row r="55" spans="9:20" x14ac:dyDescent="0.2">
      <c r="I55" s="57">
        <f t="shared" si="1"/>
        <v>4.500000000000003E-7</v>
      </c>
      <c r="J55" s="78">
        <f t="shared" si="2"/>
        <v>1.2573036686100335E-14</v>
      </c>
      <c r="K55" s="81">
        <f t="shared" si="0"/>
        <v>2.2500000000000015E-14</v>
      </c>
      <c r="L55" s="44">
        <f t="shared" si="3"/>
        <v>3.3750000000000109E-21</v>
      </c>
      <c r="M55" s="44">
        <f t="shared" ref="M55:O55" si="45">(L55-L54)/$C$34</f>
        <v>1.1187266567790643E-14</v>
      </c>
      <c r="N55" s="44">
        <f t="shared" si="45"/>
        <v>1.2641655580713646E-8</v>
      </c>
      <c r="O55" s="47">
        <f t="shared" si="45"/>
        <v>-1.4617059269047781E-2</v>
      </c>
      <c r="P55" s="46">
        <f t="shared" si="11"/>
        <v>4.1336625569607672E-8</v>
      </c>
      <c r="Q55" s="44">
        <f t="shared" si="12"/>
        <v>4.4804253125897919E-2</v>
      </c>
      <c r="R55" s="47">
        <f t="shared" si="13"/>
        <v>-58309.166808174894</v>
      </c>
      <c r="S55" s="46">
        <f t="shared" si="14"/>
        <v>-55019.162963721858</v>
      </c>
      <c r="T55" s="47">
        <f t="shared" si="15"/>
        <v>3290.0038444530373</v>
      </c>
    </row>
    <row r="56" spans="9:20" ht="17" thickBot="1" x14ac:dyDescent="0.25">
      <c r="I56" s="58">
        <f t="shared" si="1"/>
        <v>4.6000000000000031E-7</v>
      </c>
      <c r="J56" s="79">
        <f t="shared" si="2"/>
        <v>1.2990826947252208E-14</v>
      </c>
      <c r="K56" s="82">
        <f t="shared" si="0"/>
        <v>2.3000000000000016E-14</v>
      </c>
      <c r="L56" s="49">
        <f t="shared" si="3"/>
        <v>3.4881227042637069E-21</v>
      </c>
      <c r="M56" s="49">
        <f t="shared" ref="M56:O56" si="46">(L56-L55)/$C$34</f>
        <v>1.1312270426369608E-14</v>
      </c>
      <c r="N56" s="49">
        <f t="shared" si="46"/>
        <v>1.2500385857896525E-8</v>
      </c>
      <c r="O56" s="50">
        <f t="shared" si="46"/>
        <v>-1.4126972281712143E-2</v>
      </c>
      <c r="P56" s="48">
        <f t="shared" si="11"/>
        <v>4.1779026115187317E-8</v>
      </c>
      <c r="Q56" s="49">
        <f t="shared" si="12"/>
        <v>4.4240054557964675E-2</v>
      </c>
      <c r="R56" s="50">
        <f t="shared" si="13"/>
        <v>-56419.856793324325</v>
      </c>
      <c r="S56" s="48">
        <f t="shared" si="14"/>
        <v>-53172.104623968553</v>
      </c>
      <c r="T56" s="50">
        <f t="shared" si="15"/>
        <v>3247.7521693557696</v>
      </c>
    </row>
  </sheetData>
  <mergeCells count="10">
    <mergeCell ref="G2:T3"/>
    <mergeCell ref="G21:G22"/>
    <mergeCell ref="F21:F22"/>
    <mergeCell ref="E21:E22"/>
    <mergeCell ref="J8:T8"/>
    <mergeCell ref="A10:A13"/>
    <mergeCell ref="A14:A16"/>
    <mergeCell ref="A17:A24"/>
    <mergeCell ref="A36:C42"/>
    <mergeCell ref="E36:G4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DC20-AAAD-7D45-890F-C05DAFF5BF66}">
  <dimension ref="A1:X927"/>
  <sheetViews>
    <sheetView tabSelected="1" workbookViewId="0">
      <selection activeCell="E4" sqref="E4"/>
    </sheetView>
  </sheetViews>
  <sheetFormatPr baseColWidth="10" defaultRowHeight="16" x14ac:dyDescent="0.2"/>
  <cols>
    <col min="1" max="1" width="23.6640625" customWidth="1"/>
    <col min="7" max="7" width="11.5" customWidth="1"/>
  </cols>
  <sheetData>
    <row r="1" spans="1:24" ht="32" customHeight="1" x14ac:dyDescent="0.35">
      <c r="A1" s="102" t="s">
        <v>77</v>
      </c>
    </row>
    <row r="2" spans="1:24" ht="16" customHeight="1" x14ac:dyDescent="0.25">
      <c r="A2" s="103" t="s">
        <v>93</v>
      </c>
      <c r="G2" s="84" t="s">
        <v>76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4" x14ac:dyDescent="0.2">
      <c r="A3" s="1" t="s">
        <v>64</v>
      </c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</row>
    <row r="4" spans="1:24" x14ac:dyDescent="0.2"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</row>
    <row r="7" spans="1:24" ht="17" thickBot="1" x14ac:dyDescent="0.25"/>
    <row r="8" spans="1:24" ht="17" thickBot="1" x14ac:dyDescent="0.25">
      <c r="A8" s="1" t="s">
        <v>0</v>
      </c>
      <c r="E8" s="1" t="s">
        <v>32</v>
      </c>
      <c r="I8" s="55"/>
      <c r="J8" s="98" t="s">
        <v>56</v>
      </c>
      <c r="K8" s="99"/>
      <c r="L8" s="99"/>
      <c r="M8" s="100"/>
      <c r="N8" s="97" t="s">
        <v>62</v>
      </c>
      <c r="O8" s="92"/>
      <c r="P8" s="92"/>
      <c r="Q8" s="92"/>
      <c r="R8" s="92"/>
      <c r="S8" s="92"/>
      <c r="T8" s="92"/>
      <c r="U8" s="92"/>
      <c r="V8" s="92"/>
      <c r="W8" s="92"/>
      <c r="X8" s="93"/>
    </row>
    <row r="9" spans="1:24" ht="17" thickBot="1" x14ac:dyDescent="0.25">
      <c r="A9" s="27" t="s">
        <v>36</v>
      </c>
      <c r="B9" s="28" t="s">
        <v>34</v>
      </c>
      <c r="C9" s="29" t="s">
        <v>35</v>
      </c>
      <c r="E9" s="23" t="s">
        <v>58</v>
      </c>
      <c r="F9" s="23" t="s">
        <v>34</v>
      </c>
      <c r="G9" s="30" t="s">
        <v>63</v>
      </c>
      <c r="I9" s="56" t="s">
        <v>23</v>
      </c>
      <c r="J9" s="26" t="s">
        <v>19</v>
      </c>
      <c r="K9" s="72" t="s">
        <v>37</v>
      </c>
      <c r="L9" s="70" t="s">
        <v>38</v>
      </c>
      <c r="M9" s="71" t="s">
        <v>39</v>
      </c>
      <c r="N9" s="26" t="s">
        <v>40</v>
      </c>
      <c r="O9" s="67" t="s">
        <v>57</v>
      </c>
      <c r="P9" s="68" t="s">
        <v>79</v>
      </c>
      <c r="Q9" s="68" t="s">
        <v>80</v>
      </c>
      <c r="R9" s="68" t="s">
        <v>81</v>
      </c>
      <c r="S9" s="69" t="s">
        <v>82</v>
      </c>
      <c r="T9" s="67" t="s">
        <v>42</v>
      </c>
      <c r="U9" s="68" t="s">
        <v>41</v>
      </c>
      <c r="V9" s="69" t="s">
        <v>47</v>
      </c>
      <c r="W9" s="67" t="s">
        <v>48</v>
      </c>
      <c r="X9" s="69" t="s">
        <v>49</v>
      </c>
    </row>
    <row r="10" spans="1:24" x14ac:dyDescent="0.2">
      <c r="A10" s="94" t="s">
        <v>78</v>
      </c>
      <c r="B10" s="2" t="s">
        <v>1</v>
      </c>
      <c r="C10" s="3">
        <v>2.0000000000000001E-10</v>
      </c>
      <c r="E10" s="59" t="s">
        <v>59</v>
      </c>
      <c r="F10" s="31" t="s">
        <v>79</v>
      </c>
      <c r="G10" s="32" t="s">
        <v>33</v>
      </c>
      <c r="I10" s="55">
        <v>0</v>
      </c>
      <c r="J10" s="73">
        <f>C26</f>
        <v>2.9999999999999998E-18</v>
      </c>
      <c r="K10" s="74">
        <f>C26</f>
        <v>2.9999999999999998E-18</v>
      </c>
      <c r="L10" s="51">
        <v>0</v>
      </c>
      <c r="M10" s="64">
        <f>-$C$28*C26 - (($C$28/(($C$29*2*PI())^2))*($C$29*2*PI())*C25/$C$27 + $C$28*J10 + N10)/($C$28/(($C$29*2*PI())^2))</f>
        <v>-3.1427770061180731E-5</v>
      </c>
      <c r="N10" s="77">
        <v>0</v>
      </c>
      <c r="O10" s="52">
        <f>IF(K10&lt;0,-K10,0)</f>
        <v>0</v>
      </c>
      <c r="P10" s="53">
        <v>0</v>
      </c>
      <c r="Q10" s="53">
        <v>0</v>
      </c>
      <c r="R10" s="53">
        <v>0</v>
      </c>
      <c r="S10" s="54">
        <v>0</v>
      </c>
      <c r="T10" s="52">
        <v>0</v>
      </c>
      <c r="U10" s="53">
        <v>0</v>
      </c>
      <c r="V10" s="54">
        <v>0</v>
      </c>
      <c r="W10" s="52">
        <v>0</v>
      </c>
      <c r="X10" s="54">
        <v>0</v>
      </c>
    </row>
    <row r="11" spans="1:24" x14ac:dyDescent="0.2">
      <c r="A11" s="95"/>
      <c r="B11" s="4" t="s">
        <v>2</v>
      </c>
      <c r="C11" s="5">
        <v>5.0000000000000001E-9</v>
      </c>
      <c r="E11" s="60"/>
      <c r="F11" s="34" t="s">
        <v>80</v>
      </c>
      <c r="G11" s="33" t="s">
        <v>44</v>
      </c>
      <c r="I11" s="57">
        <f>I10+$C$34</f>
        <v>1E-8</v>
      </c>
      <c r="J11" s="57">
        <f>J10-$C$25*$C$34</f>
        <v>-4.9699999999999989E-16</v>
      </c>
      <c r="K11" s="75">
        <f>K10-L10*$C$34</f>
        <v>2.9999999999999998E-18</v>
      </c>
      <c r="L11" s="44">
        <f>L10+M10*$C$34</f>
        <v>-3.1427770061180733E-13</v>
      </c>
      <c r="M11" s="45">
        <f t="shared" ref="M11:M42" si="0">-$C$28*K10 - (($C$28/(($C$29*2*PI())^2))*($C$29*2*PI())*L10/$C$27 + $C$28*J10 + N10)/($C$28/(($C$29*2*PI())^2))</f>
        <v>-1.1843525282807229E-8</v>
      </c>
      <c r="N11" s="78">
        <f>N10+T11*$C$34</f>
        <v>0</v>
      </c>
      <c r="O11" s="4">
        <f t="shared" ref="O11:O74" si="1">IF(K11&lt;0,-K11,0)</f>
        <v>0</v>
      </c>
      <c r="P11" s="44">
        <f>O11^(1.5)</f>
        <v>0</v>
      </c>
      <c r="Q11" s="44">
        <f>(P11-P10)/$C$34</f>
        <v>0</v>
      </c>
      <c r="R11" s="44">
        <f>(Q11-Q10)/$C$34</f>
        <v>0</v>
      </c>
      <c r="S11" s="47">
        <f>(R11-R10)/$C$34</f>
        <v>0</v>
      </c>
      <c r="T11" s="46">
        <f>T10+U11*$C$34</f>
        <v>0</v>
      </c>
      <c r="U11" s="44">
        <f>U10+V11*$C$34</f>
        <v>0</v>
      </c>
      <c r="V11" s="47">
        <f>W11-X11</f>
        <v>0</v>
      </c>
      <c r="W11" s="46">
        <f>$C$33/$C$24*($C$17*P11 + $C$18*Q11 + $C$19*R11 + $C$20*S11)</f>
        <v>0</v>
      </c>
      <c r="X11" s="47">
        <f>1/$C$24*($C$21*N10 + $C$22*T10 + $C$23*U10)</f>
        <v>0</v>
      </c>
    </row>
    <row r="12" spans="1:24" x14ac:dyDescent="0.2">
      <c r="A12" s="95"/>
      <c r="B12" s="4" t="s">
        <v>3</v>
      </c>
      <c r="C12" s="5">
        <v>6.9999999999999998E-9</v>
      </c>
      <c r="E12" s="60"/>
      <c r="F12" s="34" t="s">
        <v>81</v>
      </c>
      <c r="G12" s="33" t="s">
        <v>45</v>
      </c>
      <c r="I12" s="57">
        <f t="shared" ref="I12:I75" si="2">I11+$C$34</f>
        <v>2E-8</v>
      </c>
      <c r="J12" s="57">
        <f t="shared" ref="J12:J75" si="3">J11-$C$25*$C$34</f>
        <v>-9.9699999999999983E-16</v>
      </c>
      <c r="K12" s="75">
        <f t="shared" ref="K12:K75" si="4">K11-L11*$C$34</f>
        <v>3.0031427770061178E-18</v>
      </c>
      <c r="L12" s="44">
        <f t="shared" ref="L12:L75" si="5">L11+M11*$C$34</f>
        <v>-3.143961358646354E-13</v>
      </c>
      <c r="M12" s="45">
        <f t="shared" si="0"/>
        <v>1.9622748214381497E-6</v>
      </c>
      <c r="N12" s="78">
        <f t="shared" ref="N12:N75" si="6">N11+T12*$C$34</f>
        <v>0</v>
      </c>
      <c r="O12" s="4">
        <f t="shared" si="1"/>
        <v>0</v>
      </c>
      <c r="P12" s="44">
        <f t="shared" ref="P12:P75" si="7">O12^(1.5)</f>
        <v>0</v>
      </c>
      <c r="Q12" s="44">
        <f t="shared" ref="Q12:S27" si="8">(P12-P11)/$C$34</f>
        <v>0</v>
      </c>
      <c r="R12" s="44">
        <f t="shared" si="8"/>
        <v>0</v>
      </c>
      <c r="S12" s="47">
        <f t="shared" si="8"/>
        <v>0</v>
      </c>
      <c r="T12" s="46">
        <f t="shared" ref="T12:U27" si="9">T11+U12*$C$34</f>
        <v>0</v>
      </c>
      <c r="U12" s="44">
        <f t="shared" si="9"/>
        <v>0</v>
      </c>
      <c r="V12" s="47">
        <f>W12-X12</f>
        <v>0</v>
      </c>
      <c r="W12" s="46">
        <f t="shared" ref="W12:W75" si="10">$C$33/$C$24*($C$17*P12 + $C$18*Q12 + $C$19*R12 + $C$20*S12)</f>
        <v>0</v>
      </c>
      <c r="X12" s="47">
        <f>1/$C$24*($C$21*N11 + $C$22*T11 + $C$23*U11)</f>
        <v>0</v>
      </c>
    </row>
    <row r="13" spans="1:24" ht="17" thickBot="1" x14ac:dyDescent="0.25">
      <c r="A13" s="96"/>
      <c r="B13" s="6" t="s">
        <v>4</v>
      </c>
      <c r="C13" s="7">
        <v>1E-10</v>
      </c>
      <c r="E13" s="60"/>
      <c r="F13" s="34" t="s">
        <v>82</v>
      </c>
      <c r="G13" s="33" t="s">
        <v>46</v>
      </c>
      <c r="I13" s="57">
        <f t="shared" si="2"/>
        <v>3.0000000000000004E-8</v>
      </c>
      <c r="J13" s="57">
        <f t="shared" si="3"/>
        <v>-1.4969999999999997E-15</v>
      </c>
      <c r="K13" s="75">
        <f t="shared" si="4"/>
        <v>3.0062867383647641E-18</v>
      </c>
      <c r="L13" s="44">
        <f t="shared" si="5"/>
        <v>-2.947733876502539E-13</v>
      </c>
      <c r="M13" s="45">
        <f t="shared" si="0"/>
        <v>3.9361957760710835E-6</v>
      </c>
      <c r="N13" s="78">
        <f t="shared" si="6"/>
        <v>0</v>
      </c>
      <c r="O13" s="4">
        <f t="shared" si="1"/>
        <v>0</v>
      </c>
      <c r="P13" s="44">
        <f t="shared" si="7"/>
        <v>0</v>
      </c>
      <c r="Q13" s="44">
        <f t="shared" si="8"/>
        <v>0</v>
      </c>
      <c r="R13" s="44">
        <f t="shared" si="8"/>
        <v>0</v>
      </c>
      <c r="S13" s="47">
        <f t="shared" si="8"/>
        <v>0</v>
      </c>
      <c r="T13" s="46">
        <f t="shared" si="9"/>
        <v>0</v>
      </c>
      <c r="U13" s="44">
        <f t="shared" si="9"/>
        <v>0</v>
      </c>
      <c r="V13" s="47">
        <f t="shared" ref="V13:V76" si="11">W13-X13</f>
        <v>0</v>
      </c>
      <c r="W13" s="46">
        <f t="shared" si="10"/>
        <v>0</v>
      </c>
      <c r="X13" s="47">
        <f t="shared" ref="X13:X76" si="12">1/$C$24*($C$21*N12 + $C$22*T12 + $C$23*U12)</f>
        <v>0</v>
      </c>
    </row>
    <row r="14" spans="1:24" x14ac:dyDescent="0.2">
      <c r="A14" s="94" t="s">
        <v>16</v>
      </c>
      <c r="B14" s="10" t="s">
        <v>5</v>
      </c>
      <c r="C14" s="9">
        <v>0.15</v>
      </c>
      <c r="E14" s="61" t="s">
        <v>60</v>
      </c>
      <c r="F14" s="34" t="s">
        <v>40</v>
      </c>
      <c r="G14" s="35" t="s">
        <v>55</v>
      </c>
      <c r="I14" s="57">
        <f t="shared" si="2"/>
        <v>4.0000000000000001E-8</v>
      </c>
      <c r="J14" s="57">
        <f t="shared" si="3"/>
        <v>-1.9969999999999995E-15</v>
      </c>
      <c r="K14" s="75">
        <f t="shared" si="4"/>
        <v>3.0092344722412665E-18</v>
      </c>
      <c r="L14" s="44">
        <f t="shared" si="5"/>
        <v>-2.5541142988954304E-13</v>
      </c>
      <c r="M14" s="45">
        <f t="shared" si="0"/>
        <v>5.910104326952626E-6</v>
      </c>
      <c r="N14" s="78">
        <f t="shared" si="6"/>
        <v>0</v>
      </c>
      <c r="O14" s="4">
        <f t="shared" si="1"/>
        <v>0</v>
      </c>
      <c r="P14" s="44">
        <f t="shared" si="7"/>
        <v>0</v>
      </c>
      <c r="Q14" s="44">
        <f t="shared" si="8"/>
        <v>0</v>
      </c>
      <c r="R14" s="44">
        <f t="shared" si="8"/>
        <v>0</v>
      </c>
      <c r="S14" s="47">
        <f t="shared" si="8"/>
        <v>0</v>
      </c>
      <c r="T14" s="46">
        <f t="shared" si="9"/>
        <v>0</v>
      </c>
      <c r="U14" s="44">
        <f t="shared" si="9"/>
        <v>0</v>
      </c>
      <c r="V14" s="47">
        <f t="shared" si="11"/>
        <v>0</v>
      </c>
      <c r="W14" s="46">
        <f t="shared" si="10"/>
        <v>0</v>
      </c>
      <c r="X14" s="47">
        <f t="shared" si="12"/>
        <v>0</v>
      </c>
    </row>
    <row r="15" spans="1:24" x14ac:dyDescent="0.2">
      <c r="A15" s="95"/>
      <c r="B15" s="11" t="s">
        <v>6</v>
      </c>
      <c r="C15" s="8">
        <v>5.0000000000000001E-4</v>
      </c>
      <c r="E15" s="60"/>
      <c r="F15" s="34" t="s">
        <v>42</v>
      </c>
      <c r="G15" s="35" t="s">
        <v>54</v>
      </c>
      <c r="I15" s="57">
        <f t="shared" si="2"/>
        <v>4.9999999999999998E-8</v>
      </c>
      <c r="J15" s="57">
        <f t="shared" si="3"/>
        <v>-2.4969999999999994E-15</v>
      </c>
      <c r="K15" s="75">
        <f t="shared" si="4"/>
        <v>3.011788586540162E-18</v>
      </c>
      <c r="L15" s="44">
        <f t="shared" si="5"/>
        <v>-1.9631038662001677E-13</v>
      </c>
      <c r="M15" s="45">
        <f t="shared" si="0"/>
        <v>7.8840004753230291E-6</v>
      </c>
      <c r="N15" s="78">
        <f t="shared" si="6"/>
        <v>0</v>
      </c>
      <c r="O15" s="4">
        <f t="shared" si="1"/>
        <v>0</v>
      </c>
      <c r="P15" s="44">
        <f t="shared" si="7"/>
        <v>0</v>
      </c>
      <c r="Q15" s="44">
        <f t="shared" si="8"/>
        <v>0</v>
      </c>
      <c r="R15" s="44">
        <f t="shared" si="8"/>
        <v>0</v>
      </c>
      <c r="S15" s="47">
        <f t="shared" si="8"/>
        <v>0</v>
      </c>
      <c r="T15" s="46">
        <f t="shared" si="9"/>
        <v>0</v>
      </c>
      <c r="U15" s="44">
        <f t="shared" si="9"/>
        <v>0</v>
      </c>
      <c r="V15" s="47">
        <f t="shared" si="11"/>
        <v>0</v>
      </c>
      <c r="W15" s="46">
        <f t="shared" si="10"/>
        <v>0</v>
      </c>
      <c r="X15" s="47">
        <f t="shared" si="12"/>
        <v>0</v>
      </c>
    </row>
    <row r="16" spans="1:24" ht="17" thickBot="1" x14ac:dyDescent="0.25">
      <c r="A16" s="96"/>
      <c r="B16" s="12" t="s">
        <v>7</v>
      </c>
      <c r="C16" s="7">
        <v>5.0000000000000001E-3</v>
      </c>
      <c r="E16" s="60"/>
      <c r="F16" s="34" t="s">
        <v>41</v>
      </c>
      <c r="G16" s="35" t="s">
        <v>53</v>
      </c>
      <c r="I16" s="57">
        <f t="shared" si="2"/>
        <v>5.9999999999999995E-8</v>
      </c>
      <c r="J16" s="57">
        <f t="shared" si="3"/>
        <v>-2.9969999999999992E-15</v>
      </c>
      <c r="K16" s="75">
        <f t="shared" si="4"/>
        <v>3.013751690406362E-18</v>
      </c>
      <c r="L16" s="44">
        <f t="shared" si="5"/>
        <v>-1.1747038186678648E-13</v>
      </c>
      <c r="M16" s="45">
        <f t="shared" si="0"/>
        <v>9.8578842212602292E-6</v>
      </c>
      <c r="N16" s="78">
        <f t="shared" si="6"/>
        <v>0</v>
      </c>
      <c r="O16" s="4">
        <f t="shared" si="1"/>
        <v>0</v>
      </c>
      <c r="P16" s="44">
        <f t="shared" si="7"/>
        <v>0</v>
      </c>
      <c r="Q16" s="44">
        <f t="shared" si="8"/>
        <v>0</v>
      </c>
      <c r="R16" s="44">
        <f t="shared" si="8"/>
        <v>0</v>
      </c>
      <c r="S16" s="47">
        <f t="shared" si="8"/>
        <v>0</v>
      </c>
      <c r="T16" s="46">
        <f t="shared" si="9"/>
        <v>0</v>
      </c>
      <c r="U16" s="44">
        <f t="shared" si="9"/>
        <v>0</v>
      </c>
      <c r="V16" s="47">
        <f t="shared" si="11"/>
        <v>0</v>
      </c>
      <c r="W16" s="46">
        <f t="shared" si="10"/>
        <v>0</v>
      </c>
      <c r="X16" s="47">
        <f t="shared" si="12"/>
        <v>0</v>
      </c>
    </row>
    <row r="17" spans="1:24" x14ac:dyDescent="0.2">
      <c r="A17" s="94" t="s">
        <v>17</v>
      </c>
      <c r="B17" s="13" t="s">
        <v>8</v>
      </c>
      <c r="C17" s="3">
        <v>1</v>
      </c>
      <c r="E17" s="60"/>
      <c r="F17" s="34" t="s">
        <v>47</v>
      </c>
      <c r="G17" s="35" t="s">
        <v>52</v>
      </c>
      <c r="I17" s="57">
        <f t="shared" si="2"/>
        <v>6.9999999999999992E-8</v>
      </c>
      <c r="J17" s="57">
        <f t="shared" si="3"/>
        <v>-3.496999999999999E-15</v>
      </c>
      <c r="K17" s="75">
        <f t="shared" si="4"/>
        <v>3.0149263942250299E-18</v>
      </c>
      <c r="L17" s="44">
        <f t="shared" si="5"/>
        <v>-1.8891539654184189E-14</v>
      </c>
      <c r="M17" s="45">
        <f t="shared" si="0"/>
        <v>1.183175556484215E-5</v>
      </c>
      <c r="N17" s="78">
        <f t="shared" si="6"/>
        <v>0</v>
      </c>
      <c r="O17" s="4">
        <f t="shared" si="1"/>
        <v>0</v>
      </c>
      <c r="P17" s="44">
        <f t="shared" si="7"/>
        <v>0</v>
      </c>
      <c r="Q17" s="44">
        <f t="shared" si="8"/>
        <v>0</v>
      </c>
      <c r="R17" s="44">
        <f t="shared" si="8"/>
        <v>0</v>
      </c>
      <c r="S17" s="47">
        <f t="shared" si="8"/>
        <v>0</v>
      </c>
      <c r="T17" s="46">
        <f t="shared" si="9"/>
        <v>0</v>
      </c>
      <c r="U17" s="44">
        <f t="shared" si="9"/>
        <v>0</v>
      </c>
      <c r="V17" s="47">
        <f t="shared" si="11"/>
        <v>0</v>
      </c>
      <c r="W17" s="46">
        <f t="shared" si="10"/>
        <v>0</v>
      </c>
      <c r="X17" s="47">
        <f t="shared" si="12"/>
        <v>0</v>
      </c>
    </row>
    <row r="18" spans="1:24" x14ac:dyDescent="0.2">
      <c r="A18" s="95"/>
      <c r="B18" s="14" t="s">
        <v>9</v>
      </c>
      <c r="C18" s="5">
        <f>SUM(C14:C16)</f>
        <v>0.1555</v>
      </c>
      <c r="E18" s="60"/>
      <c r="F18" s="34" t="s">
        <v>48</v>
      </c>
      <c r="G18" s="33" t="s">
        <v>50</v>
      </c>
      <c r="I18" s="57">
        <f t="shared" si="2"/>
        <v>7.9999999999999988E-8</v>
      </c>
      <c r="J18" s="57">
        <f t="shared" si="3"/>
        <v>-3.9969999999999993E-15</v>
      </c>
      <c r="K18" s="75">
        <f t="shared" si="4"/>
        <v>3.0151153096215719E-18</v>
      </c>
      <c r="L18" s="44">
        <f t="shared" si="5"/>
        <v>9.9426015994237324E-14</v>
      </c>
      <c r="M18" s="45">
        <f t="shared" si="0"/>
        <v>1.3805614506146722E-5</v>
      </c>
      <c r="N18" s="78">
        <f t="shared" si="6"/>
        <v>0</v>
      </c>
      <c r="O18" s="4">
        <f t="shared" si="1"/>
        <v>0</v>
      </c>
      <c r="P18" s="44">
        <f t="shared" si="7"/>
        <v>0</v>
      </c>
      <c r="Q18" s="44">
        <f t="shared" si="8"/>
        <v>0</v>
      </c>
      <c r="R18" s="44">
        <f t="shared" si="8"/>
        <v>0</v>
      </c>
      <c r="S18" s="47">
        <f t="shared" si="8"/>
        <v>0</v>
      </c>
      <c r="T18" s="46">
        <f t="shared" si="9"/>
        <v>0</v>
      </c>
      <c r="U18" s="44">
        <f t="shared" si="9"/>
        <v>0</v>
      </c>
      <c r="V18" s="47">
        <f t="shared" si="11"/>
        <v>0</v>
      </c>
      <c r="W18" s="46">
        <f t="shared" si="10"/>
        <v>0</v>
      </c>
      <c r="X18" s="47">
        <f t="shared" si="12"/>
        <v>0</v>
      </c>
    </row>
    <row r="19" spans="1:24" x14ac:dyDescent="0.2">
      <c r="A19" s="95"/>
      <c r="B19" s="14" t="s">
        <v>10</v>
      </c>
      <c r="C19" s="5">
        <f>SUM(C14*C15,C14*C16,C15*C16)</f>
        <v>8.275E-4</v>
      </c>
      <c r="E19" s="60"/>
      <c r="F19" s="34" t="s">
        <v>49</v>
      </c>
      <c r="G19" s="33" t="s">
        <v>51</v>
      </c>
      <c r="I19" s="57">
        <f t="shared" si="2"/>
        <v>8.9999999999999985E-8</v>
      </c>
      <c r="J19" s="57">
        <f t="shared" si="3"/>
        <v>-4.4969999999999995E-15</v>
      </c>
      <c r="K19" s="75">
        <f t="shared" si="4"/>
        <v>3.0141210494616294E-18</v>
      </c>
      <c r="L19" s="44">
        <f t="shared" si="5"/>
        <v>2.3748216105570453E-13</v>
      </c>
      <c r="M19" s="45">
        <f t="shared" si="0"/>
        <v>1.5779461045251872E-5</v>
      </c>
      <c r="N19" s="78">
        <f t="shared" si="6"/>
        <v>0</v>
      </c>
      <c r="O19" s="4">
        <f t="shared" si="1"/>
        <v>0</v>
      </c>
      <c r="P19" s="44">
        <f t="shared" si="7"/>
        <v>0</v>
      </c>
      <c r="Q19" s="44">
        <f t="shared" si="8"/>
        <v>0</v>
      </c>
      <c r="R19" s="44">
        <f t="shared" si="8"/>
        <v>0</v>
      </c>
      <c r="S19" s="47">
        <f t="shared" si="8"/>
        <v>0</v>
      </c>
      <c r="T19" s="46">
        <f t="shared" si="9"/>
        <v>0</v>
      </c>
      <c r="U19" s="44">
        <f t="shared" si="9"/>
        <v>0</v>
      </c>
      <c r="V19" s="47">
        <f t="shared" si="11"/>
        <v>0</v>
      </c>
      <c r="W19" s="46">
        <f t="shared" si="10"/>
        <v>0</v>
      </c>
      <c r="X19" s="47">
        <f t="shared" si="12"/>
        <v>0</v>
      </c>
    </row>
    <row r="20" spans="1:24" ht="17" thickBot="1" x14ac:dyDescent="0.25">
      <c r="A20" s="95"/>
      <c r="B20" s="15" t="s">
        <v>11</v>
      </c>
      <c r="C20" s="7">
        <f>C14*C15*C16</f>
        <v>3.7499999999999996E-7</v>
      </c>
      <c r="E20" s="43" t="s">
        <v>61</v>
      </c>
      <c r="F20" s="62" t="s">
        <v>23</v>
      </c>
      <c r="G20" s="63"/>
      <c r="I20" s="57">
        <f t="shared" si="2"/>
        <v>9.9999999999999982E-8</v>
      </c>
      <c r="J20" s="57">
        <f t="shared" si="3"/>
        <v>-4.9969999999999997E-15</v>
      </c>
      <c r="K20" s="75">
        <f t="shared" si="4"/>
        <v>3.0117462278510723E-18</v>
      </c>
      <c r="L20" s="44">
        <f t="shared" si="5"/>
        <v>3.9527677150822326E-13</v>
      </c>
      <c r="M20" s="45">
        <f t="shared" si="0"/>
        <v>1.7753295182235521E-5</v>
      </c>
      <c r="N20" s="78">
        <f t="shared" si="6"/>
        <v>0</v>
      </c>
      <c r="O20" s="4">
        <f t="shared" si="1"/>
        <v>0</v>
      </c>
      <c r="P20" s="44">
        <f t="shared" si="7"/>
        <v>0</v>
      </c>
      <c r="Q20" s="44">
        <f t="shared" si="8"/>
        <v>0</v>
      </c>
      <c r="R20" s="44">
        <f t="shared" si="8"/>
        <v>0</v>
      </c>
      <c r="S20" s="47">
        <f t="shared" si="8"/>
        <v>0</v>
      </c>
      <c r="T20" s="46">
        <f t="shared" si="9"/>
        <v>0</v>
      </c>
      <c r="U20" s="44">
        <f t="shared" si="9"/>
        <v>0</v>
      </c>
      <c r="V20" s="47">
        <f t="shared" si="11"/>
        <v>0</v>
      </c>
      <c r="W20" s="46">
        <f t="shared" si="10"/>
        <v>0</v>
      </c>
      <c r="X20" s="47">
        <f t="shared" si="12"/>
        <v>0</v>
      </c>
    </row>
    <row r="21" spans="1:24" x14ac:dyDescent="0.2">
      <c r="A21" s="95"/>
      <c r="B21" s="2" t="s">
        <v>12</v>
      </c>
      <c r="C21" s="3">
        <f>SUM(C10:C13)</f>
        <v>1.2299999999999999E-8</v>
      </c>
      <c r="E21" s="89" t="s">
        <v>31</v>
      </c>
      <c r="F21" s="87" t="s">
        <v>28</v>
      </c>
      <c r="G21" s="85"/>
      <c r="I21" s="57">
        <f t="shared" si="2"/>
        <v>1.0999999999999998E-7</v>
      </c>
      <c r="J21" s="57">
        <f t="shared" si="3"/>
        <v>-5.497E-15</v>
      </c>
      <c r="K21" s="75">
        <f t="shared" si="4"/>
        <v>3.00779346013599E-18</v>
      </c>
      <c r="L21" s="44">
        <f t="shared" si="5"/>
        <v>5.7280972333057848E-13</v>
      </c>
      <c r="M21" s="45">
        <f t="shared" si="0"/>
        <v>1.9727116917175603E-5</v>
      </c>
      <c r="N21" s="78">
        <f t="shared" si="6"/>
        <v>0</v>
      </c>
      <c r="O21" s="4">
        <f t="shared" si="1"/>
        <v>0</v>
      </c>
      <c r="P21" s="44">
        <f t="shared" si="7"/>
        <v>0</v>
      </c>
      <c r="Q21" s="44">
        <f t="shared" si="8"/>
        <v>0</v>
      </c>
      <c r="R21" s="44">
        <f t="shared" si="8"/>
        <v>0</v>
      </c>
      <c r="S21" s="47">
        <f t="shared" si="8"/>
        <v>0</v>
      </c>
      <c r="T21" s="46">
        <f t="shared" si="9"/>
        <v>0</v>
      </c>
      <c r="U21" s="44">
        <f t="shared" si="9"/>
        <v>0</v>
      </c>
      <c r="V21" s="47">
        <f t="shared" si="11"/>
        <v>0</v>
      </c>
      <c r="W21" s="46">
        <f t="shared" si="10"/>
        <v>0</v>
      </c>
      <c r="X21" s="47">
        <f t="shared" si="12"/>
        <v>0</v>
      </c>
    </row>
    <row r="22" spans="1:24" ht="17" thickBot="1" x14ac:dyDescent="0.25">
      <c r="A22" s="95"/>
      <c r="B22" s="4" t="s">
        <v>13</v>
      </c>
      <c r="C22" s="5">
        <f>C10*C14+C10*C15+C10*C16+ C11*C15+C11*C16+ C12*C14+C12*C16+ C13*C14+C13*C15</f>
        <v>1.1586499999999999E-9</v>
      </c>
      <c r="E22" s="90"/>
      <c r="F22" s="88"/>
      <c r="G22" s="86"/>
      <c r="I22" s="57">
        <f t="shared" si="2"/>
        <v>1.1999999999999999E-7</v>
      </c>
      <c r="J22" s="57">
        <f t="shared" si="3"/>
        <v>-5.9970000000000002E-15</v>
      </c>
      <c r="K22" s="75">
        <f t="shared" si="4"/>
        <v>3.0020653629026841E-18</v>
      </c>
      <c r="L22" s="44">
        <f t="shared" si="5"/>
        <v>7.7008089250233456E-13</v>
      </c>
      <c r="M22" s="45">
        <f t="shared" si="0"/>
        <v>2.1700926250150034E-5</v>
      </c>
      <c r="N22" s="78">
        <f t="shared" si="6"/>
        <v>0</v>
      </c>
      <c r="O22" s="4">
        <f t="shared" si="1"/>
        <v>0</v>
      </c>
      <c r="P22" s="44">
        <f t="shared" si="7"/>
        <v>0</v>
      </c>
      <c r="Q22" s="44">
        <f t="shared" si="8"/>
        <v>0</v>
      </c>
      <c r="R22" s="44">
        <f t="shared" si="8"/>
        <v>0</v>
      </c>
      <c r="S22" s="47">
        <f t="shared" si="8"/>
        <v>0</v>
      </c>
      <c r="T22" s="46">
        <f t="shared" si="9"/>
        <v>0</v>
      </c>
      <c r="U22" s="44">
        <f t="shared" si="9"/>
        <v>0</v>
      </c>
      <c r="V22" s="47">
        <f t="shared" si="11"/>
        <v>0</v>
      </c>
      <c r="W22" s="46">
        <f t="shared" si="10"/>
        <v>0</v>
      </c>
      <c r="X22" s="47">
        <f t="shared" si="12"/>
        <v>0</v>
      </c>
    </row>
    <row r="23" spans="1:24" x14ac:dyDescent="0.2">
      <c r="A23" s="95"/>
      <c r="B23" s="4" t="s">
        <v>14</v>
      </c>
      <c r="C23" s="5">
        <f>C10*C14*C15+ C10*C14*C16+ C10*C15*C16+ C11*C15*C16+ C12*C14*C16+ C13*C14*C15</f>
        <v>5.4354999999999996E-12</v>
      </c>
      <c r="I23" s="57">
        <f t="shared" si="2"/>
        <v>1.3E-7</v>
      </c>
      <c r="J23" s="57">
        <f t="shared" si="3"/>
        <v>-6.4970000000000005E-15</v>
      </c>
      <c r="K23" s="75">
        <f t="shared" si="4"/>
        <v>2.9943645539776607E-18</v>
      </c>
      <c r="L23" s="44">
        <f t="shared" si="5"/>
        <v>9.8709015500383492E-13</v>
      </c>
      <c r="M23" s="45">
        <f t="shared" si="0"/>
        <v>2.3674723181236741E-5</v>
      </c>
      <c r="N23" s="78">
        <f t="shared" si="6"/>
        <v>0</v>
      </c>
      <c r="O23" s="4">
        <f t="shared" si="1"/>
        <v>0</v>
      </c>
      <c r="P23" s="44">
        <f t="shared" si="7"/>
        <v>0</v>
      </c>
      <c r="Q23" s="44">
        <f t="shared" si="8"/>
        <v>0</v>
      </c>
      <c r="R23" s="44">
        <f t="shared" si="8"/>
        <v>0</v>
      </c>
      <c r="S23" s="47">
        <f t="shared" si="8"/>
        <v>0</v>
      </c>
      <c r="T23" s="46">
        <f t="shared" si="9"/>
        <v>0</v>
      </c>
      <c r="U23" s="44">
        <f t="shared" si="9"/>
        <v>0</v>
      </c>
      <c r="V23" s="47">
        <f t="shared" si="11"/>
        <v>0</v>
      </c>
      <c r="W23" s="46">
        <f t="shared" si="10"/>
        <v>0</v>
      </c>
      <c r="X23" s="47">
        <f t="shared" si="12"/>
        <v>0</v>
      </c>
    </row>
    <row r="24" spans="1:24" ht="17" thickBot="1" x14ac:dyDescent="0.25">
      <c r="A24" s="96"/>
      <c r="B24" s="6" t="s">
        <v>15</v>
      </c>
      <c r="C24" s="7">
        <f>C10*C14*C15*C16</f>
        <v>7.4999999999999998E-17</v>
      </c>
      <c r="I24" s="57">
        <f t="shared" si="2"/>
        <v>1.4000000000000001E-7</v>
      </c>
      <c r="J24" s="57">
        <f t="shared" si="3"/>
        <v>-6.9970000000000007E-15</v>
      </c>
      <c r="K24" s="75">
        <f t="shared" si="4"/>
        <v>2.9844936524276225E-18</v>
      </c>
      <c r="L24" s="44">
        <f t="shared" si="5"/>
        <v>1.2238373868162022E-12</v>
      </c>
      <c r="M24" s="45">
        <f t="shared" si="0"/>
        <v>2.5648507710513651E-5</v>
      </c>
      <c r="N24" s="78">
        <f t="shared" si="6"/>
        <v>0</v>
      </c>
      <c r="O24" s="4">
        <f t="shared" si="1"/>
        <v>0</v>
      </c>
      <c r="P24" s="44">
        <f t="shared" si="7"/>
        <v>0</v>
      </c>
      <c r="Q24" s="44">
        <f t="shared" si="8"/>
        <v>0</v>
      </c>
      <c r="R24" s="44">
        <f t="shared" si="8"/>
        <v>0</v>
      </c>
      <c r="S24" s="47">
        <f t="shared" si="8"/>
        <v>0</v>
      </c>
      <c r="T24" s="46">
        <f t="shared" si="9"/>
        <v>0</v>
      </c>
      <c r="U24" s="44">
        <f t="shared" si="9"/>
        <v>0</v>
      </c>
      <c r="V24" s="47">
        <f t="shared" si="11"/>
        <v>0</v>
      </c>
      <c r="W24" s="46">
        <f t="shared" si="10"/>
        <v>0</v>
      </c>
      <c r="X24" s="47">
        <f t="shared" si="12"/>
        <v>0</v>
      </c>
    </row>
    <row r="25" spans="1:24" x14ac:dyDescent="0.2">
      <c r="A25" s="23" t="s">
        <v>83</v>
      </c>
      <c r="B25" s="17" t="s">
        <v>18</v>
      </c>
      <c r="C25" s="18">
        <v>4.9999999999999998E-8</v>
      </c>
      <c r="I25" s="57">
        <f t="shared" si="2"/>
        <v>1.5000000000000002E-7</v>
      </c>
      <c r="J25" s="57">
        <f t="shared" si="3"/>
        <v>-7.4970000000000001E-15</v>
      </c>
      <c r="K25" s="75">
        <f t="shared" si="4"/>
        <v>2.9722552785594605E-18</v>
      </c>
      <c r="L25" s="44">
        <f t="shared" si="5"/>
        <v>1.4803224639213387E-12</v>
      </c>
      <c r="M25" s="45">
        <f t="shared" si="0"/>
        <v>2.7622279838058688E-5</v>
      </c>
      <c r="N25" s="78">
        <f t="shared" si="6"/>
        <v>0</v>
      </c>
      <c r="O25" s="4">
        <f t="shared" si="1"/>
        <v>0</v>
      </c>
      <c r="P25" s="44">
        <f t="shared" si="7"/>
        <v>0</v>
      </c>
      <c r="Q25" s="44">
        <f t="shared" si="8"/>
        <v>0</v>
      </c>
      <c r="R25" s="44">
        <f t="shared" si="8"/>
        <v>0</v>
      </c>
      <c r="S25" s="47">
        <f t="shared" si="8"/>
        <v>0</v>
      </c>
      <c r="T25" s="46">
        <f t="shared" si="9"/>
        <v>0</v>
      </c>
      <c r="U25" s="44">
        <f t="shared" si="9"/>
        <v>0</v>
      </c>
      <c r="V25" s="47">
        <f t="shared" si="11"/>
        <v>0</v>
      </c>
      <c r="W25" s="46">
        <f t="shared" si="10"/>
        <v>0</v>
      </c>
      <c r="X25" s="47">
        <f t="shared" si="12"/>
        <v>0</v>
      </c>
    </row>
    <row r="26" spans="1:24" x14ac:dyDescent="0.2">
      <c r="A26" s="24" t="s">
        <v>95</v>
      </c>
      <c r="B26" s="16" t="s">
        <v>19</v>
      </c>
      <c r="C26" s="19">
        <v>2.9999999999999998E-18</v>
      </c>
      <c r="I26" s="57">
        <f t="shared" si="2"/>
        <v>1.6000000000000003E-7</v>
      </c>
      <c r="J26" s="57">
        <f t="shared" si="3"/>
        <v>-7.9969999999999996E-15</v>
      </c>
      <c r="K26" s="75">
        <f t="shared" si="4"/>
        <v>2.957452053920247E-18</v>
      </c>
      <c r="L26" s="44">
        <f t="shared" si="5"/>
        <v>1.7565452623019257E-12</v>
      </c>
      <c r="M26" s="45">
        <f t="shared" si="0"/>
        <v>2.9596039563949765E-5</v>
      </c>
      <c r="N26" s="78">
        <f t="shared" si="6"/>
        <v>0</v>
      </c>
      <c r="O26" s="4">
        <f t="shared" si="1"/>
        <v>0</v>
      </c>
      <c r="P26" s="44">
        <f t="shared" si="7"/>
        <v>0</v>
      </c>
      <c r="Q26" s="44">
        <f t="shared" si="8"/>
        <v>0</v>
      </c>
      <c r="R26" s="44">
        <f t="shared" si="8"/>
        <v>0</v>
      </c>
      <c r="S26" s="47">
        <f t="shared" si="8"/>
        <v>0</v>
      </c>
      <c r="T26" s="46">
        <f t="shared" si="9"/>
        <v>0</v>
      </c>
      <c r="U26" s="44">
        <f t="shared" si="9"/>
        <v>0</v>
      </c>
      <c r="V26" s="47">
        <f t="shared" si="11"/>
        <v>0</v>
      </c>
      <c r="W26" s="46">
        <f t="shared" si="10"/>
        <v>0</v>
      </c>
      <c r="X26" s="47">
        <f t="shared" si="12"/>
        <v>0</v>
      </c>
    </row>
    <row r="27" spans="1:24" x14ac:dyDescent="0.2">
      <c r="A27" s="24" t="s">
        <v>85</v>
      </c>
      <c r="B27" s="16" t="s">
        <v>20</v>
      </c>
      <c r="C27" s="20">
        <v>100</v>
      </c>
      <c r="I27" s="57">
        <f t="shared" si="2"/>
        <v>1.7000000000000004E-7</v>
      </c>
      <c r="J27" s="57">
        <f t="shared" si="3"/>
        <v>-8.496999999999999E-15</v>
      </c>
      <c r="K27" s="75">
        <f t="shared" si="4"/>
        <v>2.9398866012972276E-18</v>
      </c>
      <c r="L27" s="44">
        <f t="shared" si="5"/>
        <v>2.0525056579414234E-12</v>
      </c>
      <c r="M27" s="45">
        <f t="shared" si="0"/>
        <v>3.1569786888264809E-5</v>
      </c>
      <c r="N27" s="78">
        <f t="shared" si="6"/>
        <v>0</v>
      </c>
      <c r="O27" s="4">
        <f t="shared" si="1"/>
        <v>0</v>
      </c>
      <c r="P27" s="44">
        <f t="shared" si="7"/>
        <v>0</v>
      </c>
      <c r="Q27" s="44">
        <f t="shared" si="8"/>
        <v>0</v>
      </c>
      <c r="R27" s="44">
        <f t="shared" si="8"/>
        <v>0</v>
      </c>
      <c r="S27" s="47">
        <f t="shared" si="8"/>
        <v>0</v>
      </c>
      <c r="T27" s="46">
        <f t="shared" si="9"/>
        <v>0</v>
      </c>
      <c r="U27" s="44">
        <f t="shared" si="9"/>
        <v>0</v>
      </c>
      <c r="V27" s="47">
        <f t="shared" si="11"/>
        <v>0</v>
      </c>
      <c r="W27" s="46">
        <f t="shared" si="10"/>
        <v>0</v>
      </c>
      <c r="X27" s="47">
        <f t="shared" si="12"/>
        <v>0</v>
      </c>
    </row>
    <row r="28" spans="1:24" x14ac:dyDescent="0.2">
      <c r="A28" s="24" t="s">
        <v>86</v>
      </c>
      <c r="B28" s="16" t="s">
        <v>21</v>
      </c>
      <c r="C28" s="20">
        <v>0.5</v>
      </c>
      <c r="I28" s="57">
        <f t="shared" si="2"/>
        <v>1.8000000000000005E-7</v>
      </c>
      <c r="J28" s="57">
        <f t="shared" si="3"/>
        <v>-8.9969999999999985E-15</v>
      </c>
      <c r="K28" s="75">
        <f t="shared" si="4"/>
        <v>2.9193615447178134E-18</v>
      </c>
      <c r="L28" s="44">
        <f t="shared" si="5"/>
        <v>2.3682035268240713E-12</v>
      </c>
      <c r="M28" s="45">
        <f t="shared" si="0"/>
        <v>3.3543521811081751E-5</v>
      </c>
      <c r="N28" s="78">
        <f t="shared" si="6"/>
        <v>0</v>
      </c>
      <c r="O28" s="4">
        <f t="shared" si="1"/>
        <v>0</v>
      </c>
      <c r="P28" s="44">
        <f t="shared" si="7"/>
        <v>0</v>
      </c>
      <c r="Q28" s="44">
        <f t="shared" ref="Q28:S43" si="13">(P28-P27)/$C$34</f>
        <v>0</v>
      </c>
      <c r="R28" s="44">
        <f t="shared" si="13"/>
        <v>0</v>
      </c>
      <c r="S28" s="47">
        <f t="shared" si="13"/>
        <v>0</v>
      </c>
      <c r="T28" s="46">
        <f t="shared" ref="T28:U43" si="14">T27+U28*$C$34</f>
        <v>0</v>
      </c>
      <c r="U28" s="44">
        <f t="shared" si="14"/>
        <v>0</v>
      </c>
      <c r="V28" s="47">
        <f t="shared" si="11"/>
        <v>0</v>
      </c>
      <c r="W28" s="46">
        <f t="shared" si="10"/>
        <v>0</v>
      </c>
      <c r="X28" s="47">
        <f t="shared" si="12"/>
        <v>0</v>
      </c>
    </row>
    <row r="29" spans="1:24" x14ac:dyDescent="0.2">
      <c r="A29" s="24" t="s">
        <v>29</v>
      </c>
      <c r="B29" s="16" t="s">
        <v>22</v>
      </c>
      <c r="C29" s="19">
        <v>10000</v>
      </c>
      <c r="I29" s="57">
        <f t="shared" si="2"/>
        <v>1.9000000000000006E-7</v>
      </c>
      <c r="J29" s="57">
        <f t="shared" si="3"/>
        <v>-9.4969999999999979E-15</v>
      </c>
      <c r="K29" s="75">
        <f t="shared" si="4"/>
        <v>2.8956795094495725E-18</v>
      </c>
      <c r="L29" s="44">
        <f t="shared" si="5"/>
        <v>2.7036387449348888E-12</v>
      </c>
      <c r="M29" s="45">
        <f t="shared" si="0"/>
        <v>3.5517244332478504E-5</v>
      </c>
      <c r="N29" s="78">
        <f t="shared" si="6"/>
        <v>0</v>
      </c>
      <c r="O29" s="4">
        <f t="shared" si="1"/>
        <v>0</v>
      </c>
      <c r="P29" s="44">
        <f t="shared" si="7"/>
        <v>0</v>
      </c>
      <c r="Q29" s="44">
        <f t="shared" si="13"/>
        <v>0</v>
      </c>
      <c r="R29" s="44">
        <f t="shared" si="13"/>
        <v>0</v>
      </c>
      <c r="S29" s="47">
        <f t="shared" si="13"/>
        <v>0</v>
      </c>
      <c r="T29" s="46">
        <f t="shared" si="14"/>
        <v>0</v>
      </c>
      <c r="U29" s="44">
        <f t="shared" si="14"/>
        <v>0</v>
      </c>
      <c r="V29" s="47">
        <f t="shared" si="11"/>
        <v>0</v>
      </c>
      <c r="W29" s="46">
        <f t="shared" si="10"/>
        <v>0</v>
      </c>
      <c r="X29" s="47">
        <f t="shared" si="12"/>
        <v>0</v>
      </c>
    </row>
    <row r="30" spans="1:24" x14ac:dyDescent="0.2">
      <c r="A30" s="24" t="s">
        <v>87</v>
      </c>
      <c r="B30" s="16" t="s">
        <v>24</v>
      </c>
      <c r="C30" s="19">
        <f>1/C29</f>
        <v>1E-4</v>
      </c>
      <c r="I30" s="57">
        <f t="shared" si="2"/>
        <v>2.0000000000000007E-7</v>
      </c>
      <c r="J30" s="57">
        <f t="shared" si="3"/>
        <v>-9.9969999999999974E-15</v>
      </c>
      <c r="K30" s="75">
        <f t="shared" si="4"/>
        <v>2.8686431220002237E-18</v>
      </c>
      <c r="L30" s="44">
        <f t="shared" si="5"/>
        <v>3.058811188259674E-12</v>
      </c>
      <c r="M30" s="45">
        <f t="shared" si="0"/>
        <v>3.7490954452532988E-5</v>
      </c>
      <c r="N30" s="78">
        <f t="shared" si="6"/>
        <v>0</v>
      </c>
      <c r="O30" s="4">
        <f t="shared" si="1"/>
        <v>0</v>
      </c>
      <c r="P30" s="44">
        <f t="shared" si="7"/>
        <v>0</v>
      </c>
      <c r="Q30" s="44">
        <f t="shared" si="13"/>
        <v>0</v>
      </c>
      <c r="R30" s="44">
        <f t="shared" si="13"/>
        <v>0</v>
      </c>
      <c r="S30" s="47">
        <f t="shared" si="13"/>
        <v>0</v>
      </c>
      <c r="T30" s="46">
        <f t="shared" si="14"/>
        <v>0</v>
      </c>
      <c r="U30" s="44">
        <f t="shared" si="14"/>
        <v>0</v>
      </c>
      <c r="V30" s="47">
        <f t="shared" si="11"/>
        <v>0</v>
      </c>
      <c r="W30" s="46">
        <f t="shared" si="10"/>
        <v>0</v>
      </c>
      <c r="X30" s="47">
        <f t="shared" si="12"/>
        <v>0</v>
      </c>
    </row>
    <row r="31" spans="1:24" x14ac:dyDescent="0.2">
      <c r="A31" s="24" t="s">
        <v>30</v>
      </c>
      <c r="B31" s="16" t="s">
        <v>25</v>
      </c>
      <c r="C31" s="19">
        <v>2E-8</v>
      </c>
      <c r="I31" s="57">
        <f t="shared" si="2"/>
        <v>2.1000000000000008E-7</v>
      </c>
      <c r="J31" s="57">
        <f t="shared" si="3"/>
        <v>-1.0496999999999997E-14</v>
      </c>
      <c r="K31" s="75">
        <f t="shared" si="4"/>
        <v>2.8380550101176272E-18</v>
      </c>
      <c r="L31" s="44">
        <f t="shared" si="5"/>
        <v>3.4337207327850039E-12</v>
      </c>
      <c r="M31" s="45">
        <f t="shared" si="0"/>
        <v>3.9464652171323131E-5</v>
      </c>
      <c r="N31" s="78">
        <f t="shared" si="6"/>
        <v>0</v>
      </c>
      <c r="O31" s="4">
        <f t="shared" si="1"/>
        <v>0</v>
      </c>
      <c r="P31" s="44">
        <f t="shared" si="7"/>
        <v>0</v>
      </c>
      <c r="Q31" s="44">
        <f t="shared" si="13"/>
        <v>0</v>
      </c>
      <c r="R31" s="44">
        <f t="shared" si="13"/>
        <v>0</v>
      </c>
      <c r="S31" s="47">
        <f t="shared" si="13"/>
        <v>0</v>
      </c>
      <c r="T31" s="46">
        <f t="shared" si="14"/>
        <v>0</v>
      </c>
      <c r="U31" s="44">
        <f t="shared" si="14"/>
        <v>0</v>
      </c>
      <c r="V31" s="47">
        <f t="shared" si="11"/>
        <v>0</v>
      </c>
      <c r="W31" s="46">
        <f t="shared" si="10"/>
        <v>0</v>
      </c>
      <c r="X31" s="47">
        <f t="shared" si="12"/>
        <v>0</v>
      </c>
    </row>
    <row r="32" spans="1:24" x14ac:dyDescent="0.2">
      <c r="A32" s="24" t="s">
        <v>96</v>
      </c>
      <c r="B32" s="16" t="s">
        <v>26</v>
      </c>
      <c r="C32" s="19">
        <v>0.5</v>
      </c>
      <c r="I32" s="57">
        <f t="shared" si="2"/>
        <v>2.2000000000000009E-7</v>
      </c>
      <c r="J32" s="57">
        <f t="shared" si="3"/>
        <v>-1.0996999999999996E-14</v>
      </c>
      <c r="K32" s="75">
        <f t="shared" si="4"/>
        <v>2.8037178027897773E-18</v>
      </c>
      <c r="L32" s="44">
        <f t="shared" si="5"/>
        <v>3.8283672544982354E-12</v>
      </c>
      <c r="M32" s="45">
        <f t="shared" si="0"/>
        <v>4.1438337488926852E-5</v>
      </c>
      <c r="N32" s="78">
        <f t="shared" si="6"/>
        <v>0</v>
      </c>
      <c r="O32" s="4">
        <f t="shared" si="1"/>
        <v>0</v>
      </c>
      <c r="P32" s="44">
        <f t="shared" si="7"/>
        <v>0</v>
      </c>
      <c r="Q32" s="44">
        <f t="shared" si="13"/>
        <v>0</v>
      </c>
      <c r="R32" s="44">
        <f t="shared" si="13"/>
        <v>0</v>
      </c>
      <c r="S32" s="47">
        <f t="shared" si="13"/>
        <v>0</v>
      </c>
      <c r="T32" s="46">
        <f t="shared" si="14"/>
        <v>0</v>
      </c>
      <c r="U32" s="44">
        <f t="shared" si="14"/>
        <v>0</v>
      </c>
      <c r="V32" s="47">
        <f t="shared" si="11"/>
        <v>0</v>
      </c>
      <c r="W32" s="46">
        <f t="shared" si="10"/>
        <v>0</v>
      </c>
      <c r="X32" s="47">
        <f t="shared" si="12"/>
        <v>0</v>
      </c>
    </row>
    <row r="33" spans="1:24" x14ac:dyDescent="0.2">
      <c r="A33" s="24" t="s">
        <v>31</v>
      </c>
      <c r="B33" s="16" t="s">
        <v>28</v>
      </c>
      <c r="C33" s="19">
        <f>16*SQRT(C31)/3</f>
        <v>7.5424723326565071E-4</v>
      </c>
      <c r="I33" s="57">
        <f t="shared" si="2"/>
        <v>2.300000000000001E-7</v>
      </c>
      <c r="J33" s="57">
        <f t="shared" si="3"/>
        <v>-1.1496999999999996E-14</v>
      </c>
      <c r="K33" s="75">
        <f t="shared" si="4"/>
        <v>2.7654341302447949E-18</v>
      </c>
      <c r="L33" s="44">
        <f t="shared" si="5"/>
        <v>4.2427506293875043E-12</v>
      </c>
      <c r="M33" s="45">
        <f t="shared" si="0"/>
        <v>4.3412010405422059E-5</v>
      </c>
      <c r="N33" s="78">
        <f t="shared" si="6"/>
        <v>0</v>
      </c>
      <c r="O33" s="4">
        <f t="shared" si="1"/>
        <v>0</v>
      </c>
      <c r="P33" s="44">
        <f t="shared" si="7"/>
        <v>0</v>
      </c>
      <c r="Q33" s="44">
        <f t="shared" si="13"/>
        <v>0</v>
      </c>
      <c r="R33" s="44">
        <f t="shared" si="13"/>
        <v>0</v>
      </c>
      <c r="S33" s="47">
        <f t="shared" si="13"/>
        <v>0</v>
      </c>
      <c r="T33" s="46">
        <f t="shared" si="14"/>
        <v>0</v>
      </c>
      <c r="U33" s="44">
        <f t="shared" si="14"/>
        <v>0</v>
      </c>
      <c r="V33" s="47">
        <f t="shared" si="11"/>
        <v>0</v>
      </c>
      <c r="W33" s="46">
        <f t="shared" si="10"/>
        <v>0</v>
      </c>
      <c r="X33" s="47">
        <f t="shared" si="12"/>
        <v>0</v>
      </c>
    </row>
    <row r="34" spans="1:24" ht="17" thickBot="1" x14ac:dyDescent="0.25">
      <c r="A34" s="25" t="s">
        <v>88</v>
      </c>
      <c r="B34" s="21" t="s">
        <v>27</v>
      </c>
      <c r="C34" s="22">
        <f>C30/10000</f>
        <v>1E-8</v>
      </c>
      <c r="I34" s="57">
        <f t="shared" si="2"/>
        <v>2.4000000000000008E-7</v>
      </c>
      <c r="J34" s="57">
        <f t="shared" si="3"/>
        <v>-1.1996999999999995E-14</v>
      </c>
      <c r="K34" s="75">
        <f t="shared" si="4"/>
        <v>2.7230066239509199E-18</v>
      </c>
      <c r="L34" s="44">
        <f t="shared" si="5"/>
        <v>4.6768707334417248E-12</v>
      </c>
      <c r="M34" s="45">
        <f t="shared" si="0"/>
        <v>4.5385670920886684E-5</v>
      </c>
      <c r="N34" s="78">
        <f t="shared" si="6"/>
        <v>0</v>
      </c>
      <c r="O34" s="4">
        <f t="shared" si="1"/>
        <v>0</v>
      </c>
      <c r="P34" s="44">
        <f t="shared" si="7"/>
        <v>0</v>
      </c>
      <c r="Q34" s="44">
        <f t="shared" si="13"/>
        <v>0</v>
      </c>
      <c r="R34" s="44">
        <f t="shared" si="13"/>
        <v>0</v>
      </c>
      <c r="S34" s="47">
        <f t="shared" si="13"/>
        <v>0</v>
      </c>
      <c r="T34" s="46">
        <f t="shared" si="14"/>
        <v>0</v>
      </c>
      <c r="U34" s="44">
        <f t="shared" si="14"/>
        <v>0</v>
      </c>
      <c r="V34" s="47">
        <f t="shared" si="11"/>
        <v>0</v>
      </c>
      <c r="W34" s="46">
        <f t="shared" si="10"/>
        <v>0</v>
      </c>
      <c r="X34" s="47">
        <f t="shared" si="12"/>
        <v>0</v>
      </c>
    </row>
    <row r="35" spans="1:24" x14ac:dyDescent="0.2">
      <c r="I35" s="57">
        <f t="shared" si="2"/>
        <v>2.5000000000000009E-7</v>
      </c>
      <c r="J35" s="57">
        <f t="shared" si="3"/>
        <v>-1.2496999999999995E-14</v>
      </c>
      <c r="K35" s="75">
        <f t="shared" si="4"/>
        <v>2.6762379166165025E-18</v>
      </c>
      <c r="L35" s="44">
        <f t="shared" si="5"/>
        <v>5.1307274426505916E-12</v>
      </c>
      <c r="M35" s="45">
        <f t="shared" si="0"/>
        <v>4.7359319035398643E-5</v>
      </c>
      <c r="N35" s="78">
        <f t="shared" si="6"/>
        <v>0</v>
      </c>
      <c r="O35" s="4">
        <f t="shared" si="1"/>
        <v>0</v>
      </c>
      <c r="P35" s="44">
        <f t="shared" si="7"/>
        <v>0</v>
      </c>
      <c r="Q35" s="44">
        <f t="shared" si="13"/>
        <v>0</v>
      </c>
      <c r="R35" s="44">
        <f t="shared" si="13"/>
        <v>0</v>
      </c>
      <c r="S35" s="47">
        <f t="shared" si="13"/>
        <v>0</v>
      </c>
      <c r="T35" s="46">
        <f t="shared" si="14"/>
        <v>0</v>
      </c>
      <c r="U35" s="44">
        <f t="shared" si="14"/>
        <v>0</v>
      </c>
      <c r="V35" s="47">
        <f t="shared" si="11"/>
        <v>0</v>
      </c>
      <c r="W35" s="46">
        <f t="shared" si="10"/>
        <v>0</v>
      </c>
      <c r="X35" s="47">
        <f t="shared" si="12"/>
        <v>0</v>
      </c>
    </row>
    <row r="36" spans="1:24" ht="16" customHeight="1" x14ac:dyDescent="0.2">
      <c r="A36" s="84" t="s">
        <v>91</v>
      </c>
      <c r="B36" s="84"/>
      <c r="C36" s="84"/>
      <c r="E36" s="101" t="s">
        <v>92</v>
      </c>
      <c r="F36" s="101"/>
      <c r="G36" s="101"/>
      <c r="I36" s="57">
        <f t="shared" si="2"/>
        <v>2.600000000000001E-7</v>
      </c>
      <c r="J36" s="57">
        <f t="shared" si="3"/>
        <v>-1.2996999999999994E-14</v>
      </c>
      <c r="K36" s="75">
        <f t="shared" si="4"/>
        <v>2.6249306421899968E-18</v>
      </c>
      <c r="L36" s="44">
        <f t="shared" si="5"/>
        <v>5.6043206330045776E-12</v>
      </c>
      <c r="M36" s="45">
        <f t="shared" si="0"/>
        <v>4.9332954749035847E-5</v>
      </c>
      <c r="N36" s="78">
        <f t="shared" si="6"/>
        <v>0</v>
      </c>
      <c r="O36" s="4">
        <f t="shared" si="1"/>
        <v>0</v>
      </c>
      <c r="P36" s="44">
        <f t="shared" si="7"/>
        <v>0</v>
      </c>
      <c r="Q36" s="44">
        <f t="shared" si="13"/>
        <v>0</v>
      </c>
      <c r="R36" s="44">
        <f t="shared" si="13"/>
        <v>0</v>
      </c>
      <c r="S36" s="47">
        <f t="shared" si="13"/>
        <v>0</v>
      </c>
      <c r="T36" s="46">
        <f t="shared" si="14"/>
        <v>0</v>
      </c>
      <c r="U36" s="44">
        <f t="shared" si="14"/>
        <v>0</v>
      </c>
      <c r="V36" s="47">
        <f t="shared" si="11"/>
        <v>0</v>
      </c>
      <c r="W36" s="46">
        <f t="shared" si="10"/>
        <v>0</v>
      </c>
      <c r="X36" s="47">
        <f t="shared" si="12"/>
        <v>0</v>
      </c>
    </row>
    <row r="37" spans="1:24" ht="16" customHeight="1" x14ac:dyDescent="0.2">
      <c r="A37" s="84"/>
      <c r="B37" s="84"/>
      <c r="C37" s="84"/>
      <c r="E37" s="101"/>
      <c r="F37" s="101"/>
      <c r="G37" s="101"/>
      <c r="I37" s="57">
        <f t="shared" si="2"/>
        <v>2.7000000000000011E-7</v>
      </c>
      <c r="J37" s="57">
        <f t="shared" si="3"/>
        <v>-1.3496999999999994E-14</v>
      </c>
      <c r="K37" s="75">
        <f t="shared" si="4"/>
        <v>2.568887435859951E-18</v>
      </c>
      <c r="L37" s="44">
        <f t="shared" si="5"/>
        <v>6.0976501804949358E-12</v>
      </c>
      <c r="M37" s="45">
        <f t="shared" si="0"/>
        <v>5.1306578061876218E-5</v>
      </c>
      <c r="N37" s="78">
        <f t="shared" si="6"/>
        <v>0</v>
      </c>
      <c r="O37" s="4">
        <f t="shared" si="1"/>
        <v>0</v>
      </c>
      <c r="P37" s="44">
        <f t="shared" si="7"/>
        <v>0</v>
      </c>
      <c r="Q37" s="44">
        <f t="shared" si="13"/>
        <v>0</v>
      </c>
      <c r="R37" s="44">
        <f t="shared" si="13"/>
        <v>0</v>
      </c>
      <c r="S37" s="47">
        <f t="shared" si="13"/>
        <v>0</v>
      </c>
      <c r="T37" s="46">
        <f t="shared" si="14"/>
        <v>0</v>
      </c>
      <c r="U37" s="44">
        <f t="shared" si="14"/>
        <v>0</v>
      </c>
      <c r="V37" s="47">
        <f t="shared" si="11"/>
        <v>0</v>
      </c>
      <c r="W37" s="46">
        <f t="shared" si="10"/>
        <v>0</v>
      </c>
      <c r="X37" s="47">
        <f t="shared" si="12"/>
        <v>0</v>
      </c>
    </row>
    <row r="38" spans="1:24" x14ac:dyDescent="0.2">
      <c r="A38" s="84"/>
      <c r="B38" s="84"/>
      <c r="C38" s="84"/>
      <c r="E38" s="101"/>
      <c r="F38" s="101"/>
      <c r="G38" s="101"/>
      <c r="I38" s="57">
        <f t="shared" si="2"/>
        <v>2.8000000000000012E-7</v>
      </c>
      <c r="J38" s="57">
        <f t="shared" si="3"/>
        <v>-1.3996999999999993E-14</v>
      </c>
      <c r="K38" s="75">
        <f t="shared" si="4"/>
        <v>2.5079109340550016E-18</v>
      </c>
      <c r="L38" s="44">
        <f t="shared" si="5"/>
        <v>6.6107159611136982E-12</v>
      </c>
      <c r="M38" s="45">
        <f t="shared" si="0"/>
        <v>5.3280188973997676E-5</v>
      </c>
      <c r="N38" s="78">
        <f t="shared" si="6"/>
        <v>0</v>
      </c>
      <c r="O38" s="4">
        <f t="shared" si="1"/>
        <v>0</v>
      </c>
      <c r="P38" s="44">
        <f t="shared" si="7"/>
        <v>0</v>
      </c>
      <c r="Q38" s="44">
        <f t="shared" si="13"/>
        <v>0</v>
      </c>
      <c r="R38" s="44">
        <f t="shared" si="13"/>
        <v>0</v>
      </c>
      <c r="S38" s="47">
        <f t="shared" si="13"/>
        <v>0</v>
      </c>
      <c r="T38" s="46">
        <f t="shared" si="14"/>
        <v>0</v>
      </c>
      <c r="U38" s="44">
        <f t="shared" si="14"/>
        <v>0</v>
      </c>
      <c r="V38" s="47">
        <f t="shared" si="11"/>
        <v>0</v>
      </c>
      <c r="W38" s="46">
        <f t="shared" si="10"/>
        <v>0</v>
      </c>
      <c r="X38" s="47">
        <f t="shared" si="12"/>
        <v>0</v>
      </c>
    </row>
    <row r="39" spans="1:24" x14ac:dyDescent="0.2">
      <c r="A39" s="84"/>
      <c r="B39" s="84"/>
      <c r="C39" s="84"/>
      <c r="E39" s="101"/>
      <c r="F39" s="101"/>
      <c r="G39" s="101"/>
      <c r="I39" s="57">
        <f t="shared" si="2"/>
        <v>2.9000000000000014E-7</v>
      </c>
      <c r="J39" s="57">
        <f t="shared" si="3"/>
        <v>-1.4496999999999992E-14</v>
      </c>
      <c r="K39" s="75">
        <f t="shared" si="4"/>
        <v>2.4418037744438648E-18</v>
      </c>
      <c r="L39" s="44">
        <f t="shared" si="5"/>
        <v>7.1435178508536752E-12</v>
      </c>
      <c r="M39" s="45">
        <f t="shared" si="0"/>
        <v>5.5253787485478134E-5</v>
      </c>
      <c r="N39" s="78">
        <f t="shared" si="6"/>
        <v>0</v>
      </c>
      <c r="O39" s="4">
        <f t="shared" si="1"/>
        <v>0</v>
      </c>
      <c r="P39" s="44">
        <f t="shared" si="7"/>
        <v>0</v>
      </c>
      <c r="Q39" s="44">
        <f t="shared" si="13"/>
        <v>0</v>
      </c>
      <c r="R39" s="44">
        <f t="shared" si="13"/>
        <v>0</v>
      </c>
      <c r="S39" s="47">
        <f t="shared" si="13"/>
        <v>0</v>
      </c>
      <c r="T39" s="46">
        <f t="shared" si="14"/>
        <v>0</v>
      </c>
      <c r="U39" s="44">
        <f t="shared" si="14"/>
        <v>0</v>
      </c>
      <c r="V39" s="47">
        <f t="shared" si="11"/>
        <v>0</v>
      </c>
      <c r="W39" s="46">
        <f t="shared" si="10"/>
        <v>0</v>
      </c>
      <c r="X39" s="47">
        <f t="shared" si="12"/>
        <v>0</v>
      </c>
    </row>
    <row r="40" spans="1:24" x14ac:dyDescent="0.2">
      <c r="A40" s="84"/>
      <c r="B40" s="84"/>
      <c r="C40" s="84"/>
      <c r="E40" s="101"/>
      <c r="F40" s="101"/>
      <c r="G40" s="101"/>
      <c r="I40" s="57">
        <f t="shared" si="2"/>
        <v>3.0000000000000015E-7</v>
      </c>
      <c r="J40" s="57">
        <f t="shared" si="3"/>
        <v>-1.4996999999999993E-14</v>
      </c>
      <c r="K40" s="75">
        <f t="shared" si="4"/>
        <v>2.370368595935328E-18</v>
      </c>
      <c r="L40" s="44">
        <f t="shared" si="5"/>
        <v>7.6960557257084561E-12</v>
      </c>
      <c r="M40" s="45">
        <f t="shared" si="0"/>
        <v>5.7227373596395518E-5</v>
      </c>
      <c r="N40" s="78">
        <f t="shared" si="6"/>
        <v>0</v>
      </c>
      <c r="O40" s="4">
        <f t="shared" si="1"/>
        <v>0</v>
      </c>
      <c r="P40" s="44">
        <f t="shared" si="7"/>
        <v>0</v>
      </c>
      <c r="Q40" s="44">
        <f t="shared" si="13"/>
        <v>0</v>
      </c>
      <c r="R40" s="44">
        <f t="shared" si="13"/>
        <v>0</v>
      </c>
      <c r="S40" s="47">
        <f t="shared" si="13"/>
        <v>0</v>
      </c>
      <c r="T40" s="46">
        <f t="shared" si="14"/>
        <v>0</v>
      </c>
      <c r="U40" s="44">
        <f t="shared" si="14"/>
        <v>0</v>
      </c>
      <c r="V40" s="47">
        <f t="shared" si="11"/>
        <v>0</v>
      </c>
      <c r="W40" s="46">
        <f t="shared" si="10"/>
        <v>0</v>
      </c>
      <c r="X40" s="47">
        <f t="shared" si="12"/>
        <v>0</v>
      </c>
    </row>
    <row r="41" spans="1:24" x14ac:dyDescent="0.2">
      <c r="A41" s="84"/>
      <c r="B41" s="84"/>
      <c r="C41" s="84"/>
      <c r="E41" s="101"/>
      <c r="F41" s="101"/>
      <c r="G41" s="101"/>
      <c r="I41" s="57">
        <f t="shared" si="2"/>
        <v>3.1000000000000016E-7</v>
      </c>
      <c r="J41" s="57">
        <f t="shared" si="3"/>
        <v>-1.5496999999999994E-14</v>
      </c>
      <c r="K41" s="75">
        <f t="shared" si="4"/>
        <v>2.2934080386782435E-18</v>
      </c>
      <c r="L41" s="44">
        <f t="shared" si="5"/>
        <v>8.2683294616724113E-12</v>
      </c>
      <c r="M41" s="45">
        <f t="shared" si="0"/>
        <v>5.920094730682773E-5</v>
      </c>
      <c r="N41" s="78">
        <f t="shared" si="6"/>
        <v>0</v>
      </c>
      <c r="O41" s="4">
        <f t="shared" si="1"/>
        <v>0</v>
      </c>
      <c r="P41" s="44">
        <f t="shared" si="7"/>
        <v>0</v>
      </c>
      <c r="Q41" s="44">
        <f t="shared" si="13"/>
        <v>0</v>
      </c>
      <c r="R41" s="44">
        <f t="shared" si="13"/>
        <v>0</v>
      </c>
      <c r="S41" s="47">
        <f t="shared" si="13"/>
        <v>0</v>
      </c>
      <c r="T41" s="46">
        <f t="shared" si="14"/>
        <v>0</v>
      </c>
      <c r="U41" s="44">
        <f t="shared" si="14"/>
        <v>0</v>
      </c>
      <c r="V41" s="47">
        <f t="shared" si="11"/>
        <v>0</v>
      </c>
      <c r="W41" s="46">
        <f t="shared" si="10"/>
        <v>0</v>
      </c>
      <c r="X41" s="47">
        <f t="shared" si="12"/>
        <v>0</v>
      </c>
    </row>
    <row r="42" spans="1:24" x14ac:dyDescent="0.2">
      <c r="A42" s="84"/>
      <c r="B42" s="84"/>
      <c r="C42" s="84"/>
      <c r="E42" s="101"/>
      <c r="F42" s="101"/>
      <c r="G42" s="101"/>
      <c r="I42" s="57">
        <f t="shared" si="2"/>
        <v>3.2000000000000017E-7</v>
      </c>
      <c r="J42" s="57">
        <f t="shared" si="3"/>
        <v>-1.5996999999999995E-14</v>
      </c>
      <c r="K42" s="75">
        <f t="shared" si="4"/>
        <v>2.2107247440615194E-18</v>
      </c>
      <c r="L42" s="44">
        <f t="shared" si="5"/>
        <v>8.8603389347406882E-12</v>
      </c>
      <c r="M42" s="45">
        <f t="shared" si="0"/>
        <v>6.1174508616852703E-5</v>
      </c>
      <c r="N42" s="78">
        <f t="shared" si="6"/>
        <v>0</v>
      </c>
      <c r="O42" s="4">
        <f t="shared" si="1"/>
        <v>0</v>
      </c>
      <c r="P42" s="44">
        <f t="shared" si="7"/>
        <v>0</v>
      </c>
      <c r="Q42" s="44">
        <f t="shared" si="13"/>
        <v>0</v>
      </c>
      <c r="R42" s="44">
        <f t="shared" si="13"/>
        <v>0</v>
      </c>
      <c r="S42" s="47">
        <f t="shared" si="13"/>
        <v>0</v>
      </c>
      <c r="T42" s="46">
        <f t="shared" si="14"/>
        <v>0</v>
      </c>
      <c r="U42" s="44">
        <f t="shared" si="14"/>
        <v>0</v>
      </c>
      <c r="V42" s="47">
        <f t="shared" si="11"/>
        <v>0</v>
      </c>
      <c r="W42" s="46">
        <f t="shared" si="10"/>
        <v>0</v>
      </c>
      <c r="X42" s="47">
        <f t="shared" si="12"/>
        <v>0</v>
      </c>
    </row>
    <row r="43" spans="1:24" x14ac:dyDescent="0.2">
      <c r="I43" s="57">
        <f t="shared" si="2"/>
        <v>3.3000000000000018E-7</v>
      </c>
      <c r="J43" s="57">
        <f t="shared" si="3"/>
        <v>-1.6496999999999997E-14</v>
      </c>
      <c r="K43" s="75">
        <f t="shared" si="4"/>
        <v>2.1221213547141127E-18</v>
      </c>
      <c r="L43" s="44">
        <f t="shared" si="5"/>
        <v>9.4720840209092147E-12</v>
      </c>
      <c r="M43" s="45">
        <f t="shared" ref="M43:M74" si="15">-$C$28*K42 - (($C$28/(($C$29*2*PI())^2))*($C$29*2*PI())*L42/$C$27 + $C$28*J42 + N42)/($C$28/(($C$29*2*PI())^2))</f>
        <v>6.3148057526548316E-5</v>
      </c>
      <c r="N43" s="78">
        <f t="shared" si="6"/>
        <v>0</v>
      </c>
      <c r="O43" s="4">
        <f t="shared" si="1"/>
        <v>0</v>
      </c>
      <c r="P43" s="44">
        <f t="shared" si="7"/>
        <v>0</v>
      </c>
      <c r="Q43" s="44">
        <f t="shared" si="13"/>
        <v>0</v>
      </c>
      <c r="R43" s="44">
        <f t="shared" si="13"/>
        <v>0</v>
      </c>
      <c r="S43" s="47">
        <f t="shared" si="13"/>
        <v>0</v>
      </c>
      <c r="T43" s="46">
        <f t="shared" si="14"/>
        <v>0</v>
      </c>
      <c r="U43" s="44">
        <f t="shared" si="14"/>
        <v>0</v>
      </c>
      <c r="V43" s="47">
        <f t="shared" si="11"/>
        <v>0</v>
      </c>
      <c r="W43" s="46">
        <f t="shared" si="10"/>
        <v>0</v>
      </c>
      <c r="X43" s="47">
        <f t="shared" si="12"/>
        <v>0</v>
      </c>
    </row>
    <row r="44" spans="1:24" x14ac:dyDescent="0.2">
      <c r="I44" s="57">
        <f t="shared" si="2"/>
        <v>3.4000000000000019E-7</v>
      </c>
      <c r="J44" s="57">
        <f t="shared" si="3"/>
        <v>-1.6996999999999998E-14</v>
      </c>
      <c r="K44" s="75">
        <f t="shared" si="4"/>
        <v>2.0274005145050207E-18</v>
      </c>
      <c r="L44" s="44">
        <f t="shared" si="5"/>
        <v>1.0103564596174697E-11</v>
      </c>
      <c r="M44" s="45">
        <f t="shared" si="15"/>
        <v>6.5121594035992531E-5</v>
      </c>
      <c r="N44" s="78">
        <f t="shared" si="6"/>
        <v>0</v>
      </c>
      <c r="O44" s="4">
        <f t="shared" si="1"/>
        <v>0</v>
      </c>
      <c r="P44" s="44">
        <f t="shared" si="7"/>
        <v>0</v>
      </c>
      <c r="Q44" s="44">
        <f t="shared" ref="Q44:S59" si="16">(P44-P43)/$C$34</f>
        <v>0</v>
      </c>
      <c r="R44" s="44">
        <f t="shared" si="16"/>
        <v>0</v>
      </c>
      <c r="S44" s="47">
        <f t="shared" si="16"/>
        <v>0</v>
      </c>
      <c r="T44" s="46">
        <f t="shared" ref="T44:U59" si="17">T43+U44*$C$34</f>
        <v>0</v>
      </c>
      <c r="U44" s="44">
        <f t="shared" si="17"/>
        <v>0</v>
      </c>
      <c r="V44" s="47">
        <f t="shared" si="11"/>
        <v>0</v>
      </c>
      <c r="W44" s="46">
        <f t="shared" si="10"/>
        <v>0</v>
      </c>
      <c r="X44" s="47">
        <f t="shared" si="12"/>
        <v>0</v>
      </c>
    </row>
    <row r="45" spans="1:24" x14ac:dyDescent="0.2">
      <c r="I45" s="57">
        <f t="shared" si="2"/>
        <v>3.500000000000002E-7</v>
      </c>
      <c r="J45" s="57">
        <f t="shared" si="3"/>
        <v>-1.7496999999999999E-14</v>
      </c>
      <c r="K45" s="75">
        <f t="shared" si="4"/>
        <v>1.9263648685432737E-18</v>
      </c>
      <c r="L45" s="44">
        <f t="shared" si="5"/>
        <v>1.0754780536534623E-11</v>
      </c>
      <c r="M45" s="45">
        <f t="shared" si="15"/>
        <v>6.709511814526322E-5</v>
      </c>
      <c r="N45" s="78">
        <f t="shared" si="6"/>
        <v>0</v>
      </c>
      <c r="O45" s="4">
        <f t="shared" si="1"/>
        <v>0</v>
      </c>
      <c r="P45" s="44">
        <f t="shared" si="7"/>
        <v>0</v>
      </c>
      <c r="Q45" s="44">
        <f t="shared" si="16"/>
        <v>0</v>
      </c>
      <c r="R45" s="44">
        <f t="shared" si="16"/>
        <v>0</v>
      </c>
      <c r="S45" s="47">
        <f t="shared" si="16"/>
        <v>0</v>
      </c>
      <c r="T45" s="46">
        <f t="shared" si="17"/>
        <v>0</v>
      </c>
      <c r="U45" s="44">
        <f t="shared" si="17"/>
        <v>0</v>
      </c>
      <c r="V45" s="47">
        <f t="shared" si="11"/>
        <v>0</v>
      </c>
      <c r="W45" s="46">
        <f t="shared" si="10"/>
        <v>0</v>
      </c>
      <c r="X45" s="47">
        <f t="shared" si="12"/>
        <v>0</v>
      </c>
    </row>
    <row r="46" spans="1:24" x14ac:dyDescent="0.2">
      <c r="I46" s="57">
        <f t="shared" si="2"/>
        <v>3.6000000000000021E-7</v>
      </c>
      <c r="J46" s="57">
        <f t="shared" si="3"/>
        <v>-1.7997E-14</v>
      </c>
      <c r="K46" s="75">
        <f t="shared" si="4"/>
        <v>1.8188170631779275E-18</v>
      </c>
      <c r="L46" s="44">
        <f t="shared" si="5"/>
        <v>1.1425731717987255E-11</v>
      </c>
      <c r="M46" s="45">
        <f t="shared" si="15"/>
        <v>6.9068629854438323E-5</v>
      </c>
      <c r="N46" s="78">
        <f t="shared" si="6"/>
        <v>0</v>
      </c>
      <c r="O46" s="4">
        <f t="shared" si="1"/>
        <v>0</v>
      </c>
      <c r="P46" s="44">
        <f t="shared" si="7"/>
        <v>0</v>
      </c>
      <c r="Q46" s="44">
        <f t="shared" si="16"/>
        <v>0</v>
      </c>
      <c r="R46" s="44">
        <f t="shared" si="16"/>
        <v>0</v>
      </c>
      <c r="S46" s="47">
        <f t="shared" si="16"/>
        <v>0</v>
      </c>
      <c r="T46" s="46">
        <f t="shared" si="17"/>
        <v>0</v>
      </c>
      <c r="U46" s="44">
        <f t="shared" si="17"/>
        <v>0</v>
      </c>
      <c r="V46" s="47">
        <f t="shared" si="11"/>
        <v>0</v>
      </c>
      <c r="W46" s="46">
        <f t="shared" si="10"/>
        <v>0</v>
      </c>
      <c r="X46" s="47">
        <f t="shared" si="12"/>
        <v>0</v>
      </c>
    </row>
    <row r="47" spans="1:24" x14ac:dyDescent="0.2">
      <c r="I47" s="57">
        <f t="shared" si="2"/>
        <v>3.7000000000000022E-7</v>
      </c>
      <c r="J47" s="57">
        <f t="shared" si="3"/>
        <v>-1.8497000000000001E-14</v>
      </c>
      <c r="K47" s="75">
        <f t="shared" si="4"/>
        <v>1.7045597459980549E-18</v>
      </c>
      <c r="L47" s="44">
        <f t="shared" si="5"/>
        <v>1.2116418016531639E-11</v>
      </c>
      <c r="M47" s="45">
        <f t="shared" si="15"/>
        <v>7.1042129163595742E-5</v>
      </c>
      <c r="N47" s="78">
        <f t="shared" si="6"/>
        <v>0</v>
      </c>
      <c r="O47" s="4">
        <f t="shared" si="1"/>
        <v>0</v>
      </c>
      <c r="P47" s="44">
        <f t="shared" si="7"/>
        <v>0</v>
      </c>
      <c r="Q47" s="44">
        <f t="shared" si="16"/>
        <v>0</v>
      </c>
      <c r="R47" s="44">
        <f t="shared" si="16"/>
        <v>0</v>
      </c>
      <c r="S47" s="47">
        <f t="shared" si="16"/>
        <v>0</v>
      </c>
      <c r="T47" s="46">
        <f t="shared" si="17"/>
        <v>0</v>
      </c>
      <c r="U47" s="44">
        <f t="shared" si="17"/>
        <v>0</v>
      </c>
      <c r="V47" s="47">
        <f t="shared" si="11"/>
        <v>0</v>
      </c>
      <c r="W47" s="46">
        <f t="shared" si="10"/>
        <v>0</v>
      </c>
      <c r="X47" s="47">
        <f t="shared" si="12"/>
        <v>0</v>
      </c>
    </row>
    <row r="48" spans="1:24" x14ac:dyDescent="0.2">
      <c r="I48" s="57">
        <f t="shared" si="2"/>
        <v>3.8000000000000023E-7</v>
      </c>
      <c r="J48" s="57">
        <f t="shared" si="3"/>
        <v>-1.8997000000000002E-14</v>
      </c>
      <c r="K48" s="75">
        <f t="shared" si="4"/>
        <v>1.5833955658327385E-18</v>
      </c>
      <c r="L48" s="44">
        <f t="shared" si="5"/>
        <v>1.2826839308167596E-11</v>
      </c>
      <c r="M48" s="45">
        <f t="shared" si="15"/>
        <v>7.3015616072813374E-5</v>
      </c>
      <c r="N48" s="78">
        <f t="shared" si="6"/>
        <v>0</v>
      </c>
      <c r="O48" s="4">
        <f t="shared" si="1"/>
        <v>0</v>
      </c>
      <c r="P48" s="44">
        <f t="shared" si="7"/>
        <v>0</v>
      </c>
      <c r="Q48" s="44">
        <f t="shared" si="16"/>
        <v>0</v>
      </c>
      <c r="R48" s="44">
        <f t="shared" si="16"/>
        <v>0</v>
      </c>
      <c r="S48" s="47">
        <f t="shared" si="16"/>
        <v>0</v>
      </c>
      <c r="T48" s="46">
        <f t="shared" si="17"/>
        <v>0</v>
      </c>
      <c r="U48" s="44">
        <f t="shared" si="17"/>
        <v>0</v>
      </c>
      <c r="V48" s="47">
        <f t="shared" si="11"/>
        <v>0</v>
      </c>
      <c r="W48" s="46">
        <f t="shared" si="10"/>
        <v>0</v>
      </c>
      <c r="X48" s="47">
        <f t="shared" si="12"/>
        <v>0</v>
      </c>
    </row>
    <row r="49" spans="9:24" x14ac:dyDescent="0.2">
      <c r="I49" s="57">
        <f t="shared" si="2"/>
        <v>3.9000000000000024E-7</v>
      </c>
      <c r="J49" s="57">
        <f t="shared" si="3"/>
        <v>-1.9497000000000003E-14</v>
      </c>
      <c r="K49" s="75">
        <f t="shared" si="4"/>
        <v>1.4551271727510626E-18</v>
      </c>
      <c r="L49" s="44">
        <f t="shared" si="5"/>
        <v>1.355699546889573E-11</v>
      </c>
      <c r="M49" s="45">
        <f t="shared" si="15"/>
        <v>7.4989090582169176E-5</v>
      </c>
      <c r="N49" s="78">
        <f t="shared" si="6"/>
        <v>0</v>
      </c>
      <c r="O49" s="4">
        <f t="shared" si="1"/>
        <v>0</v>
      </c>
      <c r="P49" s="44">
        <f t="shared" si="7"/>
        <v>0</v>
      </c>
      <c r="Q49" s="44">
        <f t="shared" si="16"/>
        <v>0</v>
      </c>
      <c r="R49" s="44">
        <f t="shared" si="16"/>
        <v>0</v>
      </c>
      <c r="S49" s="47">
        <f t="shared" si="16"/>
        <v>0</v>
      </c>
      <c r="T49" s="46">
        <f t="shared" si="17"/>
        <v>0</v>
      </c>
      <c r="U49" s="44">
        <f t="shared" si="17"/>
        <v>0</v>
      </c>
      <c r="V49" s="47">
        <f t="shared" si="11"/>
        <v>0</v>
      </c>
      <c r="W49" s="46">
        <f t="shared" si="10"/>
        <v>0</v>
      </c>
      <c r="X49" s="47">
        <f t="shared" si="12"/>
        <v>0</v>
      </c>
    </row>
    <row r="50" spans="9:24" x14ac:dyDescent="0.2">
      <c r="I50" s="57">
        <f t="shared" si="2"/>
        <v>4.0000000000000025E-7</v>
      </c>
      <c r="J50" s="57">
        <f t="shared" si="3"/>
        <v>-1.9997000000000004E-14</v>
      </c>
      <c r="K50" s="75">
        <f t="shared" si="4"/>
        <v>1.3195572180621053E-18</v>
      </c>
      <c r="L50" s="44">
        <f t="shared" si="5"/>
        <v>1.4306886374717421E-11</v>
      </c>
      <c r="M50" s="45">
        <f t="shared" si="15"/>
        <v>7.6962552691740992E-5</v>
      </c>
      <c r="N50" s="78">
        <f t="shared" si="6"/>
        <v>0</v>
      </c>
      <c r="O50" s="4">
        <f t="shared" si="1"/>
        <v>0</v>
      </c>
      <c r="P50" s="44">
        <f t="shared" si="7"/>
        <v>0</v>
      </c>
      <c r="Q50" s="44">
        <f t="shared" si="16"/>
        <v>0</v>
      </c>
      <c r="R50" s="44">
        <f t="shared" si="16"/>
        <v>0</v>
      </c>
      <c r="S50" s="47">
        <f t="shared" si="16"/>
        <v>0</v>
      </c>
      <c r="T50" s="46">
        <f t="shared" si="17"/>
        <v>0</v>
      </c>
      <c r="U50" s="44">
        <f t="shared" si="17"/>
        <v>0</v>
      </c>
      <c r="V50" s="47">
        <f t="shared" si="11"/>
        <v>0</v>
      </c>
      <c r="W50" s="46">
        <f t="shared" si="10"/>
        <v>0</v>
      </c>
      <c r="X50" s="47">
        <f t="shared" si="12"/>
        <v>0</v>
      </c>
    </row>
    <row r="51" spans="9:24" x14ac:dyDescent="0.2">
      <c r="I51" s="57">
        <f t="shared" si="2"/>
        <v>4.1000000000000026E-7</v>
      </c>
      <c r="J51" s="57">
        <f t="shared" si="3"/>
        <v>-2.0497000000000005E-14</v>
      </c>
      <c r="K51" s="75">
        <f t="shared" si="4"/>
        <v>1.1764883543149311E-18</v>
      </c>
      <c r="L51" s="44">
        <f t="shared" si="5"/>
        <v>1.5076511901634833E-11</v>
      </c>
      <c r="M51" s="45">
        <f t="shared" si="15"/>
        <v>7.8936002401606791E-5</v>
      </c>
      <c r="N51" s="78">
        <f t="shared" si="6"/>
        <v>0</v>
      </c>
      <c r="O51" s="4">
        <f t="shared" si="1"/>
        <v>0</v>
      </c>
      <c r="P51" s="44">
        <f t="shared" si="7"/>
        <v>0</v>
      </c>
      <c r="Q51" s="44">
        <f t="shared" si="16"/>
        <v>0</v>
      </c>
      <c r="R51" s="44">
        <f t="shared" si="16"/>
        <v>0</v>
      </c>
      <c r="S51" s="47">
        <f t="shared" si="16"/>
        <v>0</v>
      </c>
      <c r="T51" s="46">
        <f t="shared" si="17"/>
        <v>0</v>
      </c>
      <c r="U51" s="44">
        <f t="shared" si="17"/>
        <v>0</v>
      </c>
      <c r="V51" s="47">
        <f t="shared" si="11"/>
        <v>0</v>
      </c>
      <c r="W51" s="46">
        <f t="shared" si="10"/>
        <v>0</v>
      </c>
      <c r="X51" s="47">
        <f t="shared" si="12"/>
        <v>0</v>
      </c>
    </row>
    <row r="52" spans="9:24" x14ac:dyDescent="0.2">
      <c r="I52" s="57">
        <f t="shared" si="2"/>
        <v>4.2000000000000027E-7</v>
      </c>
      <c r="J52" s="57">
        <f t="shared" si="3"/>
        <v>-2.0997000000000006E-14</v>
      </c>
      <c r="K52" s="75">
        <f t="shared" si="4"/>
        <v>1.0257232352985827E-18</v>
      </c>
      <c r="L52" s="44">
        <f t="shared" si="5"/>
        <v>1.5865871925650901E-11</v>
      </c>
      <c r="M52" s="45">
        <f t="shared" si="15"/>
        <v>8.0909439711844485E-5</v>
      </c>
      <c r="N52" s="78">
        <f t="shared" si="6"/>
        <v>0</v>
      </c>
      <c r="O52" s="4">
        <f t="shared" si="1"/>
        <v>0</v>
      </c>
      <c r="P52" s="44">
        <f t="shared" si="7"/>
        <v>0</v>
      </c>
      <c r="Q52" s="44">
        <f t="shared" si="16"/>
        <v>0</v>
      </c>
      <c r="R52" s="44">
        <f t="shared" si="16"/>
        <v>0</v>
      </c>
      <c r="S52" s="47">
        <f t="shared" si="16"/>
        <v>0</v>
      </c>
      <c r="T52" s="46">
        <f t="shared" si="17"/>
        <v>0</v>
      </c>
      <c r="U52" s="44">
        <f t="shared" si="17"/>
        <v>0</v>
      </c>
      <c r="V52" s="47">
        <f t="shared" si="11"/>
        <v>0</v>
      </c>
      <c r="W52" s="46">
        <f t="shared" si="10"/>
        <v>0</v>
      </c>
      <c r="X52" s="47">
        <f t="shared" si="12"/>
        <v>0</v>
      </c>
    </row>
    <row r="53" spans="9:24" x14ac:dyDescent="0.2">
      <c r="I53" s="57">
        <f t="shared" si="2"/>
        <v>4.3000000000000028E-7</v>
      </c>
      <c r="J53" s="57">
        <f t="shared" si="3"/>
        <v>-2.1497000000000007E-14</v>
      </c>
      <c r="K53" s="75">
        <f t="shared" si="4"/>
        <v>8.6706451604207371E-19</v>
      </c>
      <c r="L53" s="44">
        <f t="shared" si="5"/>
        <v>1.6674966322769345E-11</v>
      </c>
      <c r="M53" s="45">
        <f t="shared" si="15"/>
        <v>8.2882864622531934E-5</v>
      </c>
      <c r="N53" s="78">
        <f t="shared" si="6"/>
        <v>0</v>
      </c>
      <c r="O53" s="4">
        <f t="shared" si="1"/>
        <v>0</v>
      </c>
      <c r="P53" s="44">
        <f t="shared" si="7"/>
        <v>0</v>
      </c>
      <c r="Q53" s="44">
        <f t="shared" si="16"/>
        <v>0</v>
      </c>
      <c r="R53" s="44">
        <f t="shared" si="16"/>
        <v>0</v>
      </c>
      <c r="S53" s="47">
        <f t="shared" si="16"/>
        <v>0</v>
      </c>
      <c r="T53" s="46">
        <f t="shared" si="17"/>
        <v>0</v>
      </c>
      <c r="U53" s="44">
        <f t="shared" si="17"/>
        <v>0</v>
      </c>
      <c r="V53" s="47">
        <f t="shared" si="11"/>
        <v>0</v>
      </c>
      <c r="W53" s="46">
        <f t="shared" si="10"/>
        <v>0</v>
      </c>
      <c r="X53" s="47">
        <f t="shared" si="12"/>
        <v>0</v>
      </c>
    </row>
    <row r="54" spans="9:24" x14ac:dyDescent="0.2">
      <c r="I54" s="57">
        <f t="shared" si="2"/>
        <v>4.4000000000000029E-7</v>
      </c>
      <c r="J54" s="57">
        <f t="shared" si="3"/>
        <v>-2.1997000000000008E-14</v>
      </c>
      <c r="K54" s="75">
        <f t="shared" si="4"/>
        <v>7.003148528143803E-19</v>
      </c>
      <c r="L54" s="44">
        <f t="shared" si="5"/>
        <v>1.7503794968994664E-11</v>
      </c>
      <c r="M54" s="45">
        <f t="shared" si="15"/>
        <v>8.4856277133747078E-5</v>
      </c>
      <c r="N54" s="78">
        <f t="shared" si="6"/>
        <v>0</v>
      </c>
      <c r="O54" s="4">
        <f t="shared" si="1"/>
        <v>0</v>
      </c>
      <c r="P54" s="44">
        <f t="shared" si="7"/>
        <v>0</v>
      </c>
      <c r="Q54" s="44">
        <f t="shared" si="16"/>
        <v>0</v>
      </c>
      <c r="R54" s="44">
        <f t="shared" si="16"/>
        <v>0</v>
      </c>
      <c r="S54" s="47">
        <f t="shared" si="16"/>
        <v>0</v>
      </c>
      <c r="T54" s="46">
        <f t="shared" si="17"/>
        <v>0</v>
      </c>
      <c r="U54" s="44">
        <f t="shared" si="17"/>
        <v>0</v>
      </c>
      <c r="V54" s="47">
        <f t="shared" si="11"/>
        <v>0</v>
      </c>
      <c r="W54" s="46">
        <f t="shared" si="10"/>
        <v>0</v>
      </c>
      <c r="X54" s="47">
        <f t="shared" si="12"/>
        <v>0</v>
      </c>
    </row>
    <row r="55" spans="9:24" x14ac:dyDescent="0.2">
      <c r="I55" s="57">
        <f t="shared" si="2"/>
        <v>4.500000000000003E-7</v>
      </c>
      <c r="J55" s="57">
        <f t="shared" si="3"/>
        <v>-2.2497000000000009E-14</v>
      </c>
      <c r="K55" s="75">
        <f t="shared" si="4"/>
        <v>5.2527690312443368E-19</v>
      </c>
      <c r="L55" s="44">
        <f t="shared" si="5"/>
        <v>1.8352357740332135E-11</v>
      </c>
      <c r="M55" s="45">
        <f t="shared" si="15"/>
        <v>8.6829677245567818E-5</v>
      </c>
      <c r="N55" s="78">
        <f t="shared" si="6"/>
        <v>0</v>
      </c>
      <c r="O55" s="4">
        <f t="shared" si="1"/>
        <v>0</v>
      </c>
      <c r="P55" s="44">
        <f t="shared" si="7"/>
        <v>0</v>
      </c>
      <c r="Q55" s="44">
        <f t="shared" si="16"/>
        <v>0</v>
      </c>
      <c r="R55" s="44">
        <f t="shared" si="16"/>
        <v>0</v>
      </c>
      <c r="S55" s="47">
        <f t="shared" si="16"/>
        <v>0</v>
      </c>
      <c r="T55" s="46">
        <f t="shared" si="17"/>
        <v>0</v>
      </c>
      <c r="U55" s="44">
        <f t="shared" si="17"/>
        <v>0</v>
      </c>
      <c r="V55" s="47">
        <f t="shared" si="11"/>
        <v>0</v>
      </c>
      <c r="W55" s="46">
        <f t="shared" si="10"/>
        <v>0</v>
      </c>
      <c r="X55" s="47">
        <f t="shared" si="12"/>
        <v>0</v>
      </c>
    </row>
    <row r="56" spans="9:24" x14ac:dyDescent="0.2">
      <c r="I56" s="57">
        <f t="shared" si="2"/>
        <v>4.6000000000000031E-7</v>
      </c>
      <c r="J56" s="57">
        <f t="shared" si="3"/>
        <v>-2.299700000000001E-14</v>
      </c>
      <c r="K56" s="75">
        <f t="shared" si="4"/>
        <v>3.4175332572111233E-19</v>
      </c>
      <c r="L56" s="44">
        <f t="shared" si="5"/>
        <v>1.9220654512787814E-11</v>
      </c>
      <c r="M56" s="45">
        <f t="shared" si="15"/>
        <v>8.880306495807208E-5</v>
      </c>
      <c r="N56" s="78">
        <f t="shared" si="6"/>
        <v>0</v>
      </c>
      <c r="O56" s="4">
        <f t="shared" si="1"/>
        <v>0</v>
      </c>
      <c r="P56" s="44">
        <f t="shared" si="7"/>
        <v>0</v>
      </c>
      <c r="Q56" s="44">
        <f t="shared" si="16"/>
        <v>0</v>
      </c>
      <c r="R56" s="44">
        <f t="shared" si="16"/>
        <v>0</v>
      </c>
      <c r="S56" s="47">
        <f t="shared" si="16"/>
        <v>0</v>
      </c>
      <c r="T56" s="46">
        <f t="shared" si="17"/>
        <v>0</v>
      </c>
      <c r="U56" s="44">
        <f t="shared" si="17"/>
        <v>0</v>
      </c>
      <c r="V56" s="47">
        <f t="shared" si="11"/>
        <v>0</v>
      </c>
      <c r="W56" s="46">
        <f t="shared" si="10"/>
        <v>0</v>
      </c>
      <c r="X56" s="47">
        <f t="shared" si="12"/>
        <v>0</v>
      </c>
    </row>
    <row r="57" spans="9:24" x14ac:dyDescent="0.2">
      <c r="I57" s="57">
        <f t="shared" si="2"/>
        <v>4.7000000000000032E-7</v>
      </c>
      <c r="J57" s="57">
        <f t="shared" si="3"/>
        <v>-2.3497000000000011E-14</v>
      </c>
      <c r="K57" s="75">
        <f t="shared" si="4"/>
        <v>1.4954678059323419E-19</v>
      </c>
      <c r="L57" s="44">
        <f t="shared" si="5"/>
        <v>2.0108685162368535E-11</v>
      </c>
      <c r="M57" s="45">
        <f t="shared" si="15"/>
        <v>9.0776440271337738E-5</v>
      </c>
      <c r="N57" s="78">
        <f t="shared" si="6"/>
        <v>0</v>
      </c>
      <c r="O57" s="4">
        <f t="shared" si="1"/>
        <v>0</v>
      </c>
      <c r="P57" s="44">
        <f t="shared" si="7"/>
        <v>0</v>
      </c>
      <c r="Q57" s="44">
        <f t="shared" si="16"/>
        <v>0</v>
      </c>
      <c r="R57" s="44">
        <f t="shared" si="16"/>
        <v>0</v>
      </c>
      <c r="S57" s="47">
        <f t="shared" si="16"/>
        <v>0</v>
      </c>
      <c r="T57" s="46">
        <f t="shared" si="17"/>
        <v>0</v>
      </c>
      <c r="U57" s="44">
        <f t="shared" si="17"/>
        <v>0</v>
      </c>
      <c r="V57" s="47">
        <f t="shared" si="11"/>
        <v>0</v>
      </c>
      <c r="W57" s="46">
        <f t="shared" si="10"/>
        <v>0</v>
      </c>
      <c r="X57" s="47">
        <f t="shared" si="12"/>
        <v>0</v>
      </c>
    </row>
    <row r="58" spans="9:24" x14ac:dyDescent="0.2">
      <c r="I58" s="57">
        <f t="shared" si="2"/>
        <v>4.8000000000000027E-7</v>
      </c>
      <c r="J58" s="57">
        <f t="shared" si="3"/>
        <v>-2.3997000000000012E-14</v>
      </c>
      <c r="K58" s="75">
        <f t="shared" si="4"/>
        <v>-5.1540071030451173E-20</v>
      </c>
      <c r="L58" s="44">
        <f t="shared" si="5"/>
        <v>2.1016449565081913E-11</v>
      </c>
      <c r="M58" s="45">
        <f t="shared" si="15"/>
        <v>9.2749803185442732E-5</v>
      </c>
      <c r="N58" s="78">
        <f t="shared" si="6"/>
        <v>4.4127653319958051E-23</v>
      </c>
      <c r="O58" s="4">
        <f t="shared" si="1"/>
        <v>5.1540071030451173E-20</v>
      </c>
      <c r="P58" s="44">
        <f t="shared" si="7"/>
        <v>1.170085288834118E-29</v>
      </c>
      <c r="Q58" s="44">
        <f t="shared" si="16"/>
        <v>1.1700852888341179E-21</v>
      </c>
      <c r="R58" s="44">
        <f t="shared" si="16"/>
        <v>1.1700852888341179E-13</v>
      </c>
      <c r="S58" s="47">
        <f t="shared" si="16"/>
        <v>1.1700852888341179E-5</v>
      </c>
      <c r="T58" s="46">
        <f t="shared" si="17"/>
        <v>4.4127653319958048E-15</v>
      </c>
      <c r="U58" s="44">
        <f t="shared" si="17"/>
        <v>4.4127653319958051E-7</v>
      </c>
      <c r="V58" s="47">
        <f t="shared" si="11"/>
        <v>44.12765331995805</v>
      </c>
      <c r="W58" s="46">
        <f t="shared" si="10"/>
        <v>44.12765331995805</v>
      </c>
      <c r="X58" s="47">
        <f t="shared" si="12"/>
        <v>0</v>
      </c>
    </row>
    <row r="59" spans="9:24" x14ac:dyDescent="0.2">
      <c r="I59" s="57">
        <f t="shared" si="2"/>
        <v>4.9000000000000028E-7</v>
      </c>
      <c r="J59" s="57">
        <f t="shared" si="3"/>
        <v>-2.4497000000000013E-14</v>
      </c>
      <c r="K59" s="75">
        <f t="shared" si="4"/>
        <v>-2.6170456668127028E-19</v>
      </c>
      <c r="L59" s="44">
        <f t="shared" si="5"/>
        <v>2.1943947596936341E-11</v>
      </c>
      <c r="M59" s="45">
        <f t="shared" si="15"/>
        <v>9.4723153352046984E-5</v>
      </c>
      <c r="N59" s="78">
        <f t="shared" si="6"/>
        <v>5.0487468292061953E-22</v>
      </c>
      <c r="O59" s="4">
        <f t="shared" si="1"/>
        <v>2.6170456668127028E-19</v>
      </c>
      <c r="P59" s="44">
        <f t="shared" si="7"/>
        <v>1.3388038468262133E-28</v>
      </c>
      <c r="Q59" s="44">
        <f t="shared" si="16"/>
        <v>1.2217953179428016E-20</v>
      </c>
      <c r="R59" s="44">
        <f t="shared" si="16"/>
        <v>1.1047867890593897E-12</v>
      </c>
      <c r="S59" s="47">
        <f t="shared" si="16"/>
        <v>9.8777826017597793E-5</v>
      </c>
      <c r="T59" s="46">
        <f t="shared" si="17"/>
        <v>4.6074702960066149E-14</v>
      </c>
      <c r="U59" s="44">
        <f t="shared" si="17"/>
        <v>4.1661937628070344E-6</v>
      </c>
      <c r="V59" s="47">
        <f t="shared" si="11"/>
        <v>372.49172296074539</v>
      </c>
      <c r="W59" s="46">
        <f t="shared" si="10"/>
        <v>372.52370381019949</v>
      </c>
      <c r="X59" s="47">
        <f t="shared" si="12"/>
        <v>3.1980849454098861E-2</v>
      </c>
    </row>
    <row r="60" spans="9:24" x14ac:dyDescent="0.2">
      <c r="I60" s="57">
        <f t="shared" si="2"/>
        <v>5.000000000000003E-7</v>
      </c>
      <c r="J60" s="57">
        <f t="shared" si="3"/>
        <v>-2.4997000000000014E-14</v>
      </c>
      <c r="K60" s="75">
        <f t="shared" si="4"/>
        <v>-4.811440426506337E-19</v>
      </c>
      <c r="L60" s="44">
        <f t="shared" si="5"/>
        <v>2.289117913045681E-11</v>
      </c>
      <c r="M60" s="45">
        <f t="shared" si="15"/>
        <v>9.6696487830151624E-5</v>
      </c>
      <c r="N60" s="78">
        <f t="shared" si="6"/>
        <v>1.2582671396906679E-21</v>
      </c>
      <c r="O60" s="4">
        <f t="shared" si="1"/>
        <v>4.811440426506337E-19</v>
      </c>
      <c r="P60" s="44">
        <f t="shared" si="7"/>
        <v>3.337433871971772E-28</v>
      </c>
      <c r="Q60" s="44">
        <f t="shared" ref="Q60:S75" si="18">(P60-P59)/$C$34</f>
        <v>1.9986300251455585E-20</v>
      </c>
      <c r="R60" s="44">
        <f t="shared" si="18"/>
        <v>7.7683470720275699E-13</v>
      </c>
      <c r="S60" s="47">
        <f t="shared" si="18"/>
        <v>-3.2795208185663269E-5</v>
      </c>
      <c r="T60" s="46">
        <f t="shared" ref="T60:U75" si="19">T59+U60*$C$34</f>
        <v>7.5339245677004835E-14</v>
      </c>
      <c r="U60" s="44">
        <f t="shared" si="19"/>
        <v>2.9264542716938679E-6</v>
      </c>
      <c r="V60" s="47">
        <f t="shared" si="11"/>
        <v>-123.97394911131663</v>
      </c>
      <c r="W60" s="46">
        <f t="shared" si="10"/>
        <v>-123.67201045022065</v>
      </c>
      <c r="X60" s="47">
        <f t="shared" si="12"/>
        <v>0.30193866109597906</v>
      </c>
    </row>
    <row r="61" spans="9:24" x14ac:dyDescent="0.2">
      <c r="I61" s="57">
        <f t="shared" si="2"/>
        <v>5.1000000000000031E-7</v>
      </c>
      <c r="J61" s="57">
        <f t="shared" si="3"/>
        <v>-2.5497000000000015E-14</v>
      </c>
      <c r="K61" s="75">
        <f t="shared" si="4"/>
        <v>-7.100558339552018E-19</v>
      </c>
      <c r="L61" s="44">
        <f t="shared" si="5"/>
        <v>2.3858144008758328E-11</v>
      </c>
      <c r="M61" s="45">
        <f t="shared" si="15"/>
        <v>9.8669807598695817E-5</v>
      </c>
      <c r="N61" s="78">
        <f t="shared" si="6"/>
        <v>2.2552130838874176E-21</v>
      </c>
      <c r="O61" s="4">
        <f t="shared" si="1"/>
        <v>7.100558339552018E-19</v>
      </c>
      <c r="P61" s="44">
        <f t="shared" si="7"/>
        <v>5.9832720507324034E-28</v>
      </c>
      <c r="Q61" s="44">
        <f t="shared" si="18"/>
        <v>2.6458381787606314E-20</v>
      </c>
      <c r="R61" s="44">
        <f t="shared" si="18"/>
        <v>6.4720815361507278E-13</v>
      </c>
      <c r="S61" s="47">
        <f t="shared" si="18"/>
        <v>-1.2962655358768422E-5</v>
      </c>
      <c r="T61" s="46">
        <f t="shared" si="19"/>
        <v>9.9694594419674969E-14</v>
      </c>
      <c r="U61" s="44">
        <f t="shared" si="19"/>
        <v>2.4355348742670131E-6</v>
      </c>
      <c r="V61" s="47">
        <f t="shared" si="11"/>
        <v>-49.091939742685469</v>
      </c>
      <c r="W61" s="46">
        <f t="shared" si="10"/>
        <v>-48.879848682877139</v>
      </c>
      <c r="X61" s="47">
        <f t="shared" si="12"/>
        <v>0.21209105980832665</v>
      </c>
    </row>
    <row r="62" spans="9:24" x14ac:dyDescent="0.2">
      <c r="I62" s="57">
        <f t="shared" si="2"/>
        <v>5.2000000000000032E-7</v>
      </c>
      <c r="J62" s="57">
        <f t="shared" si="3"/>
        <v>-2.5997000000000016E-14</v>
      </c>
      <c r="K62" s="75">
        <f t="shared" si="4"/>
        <v>-9.4863727404278501E-19</v>
      </c>
      <c r="L62" s="44">
        <f t="shared" si="5"/>
        <v>2.4844842084745286E-11</v>
      </c>
      <c r="M62" s="45">
        <f t="shared" si="15"/>
        <v>1.0064311304539252E-4</v>
      </c>
      <c r="N62" s="78">
        <f t="shared" si="6"/>
        <v>3.4816705047940249E-21</v>
      </c>
      <c r="O62" s="4">
        <f t="shared" si="1"/>
        <v>9.4863727404278501E-19</v>
      </c>
      <c r="P62" s="44">
        <f t="shared" si="7"/>
        <v>9.2395384595391729E-28</v>
      </c>
      <c r="Q62" s="44">
        <f t="shared" si="18"/>
        <v>3.2562664088067697E-20</v>
      </c>
      <c r="R62" s="44">
        <f t="shared" si="18"/>
        <v>6.1042823004613832E-13</v>
      </c>
      <c r="S62" s="47">
        <f t="shared" si="18"/>
        <v>-3.6779923568934453E-6</v>
      </c>
      <c r="T62" s="46">
        <f t="shared" si="19"/>
        <v>1.2264574209066073E-13</v>
      </c>
      <c r="U62" s="44">
        <f t="shared" si="19"/>
        <v>2.2951147670985753E-6</v>
      </c>
      <c r="V62" s="47">
        <f t="shared" si="11"/>
        <v>-14.042010716843793</v>
      </c>
      <c r="W62" s="46">
        <f t="shared" si="10"/>
        <v>-13.865497845907154</v>
      </c>
      <c r="X62" s="47">
        <f t="shared" si="12"/>
        <v>0.17651287093663881</v>
      </c>
    </row>
    <row r="63" spans="9:24" x14ac:dyDescent="0.2">
      <c r="I63" s="57">
        <f t="shared" si="2"/>
        <v>5.3000000000000033E-7</v>
      </c>
      <c r="J63" s="57">
        <f t="shared" si="3"/>
        <v>-2.6497000000000017E-14</v>
      </c>
      <c r="K63" s="75">
        <f t="shared" si="4"/>
        <v>-1.1970856948902378E-18</v>
      </c>
      <c r="L63" s="44">
        <f t="shared" si="5"/>
        <v>2.5851273215199209E-11</v>
      </c>
      <c r="M63" s="45">
        <f t="shared" si="15"/>
        <v>1.0261640428120551E-4</v>
      </c>
      <c r="N63" s="78">
        <f t="shared" si="6"/>
        <v>4.9341784105255555E-21</v>
      </c>
      <c r="O63" s="4">
        <f t="shared" si="1"/>
        <v>1.1970856948902378E-18</v>
      </c>
      <c r="P63" s="44">
        <f t="shared" si="7"/>
        <v>1.3097483546855447E-27</v>
      </c>
      <c r="Q63" s="44">
        <f t="shared" si="18"/>
        <v>3.8579450873162737E-20</v>
      </c>
      <c r="R63" s="44">
        <f t="shared" si="18"/>
        <v>6.0167867850950404E-13</v>
      </c>
      <c r="S63" s="47">
        <f t="shared" si="18"/>
        <v>-8.7495515366342801E-7</v>
      </c>
      <c r="T63" s="46">
        <f t="shared" si="19"/>
        <v>1.4525079057315305E-13</v>
      </c>
      <c r="U63" s="44">
        <f t="shared" si="19"/>
        <v>2.2605048482492323E-6</v>
      </c>
      <c r="V63" s="47">
        <f t="shared" si="11"/>
        <v>-3.4609918849343022</v>
      </c>
      <c r="W63" s="46">
        <f t="shared" si="10"/>
        <v>-3.294655372666353</v>
      </c>
      <c r="X63" s="47">
        <f t="shared" si="12"/>
        <v>0.16633651226794938</v>
      </c>
    </row>
    <row r="64" spans="9:24" x14ac:dyDescent="0.2">
      <c r="I64" s="57">
        <f t="shared" si="2"/>
        <v>5.4000000000000034E-7</v>
      </c>
      <c r="J64" s="57">
        <f t="shared" si="3"/>
        <v>-2.6997000000000018E-14</v>
      </c>
      <c r="K64" s="75">
        <f t="shared" si="4"/>
        <v>-1.4555984270422299E-18</v>
      </c>
      <c r="L64" s="44">
        <f t="shared" si="5"/>
        <v>2.6877437258011264E-11</v>
      </c>
      <c r="M64" s="45">
        <f t="shared" si="15"/>
        <v>1.0458968133355163E-4</v>
      </c>
      <c r="N64" s="78">
        <f t="shared" si="6"/>
        <v>6.6142461675755499E-21</v>
      </c>
      <c r="O64" s="4">
        <f t="shared" si="1"/>
        <v>1.4555984270422299E-18</v>
      </c>
      <c r="P64" s="44">
        <f t="shared" si="7"/>
        <v>1.7561530666240937E-27</v>
      </c>
      <c r="Q64" s="44">
        <f t="shared" si="18"/>
        <v>4.4640471193854903E-20</v>
      </c>
      <c r="R64" s="44">
        <f t="shared" si="18"/>
        <v>6.0610203206921655E-13</v>
      </c>
      <c r="S64" s="47">
        <f t="shared" si="18"/>
        <v>4.423353559712505E-7</v>
      </c>
      <c r="T64" s="46">
        <f t="shared" si="19"/>
        <v>1.6800677570499943E-13</v>
      </c>
      <c r="U64" s="44">
        <f t="shared" si="19"/>
        <v>2.2755985131846387E-6</v>
      </c>
      <c r="V64" s="47">
        <f t="shared" si="11"/>
        <v>1.5093664935406474</v>
      </c>
      <c r="W64" s="46">
        <f t="shared" si="10"/>
        <v>1.6731950588412861</v>
      </c>
      <c r="X64" s="47">
        <f t="shared" si="12"/>
        <v>0.16382856530063855</v>
      </c>
    </row>
    <row r="65" spans="9:24" x14ac:dyDescent="0.2">
      <c r="I65" s="57">
        <f t="shared" si="2"/>
        <v>5.5000000000000035E-7</v>
      </c>
      <c r="J65" s="57">
        <f t="shared" si="3"/>
        <v>-2.7497000000000019E-14</v>
      </c>
      <c r="K65" s="75">
        <f t="shared" si="4"/>
        <v>-1.7243727996223425E-18</v>
      </c>
      <c r="L65" s="44">
        <f t="shared" si="5"/>
        <v>2.7923334071346781E-11</v>
      </c>
      <c r="M65" s="45">
        <f t="shared" si="15"/>
        <v>1.0656294419060268E-4</v>
      </c>
      <c r="N65" s="78">
        <f t="shared" si="6"/>
        <v>8.5262343708202183E-21</v>
      </c>
      <c r="O65" s="4">
        <f t="shared" si="1"/>
        <v>1.7243727996223425E-18</v>
      </c>
      <c r="P65" s="44">
        <f t="shared" si="7"/>
        <v>2.264366626923539E-27</v>
      </c>
      <c r="Q65" s="44">
        <f t="shared" si="18"/>
        <v>5.082135602994453E-20</v>
      </c>
      <c r="R65" s="44">
        <f t="shared" si="18"/>
        <v>6.1808848360896257E-13</v>
      </c>
      <c r="S65" s="47">
        <f t="shared" si="18"/>
        <v>1.1986451539746023E-6</v>
      </c>
      <c r="T65" s="46">
        <f t="shared" si="19"/>
        <v>1.9119882032446684E-13</v>
      </c>
      <c r="U65" s="44">
        <f t="shared" si="19"/>
        <v>2.3192044619467416E-6</v>
      </c>
      <c r="V65" s="47">
        <f t="shared" si="11"/>
        <v>4.3605948762103024</v>
      </c>
      <c r="W65" s="46">
        <f t="shared" si="10"/>
        <v>4.525517681270931</v>
      </c>
      <c r="X65" s="47">
        <f t="shared" si="12"/>
        <v>0.16492280506062837</v>
      </c>
    </row>
    <row r="66" spans="9:24" x14ac:dyDescent="0.2">
      <c r="I66" s="57">
        <f t="shared" si="2"/>
        <v>5.6000000000000036E-7</v>
      </c>
      <c r="J66" s="57">
        <f t="shared" si="3"/>
        <v>-2.799700000000002E-14</v>
      </c>
      <c r="K66" s="75">
        <f t="shared" si="4"/>
        <v>-2.0036061403358105E-18</v>
      </c>
      <c r="L66" s="44">
        <f t="shared" si="5"/>
        <v>2.8988963513252808E-11</v>
      </c>
      <c r="M66" s="45">
        <f t="shared" si="15"/>
        <v>1.0853619281801791E-4</v>
      </c>
      <c r="N66" s="78">
        <f t="shared" si="6"/>
        <v>1.067635857057032E-20</v>
      </c>
      <c r="O66" s="4">
        <f t="shared" si="1"/>
        <v>2.0036061403358105E-18</v>
      </c>
      <c r="P66" s="44">
        <f t="shared" si="7"/>
        <v>2.8360803508387222E-27</v>
      </c>
      <c r="Q66" s="44">
        <f t="shared" si="18"/>
        <v>5.7171372391518313E-20</v>
      </c>
      <c r="R66" s="44">
        <f t="shared" si="18"/>
        <v>6.3500163615737839E-13</v>
      </c>
      <c r="S66" s="47">
        <f t="shared" si="18"/>
        <v>1.6913152548415811E-6</v>
      </c>
      <c r="T66" s="46">
        <f t="shared" si="19"/>
        <v>2.1501241997501018E-13</v>
      </c>
      <c r="U66" s="44">
        <f t="shared" si="19"/>
        <v>2.3813599650543331E-6</v>
      </c>
      <c r="V66" s="47">
        <f t="shared" si="11"/>
        <v>6.2155503107591628</v>
      </c>
      <c r="W66" s="46">
        <f t="shared" si="10"/>
        <v>6.3836337425662233</v>
      </c>
      <c r="X66" s="47">
        <f t="shared" si="12"/>
        <v>0.16808343180706073</v>
      </c>
    </row>
    <row r="67" spans="9:24" x14ac:dyDescent="0.2">
      <c r="I67" s="57">
        <f t="shared" si="2"/>
        <v>5.7000000000000037E-7</v>
      </c>
      <c r="J67" s="57">
        <f t="shared" si="3"/>
        <v>-2.8497000000000021E-14</v>
      </c>
      <c r="K67" s="75">
        <f t="shared" si="4"/>
        <v>-2.2934957754683384E-18</v>
      </c>
      <c r="L67" s="44">
        <f t="shared" si="5"/>
        <v>3.0074325441432987E-11</v>
      </c>
      <c r="M67" s="45">
        <f t="shared" si="15"/>
        <v>1.1050942716681048E-4</v>
      </c>
      <c r="N67" s="78">
        <f t="shared" si="6"/>
        <v>1.3072155190293426E-20</v>
      </c>
      <c r="O67" s="4">
        <f t="shared" si="1"/>
        <v>2.2934957754683384E-18</v>
      </c>
      <c r="P67" s="44">
        <f t="shared" si="7"/>
        <v>3.4733369524976036E-27</v>
      </c>
      <c r="Q67" s="44">
        <f t="shared" si="18"/>
        <v>6.372566016588813E-20</v>
      </c>
      <c r="R67" s="44">
        <f t="shared" si="18"/>
        <v>6.5542877743698159E-13</v>
      </c>
      <c r="S67" s="47">
        <f t="shared" si="18"/>
        <v>2.0427141279603203E-6</v>
      </c>
      <c r="T67" s="46">
        <f t="shared" si="19"/>
        <v>2.3957966197231055E-13</v>
      </c>
      <c r="U67" s="44">
        <f t="shared" si="19"/>
        <v>2.4567241997300377E-6</v>
      </c>
      <c r="V67" s="47">
        <f t="shared" si="11"/>
        <v>7.5364234675704758</v>
      </c>
      <c r="W67" s="46">
        <f t="shared" si="10"/>
        <v>7.7090118837614696</v>
      </c>
      <c r="X67" s="47">
        <f t="shared" si="12"/>
        <v>0.17258841619099402</v>
      </c>
    </row>
    <row r="68" spans="9:24" x14ac:dyDescent="0.2">
      <c r="I68" s="57">
        <f t="shared" si="2"/>
        <v>5.8000000000000038E-7</v>
      </c>
      <c r="J68" s="57">
        <f t="shared" si="3"/>
        <v>-2.8997000000000019E-14</v>
      </c>
      <c r="K68" s="75">
        <f t="shared" si="4"/>
        <v>-2.5942390298826684E-18</v>
      </c>
      <c r="L68" s="44">
        <f t="shared" si="5"/>
        <v>3.1179419713101094E-11</v>
      </c>
      <c r="M68" s="45">
        <f t="shared" si="15"/>
        <v>1.1248264717756462E-4</v>
      </c>
      <c r="N68" s="78">
        <f t="shared" si="6"/>
        <v>1.5722168626837713E-20</v>
      </c>
      <c r="O68" s="4">
        <f t="shared" si="1"/>
        <v>2.5942390298826684E-18</v>
      </c>
      <c r="P68" s="44">
        <f t="shared" si="7"/>
        <v>4.1784478227302655E-27</v>
      </c>
      <c r="Q68" s="44">
        <f t="shared" si="18"/>
        <v>7.0511087023266187E-20</v>
      </c>
      <c r="R68" s="44">
        <f t="shared" si="18"/>
        <v>6.785426857378058E-13</v>
      </c>
      <c r="S68" s="47">
        <f t="shared" si="18"/>
        <v>2.311390830082421E-6</v>
      </c>
      <c r="T68" s="46">
        <f t="shared" si="19"/>
        <v>2.6500134365442863E-13</v>
      </c>
      <c r="U68" s="44">
        <f t="shared" si="19"/>
        <v>2.5421681682118071E-6</v>
      </c>
      <c r="V68" s="47">
        <f t="shared" si="11"/>
        <v>8.5443968481769428</v>
      </c>
      <c r="W68" s="46">
        <f t="shared" si="10"/>
        <v>8.7224475412005269</v>
      </c>
      <c r="X68" s="47">
        <f t="shared" si="12"/>
        <v>0.17805069302358337</v>
      </c>
    </row>
    <row r="69" spans="9:24" x14ac:dyDescent="0.2">
      <c r="I69" s="57">
        <f t="shared" si="2"/>
        <v>5.9000000000000039E-7</v>
      </c>
      <c r="J69" s="57">
        <f t="shared" si="3"/>
        <v>-2.9497000000000017E-14</v>
      </c>
      <c r="K69" s="75">
        <f t="shared" si="4"/>
        <v>-2.9060332270136796E-18</v>
      </c>
      <c r="L69" s="44">
        <f t="shared" si="5"/>
        <v>3.2304246184876737E-11</v>
      </c>
      <c r="M69" s="45">
        <f t="shared" si="15"/>
        <v>1.1445585278290613E-4</v>
      </c>
      <c r="N69" s="78">
        <f t="shared" si="6"/>
        <v>1.8635755764436881E-20</v>
      </c>
      <c r="O69" s="4">
        <f t="shared" si="1"/>
        <v>2.9060332270136796E-18</v>
      </c>
      <c r="P69" s="44">
        <f t="shared" si="7"/>
        <v>4.9539413819371291E-27</v>
      </c>
      <c r="Q69" s="44">
        <f t="shared" si="18"/>
        <v>7.7549355920686368E-20</v>
      </c>
      <c r="R69" s="44">
        <f t="shared" si="18"/>
        <v>7.0382688974201798E-13</v>
      </c>
      <c r="S69" s="47">
        <f t="shared" si="18"/>
        <v>2.5284204004212182E-6</v>
      </c>
      <c r="T69" s="46">
        <f t="shared" si="19"/>
        <v>2.9135871375991688E-13</v>
      </c>
      <c r="U69" s="44">
        <f t="shared" si="19"/>
        <v>2.6357370105488263E-6</v>
      </c>
      <c r="V69" s="47">
        <f t="shared" si="11"/>
        <v>9.3568842337019351</v>
      </c>
      <c r="W69" s="46">
        <f t="shared" si="10"/>
        <v>9.541127728666142</v>
      </c>
      <c r="X69" s="47">
        <f t="shared" si="12"/>
        <v>0.18424349496420647</v>
      </c>
    </row>
    <row r="70" spans="9:24" x14ac:dyDescent="0.2">
      <c r="I70" s="57">
        <f t="shared" si="2"/>
        <v>6.000000000000004E-7</v>
      </c>
      <c r="J70" s="57">
        <f t="shared" si="3"/>
        <v>-2.9997000000000015E-14</v>
      </c>
      <c r="K70" s="75">
        <f t="shared" si="4"/>
        <v>-3.229075688862447E-18</v>
      </c>
      <c r="L70" s="44">
        <f t="shared" si="5"/>
        <v>3.3448804712705801E-11</v>
      </c>
      <c r="M70" s="45">
        <f t="shared" si="15"/>
        <v>1.1642904390904612E-4</v>
      </c>
      <c r="N70" s="78">
        <f t="shared" si="6"/>
        <v>2.1822957769078294E-20</v>
      </c>
      <c r="O70" s="4">
        <f t="shared" si="1"/>
        <v>3.229075688862447E-18</v>
      </c>
      <c r="P70" s="44">
        <f t="shared" si="7"/>
        <v>5.8025292365373974E-27</v>
      </c>
      <c r="Q70" s="44">
        <f t="shared" si="18"/>
        <v>8.4858785460026824E-20</v>
      </c>
      <c r="R70" s="44">
        <f t="shared" si="18"/>
        <v>7.3094295393404565E-13</v>
      </c>
      <c r="S70" s="47">
        <f t="shared" si="18"/>
        <v>2.7116064192027667E-6</v>
      </c>
      <c r="T70" s="46">
        <f t="shared" si="19"/>
        <v>3.1872020046414126E-13</v>
      </c>
      <c r="U70" s="44">
        <f t="shared" si="19"/>
        <v>2.7361486704224366E-6</v>
      </c>
      <c r="V70" s="47">
        <f t="shared" si="11"/>
        <v>10.041165987361008</v>
      </c>
      <c r="W70" s="46">
        <f t="shared" si="10"/>
        <v>10.232191135412222</v>
      </c>
      <c r="X70" s="47">
        <f t="shared" si="12"/>
        <v>0.19102514805121418</v>
      </c>
    </row>
    <row r="71" spans="9:24" x14ac:dyDescent="0.2">
      <c r="I71" s="57">
        <f t="shared" si="2"/>
        <v>6.1000000000000041E-7</v>
      </c>
      <c r="J71" s="57">
        <f t="shared" si="3"/>
        <v>-3.0497000000000013E-14</v>
      </c>
      <c r="K71" s="75">
        <f t="shared" si="4"/>
        <v>-3.5635637359895049E-18</v>
      </c>
      <c r="L71" s="44">
        <f t="shared" si="5"/>
        <v>3.4613095151796264E-11</v>
      </c>
      <c r="M71" s="45">
        <f t="shared" si="15"/>
        <v>1.1840222047679327E-4</v>
      </c>
      <c r="N71" s="78">
        <f t="shared" si="6"/>
        <v>2.5294412777791074E-20</v>
      </c>
      <c r="O71" s="4">
        <f t="shared" si="1"/>
        <v>3.5635637359895049E-18</v>
      </c>
      <c r="P71" s="44">
        <f t="shared" si="7"/>
        <v>6.7270831551912565E-27</v>
      </c>
      <c r="Q71" s="44">
        <f t="shared" si="18"/>
        <v>9.2455391865385904E-20</v>
      </c>
      <c r="R71" s="44">
        <f t="shared" si="18"/>
        <v>7.5966064053590803E-13</v>
      </c>
      <c r="S71" s="47">
        <f t="shared" si="18"/>
        <v>2.8717686601862376E-6</v>
      </c>
      <c r="T71" s="46">
        <f t="shared" si="19"/>
        <v>3.4714550087127788E-13</v>
      </c>
      <c r="U71" s="44">
        <f t="shared" si="19"/>
        <v>2.8425300407136592E-6</v>
      </c>
      <c r="V71" s="47">
        <f t="shared" si="11"/>
        <v>10.638137029122269</v>
      </c>
      <c r="W71" s="46">
        <f t="shared" si="10"/>
        <v>10.836439767569068</v>
      </c>
      <c r="X71" s="47">
        <f t="shared" si="12"/>
        <v>0.19830273844679791</v>
      </c>
    </row>
    <row r="72" spans="9:24" x14ac:dyDescent="0.2">
      <c r="I72" s="57">
        <f t="shared" si="2"/>
        <v>6.2000000000000042E-7</v>
      </c>
      <c r="J72" s="57">
        <f t="shared" si="3"/>
        <v>-3.099700000000001E-14</v>
      </c>
      <c r="K72" s="75">
        <f t="shared" si="4"/>
        <v>-3.9096946875074675E-18</v>
      </c>
      <c r="L72" s="44">
        <f t="shared" si="5"/>
        <v>3.5797117356564195E-11</v>
      </c>
      <c r="M72" s="45">
        <f t="shared" si="15"/>
        <v>1.2037538240224317E-4</v>
      </c>
      <c r="N72" s="78">
        <f t="shared" si="6"/>
        <v>2.9061294641275141E-20</v>
      </c>
      <c r="O72" s="4">
        <f t="shared" si="1"/>
        <v>3.9096946875074675E-18</v>
      </c>
      <c r="P72" s="44">
        <f t="shared" si="7"/>
        <v>7.7306189370347158E-27</v>
      </c>
      <c r="Q72" s="44">
        <f t="shared" si="18"/>
        <v>1.0035357818434593E-19</v>
      </c>
      <c r="R72" s="44">
        <f t="shared" si="18"/>
        <v>7.8981863189600219E-13</v>
      </c>
      <c r="S72" s="47">
        <f t="shared" si="18"/>
        <v>3.0157991360094159E-6</v>
      </c>
      <c r="T72" s="46">
        <f t="shared" si="19"/>
        <v>3.7668818634840691E-13</v>
      </c>
      <c r="U72" s="44">
        <f t="shared" si="19"/>
        <v>2.954268547712905E-6</v>
      </c>
      <c r="V72" s="47">
        <f t="shared" si="11"/>
        <v>11.173850699924587</v>
      </c>
      <c r="W72" s="46">
        <f t="shared" si="10"/>
        <v>11.379863690014519</v>
      </c>
      <c r="X72" s="47">
        <f t="shared" si="12"/>
        <v>0.20601299008993065</v>
      </c>
    </row>
    <row r="73" spans="9:24" x14ac:dyDescent="0.2">
      <c r="I73" s="57">
        <f t="shared" si="2"/>
        <v>6.3000000000000043E-7</v>
      </c>
      <c r="J73" s="57">
        <f t="shared" si="3"/>
        <v>-3.1497000000000008E-14</v>
      </c>
      <c r="K73" s="75">
        <f t="shared" si="4"/>
        <v>-4.2676658610731094E-18</v>
      </c>
      <c r="L73" s="44">
        <f t="shared" si="5"/>
        <v>3.7000871180586627E-11</v>
      </c>
      <c r="M73" s="45">
        <f t="shared" si="15"/>
        <v>1.2234852959726211E-4</v>
      </c>
      <c r="N73" s="78">
        <f t="shared" si="6"/>
        <v>3.3135268914360915E-20</v>
      </c>
      <c r="O73" s="4">
        <f t="shared" si="1"/>
        <v>4.2676658610731094E-18</v>
      </c>
      <c r="P73" s="44">
        <f t="shared" si="7"/>
        <v>8.8162848419196502E-27</v>
      </c>
      <c r="Q73" s="44">
        <f t="shared" si="18"/>
        <v>1.0856659048849342E-19</v>
      </c>
      <c r="R73" s="44">
        <f t="shared" si="18"/>
        <v>8.2130123041474978E-13</v>
      </c>
      <c r="S73" s="47">
        <f t="shared" si="18"/>
        <v>3.148259851874759E-6</v>
      </c>
      <c r="T73" s="46">
        <f t="shared" si="19"/>
        <v>4.0739742730857707E-13</v>
      </c>
      <c r="U73" s="44">
        <f t="shared" si="19"/>
        <v>3.0709240960170134E-6</v>
      </c>
      <c r="V73" s="47">
        <f t="shared" si="11"/>
        <v>11.665554830410835</v>
      </c>
      <c r="W73" s="46">
        <f t="shared" si="10"/>
        <v>11.87966633896041</v>
      </c>
      <c r="X73" s="47">
        <f t="shared" si="12"/>
        <v>0.21411150854957414</v>
      </c>
    </row>
    <row r="74" spans="9:24" x14ac:dyDescent="0.2">
      <c r="I74" s="57">
        <f t="shared" si="2"/>
        <v>6.4000000000000044E-7</v>
      </c>
      <c r="J74" s="57">
        <f t="shared" si="3"/>
        <v>-3.1997000000000006E-14</v>
      </c>
      <c r="K74" s="75">
        <f t="shared" si="4"/>
        <v>-4.6376745728789753E-18</v>
      </c>
      <c r="L74" s="44">
        <f t="shared" si="5"/>
        <v>3.8224356476559248E-11</v>
      </c>
      <c r="M74" s="45">
        <f t="shared" si="15"/>
        <v>1.243216619698346E-4</v>
      </c>
      <c r="N74" s="78">
        <f t="shared" si="6"/>
        <v>3.752846063598971E-20</v>
      </c>
      <c r="O74" s="4">
        <f t="shared" si="1"/>
        <v>4.6376745728789753E-18</v>
      </c>
      <c r="P74" s="44">
        <f t="shared" si="7"/>
        <v>9.9873531385518286E-27</v>
      </c>
      <c r="Q74" s="44">
        <f t="shared" si="18"/>
        <v>1.1710682966321783E-19</v>
      </c>
      <c r="R74" s="44">
        <f t="shared" si="18"/>
        <v>8.5402391747244102E-13</v>
      </c>
      <c r="S74" s="47">
        <f t="shared" si="18"/>
        <v>3.272268705769124E-6</v>
      </c>
      <c r="T74" s="46">
        <f t="shared" si="19"/>
        <v>4.3931917216287927E-13</v>
      </c>
      <c r="U74" s="44">
        <f t="shared" si="19"/>
        <v>3.1921744854302171E-6</v>
      </c>
      <c r="V74" s="47">
        <f t="shared" si="11"/>
        <v>12.125038941320382</v>
      </c>
      <c r="W74" s="46">
        <f t="shared" si="10"/>
        <v>12.347605340724877</v>
      </c>
      <c r="X74" s="47">
        <f t="shared" si="12"/>
        <v>0.22256639940449585</v>
      </c>
    </row>
    <row r="75" spans="9:24" x14ac:dyDescent="0.2">
      <c r="I75" s="57">
        <f t="shared" si="2"/>
        <v>6.5000000000000045E-7</v>
      </c>
      <c r="J75" s="57">
        <f t="shared" si="3"/>
        <v>-3.2497000000000004E-14</v>
      </c>
      <c r="K75" s="75">
        <f t="shared" si="4"/>
        <v>-5.0199181376445678E-18</v>
      </c>
      <c r="L75" s="44">
        <f t="shared" si="5"/>
        <v>3.9467573096257594E-11</v>
      </c>
      <c r="M75" s="45">
        <f t="shared" ref="M75:M106" si="20">-$C$28*K74 - (($C$28/(($C$29*2*PI())^2))*($C$29*2*PI())*L74/$C$27 + $C$28*J74 + N74)/($C$28/(($C$29*2*PI())^2))</f>
        <v>1.2629477942431764E-4</v>
      </c>
      <c r="N75" s="78">
        <f t="shared" si="6"/>
        <v>4.2253430388816212E-20</v>
      </c>
      <c r="O75" s="4">
        <f t="shared" ref="O75:O138" si="21">IF(K75&lt;0,-K75,0)</f>
        <v>5.0199181376445678E-18</v>
      </c>
      <c r="P75" s="44">
        <f t="shared" si="7"/>
        <v>1.1247213842041801E-26</v>
      </c>
      <c r="Q75" s="44">
        <f t="shared" si="18"/>
        <v>1.2598607034899728E-19</v>
      </c>
      <c r="R75" s="44">
        <f t="shared" si="18"/>
        <v>8.8792406857794466E-13</v>
      </c>
      <c r="S75" s="47">
        <f t="shared" si="18"/>
        <v>3.3900151105503636E-6</v>
      </c>
      <c r="T75" s="46">
        <f t="shared" si="19"/>
        <v>4.7249697528264982E-13</v>
      </c>
      <c r="U75" s="44">
        <f t="shared" si="19"/>
        <v>3.3177803119770594E-6</v>
      </c>
      <c r="V75" s="47">
        <f t="shared" si="11"/>
        <v>12.560582654684223</v>
      </c>
      <c r="W75" s="46">
        <f t="shared" si="10"/>
        <v>12.791936967126574</v>
      </c>
      <c r="X75" s="47">
        <f t="shared" si="12"/>
        <v>0.23135431244235158</v>
      </c>
    </row>
    <row r="76" spans="9:24" x14ac:dyDescent="0.2">
      <c r="I76" s="57">
        <f t="shared" ref="I76:I139" si="22">I75+$C$34</f>
        <v>6.6000000000000046E-7</v>
      </c>
      <c r="J76" s="57">
        <f t="shared" ref="J76:J139" si="23">J75-$C$25*$C$34</f>
        <v>-3.2997000000000002E-14</v>
      </c>
      <c r="K76" s="75">
        <f t="shared" ref="K76:K139" si="24">K75-L75*$C$34</f>
        <v>-5.4145938686071438E-18</v>
      </c>
      <c r="L76" s="44">
        <f t="shared" ref="L76:L139" si="25">L75+M75*$C$34</f>
        <v>4.0730520890500772E-11</v>
      </c>
      <c r="M76" s="45">
        <f t="shared" si="20"/>
        <v>1.2826788186163E-4</v>
      </c>
      <c r="N76" s="78">
        <f t="shared" ref="N76:N139" si="26">N75+T76*$C$34</f>
        <v>4.7323156309875011E-20</v>
      </c>
      <c r="O76" s="4">
        <f t="shared" si="21"/>
        <v>5.4145938686071438E-18</v>
      </c>
      <c r="P76" s="44">
        <f t="shared" ref="P76:P139" si="27">O76^(1.5)</f>
        <v>1.2599370024972874E-26</v>
      </c>
      <c r="Q76" s="44">
        <f t="shared" ref="Q76:S91" si="28">(P76-P75)/$C$34</f>
        <v>1.3521561829310727E-19</v>
      </c>
      <c r="R76" s="44">
        <f t="shared" si="28"/>
        <v>9.2295479441099886E-13</v>
      </c>
      <c r="S76" s="47">
        <f t="shared" si="28"/>
        <v>3.5030725833054199E-6</v>
      </c>
      <c r="T76" s="46">
        <f t="shared" ref="T76:U91" si="29">T75+U76*$C$34</f>
        <v>5.0697259210587957E-13</v>
      </c>
      <c r="U76" s="44">
        <f t="shared" si="29"/>
        <v>3.4475616823229745E-6</v>
      </c>
      <c r="V76" s="47">
        <f t="shared" si="11"/>
        <v>12.978137034591491</v>
      </c>
      <c r="W76" s="46">
        <f t="shared" ref="W76:W139" si="30">$C$33/$C$24*($C$17*P76 + $C$18*Q76 + $C$19*R76 + $C$20*S76)</f>
        <v>13.218594932523377</v>
      </c>
      <c r="X76" s="47">
        <f t="shared" si="12"/>
        <v>0.24045789793188579</v>
      </c>
    </row>
    <row r="77" spans="9:24" x14ac:dyDescent="0.2">
      <c r="I77" s="57">
        <f t="shared" si="22"/>
        <v>6.7000000000000047E-7</v>
      </c>
      <c r="J77" s="57">
        <f t="shared" si="23"/>
        <v>-3.3497E-14</v>
      </c>
      <c r="K77" s="75">
        <f t="shared" si="24"/>
        <v>-5.8218990775121517E-18</v>
      </c>
      <c r="L77" s="44">
        <f t="shared" si="25"/>
        <v>4.2013199709117069E-11</v>
      </c>
      <c r="M77" s="45">
        <f t="shared" si="20"/>
        <v>1.3024096917939421E-4</v>
      </c>
      <c r="N77" s="78">
        <f t="shared" si="26"/>
        <v>5.2751020465370616E-20</v>
      </c>
      <c r="O77" s="4">
        <f t="shared" si="21"/>
        <v>5.8218990775121517E-18</v>
      </c>
      <c r="P77" s="44">
        <f t="shared" si="27"/>
        <v>1.4047434282303161E-26</v>
      </c>
      <c r="Q77" s="44">
        <f t="shared" si="28"/>
        <v>1.4480642573302868E-19</v>
      </c>
      <c r="R77" s="44">
        <f t="shared" si="28"/>
        <v>9.5908074399214078E-13</v>
      </c>
      <c r="S77" s="47">
        <f t="shared" si="28"/>
        <v>3.6125949581141924E-6</v>
      </c>
      <c r="T77" s="46">
        <f t="shared" si="29"/>
        <v>5.4278641554956036E-13</v>
      </c>
      <c r="U77" s="44">
        <f t="shared" si="29"/>
        <v>3.581382344368074E-6</v>
      </c>
      <c r="V77" s="47">
        <f t="shared" ref="V77:V140" si="31">W77-X77</f>
        <v>13.382066204509968</v>
      </c>
      <c r="W77" s="46">
        <f t="shared" si="30"/>
        <v>13.631930323558533</v>
      </c>
      <c r="X77" s="47">
        <f t="shared" ref="X77:X140" si="32">1/$C$24*($C$21*N76 + $C$22*T76 + $C$23*U76)</f>
        <v>0.24986411904856595</v>
      </c>
    </row>
    <row r="78" spans="9:24" x14ac:dyDescent="0.2">
      <c r="I78" s="57">
        <f t="shared" si="22"/>
        <v>6.8000000000000048E-7</v>
      </c>
      <c r="J78" s="57">
        <f t="shared" si="23"/>
        <v>-3.3996999999999998E-14</v>
      </c>
      <c r="K78" s="75">
        <f t="shared" si="24"/>
        <v>-6.2420310746033222E-18</v>
      </c>
      <c r="L78" s="44">
        <f t="shared" si="25"/>
        <v>4.3315609400911014E-11</v>
      </c>
      <c r="M78" s="45">
        <f t="shared" si="20"/>
        <v>1.3221404127204401E-4</v>
      </c>
      <c r="N78" s="78">
        <f t="shared" si="26"/>
        <v>5.8550798482477021E-20</v>
      </c>
      <c r="O78" s="4">
        <f t="shared" si="21"/>
        <v>6.2420310746033222E-18</v>
      </c>
      <c r="P78" s="44">
        <f t="shared" si="27"/>
        <v>1.5595126057353475E-26</v>
      </c>
      <c r="Q78" s="44">
        <f t="shared" si="28"/>
        <v>1.5476917750503137E-19</v>
      </c>
      <c r="R78" s="44">
        <f t="shared" si="28"/>
        <v>9.9627517720026944E-13</v>
      </c>
      <c r="S78" s="47">
        <f t="shared" si="28"/>
        <v>3.7194433208128661E-6</v>
      </c>
      <c r="T78" s="46">
        <f t="shared" si="29"/>
        <v>5.7997780171064077E-13</v>
      </c>
      <c r="U78" s="44">
        <f t="shared" si="29"/>
        <v>3.7191386161080374E-6</v>
      </c>
      <c r="V78" s="47">
        <f t="shared" si="31"/>
        <v>13.77562717399635</v>
      </c>
      <c r="W78" s="46">
        <f t="shared" si="30"/>
        <v>14.035190275768908</v>
      </c>
      <c r="X78" s="47">
        <f t="shared" si="32"/>
        <v>0.25956310177255842</v>
      </c>
    </row>
    <row r="79" spans="9:24" x14ac:dyDescent="0.2">
      <c r="I79" s="57">
        <f t="shared" si="22"/>
        <v>6.9000000000000049E-7</v>
      </c>
      <c r="J79" s="57">
        <f t="shared" si="23"/>
        <v>-3.4496999999999996E-14</v>
      </c>
      <c r="K79" s="75">
        <f t="shared" si="24"/>
        <v>-6.6751871686124325E-18</v>
      </c>
      <c r="L79" s="44">
        <f t="shared" si="25"/>
        <v>4.4637749813631452E-11</v>
      </c>
      <c r="M79" s="45">
        <f t="shared" si="20"/>
        <v>1.3418709803090641E-4</v>
      </c>
      <c r="N79" s="78">
        <f t="shared" si="26"/>
        <v>6.4736651649665774E-20</v>
      </c>
      <c r="O79" s="4">
        <f t="shared" si="21"/>
        <v>6.6751871686124325E-18</v>
      </c>
      <c r="P79" s="44">
        <f t="shared" si="27"/>
        <v>1.7246269620414946E-26</v>
      </c>
      <c r="Q79" s="44">
        <f t="shared" si="28"/>
        <v>1.6511435630614707E-19</v>
      </c>
      <c r="R79" s="44">
        <f t="shared" si="28"/>
        <v>1.0345178801115696E-12</v>
      </c>
      <c r="S79" s="47">
        <f t="shared" si="28"/>
        <v>3.8242702911300118E-6</v>
      </c>
      <c r="T79" s="46">
        <f t="shared" si="29"/>
        <v>6.1858531671887569E-13</v>
      </c>
      <c r="U79" s="44">
        <f t="shared" si="29"/>
        <v>3.8607515008234899E-6</v>
      </c>
      <c r="V79" s="47">
        <f t="shared" si="31"/>
        <v>14.161288471545271</v>
      </c>
      <c r="W79" s="46">
        <f t="shared" si="30"/>
        <v>14.430835804076676</v>
      </c>
      <c r="X79" s="47">
        <f t="shared" si="32"/>
        <v>0.26954733253140484</v>
      </c>
    </row>
    <row r="80" spans="9:24" x14ac:dyDescent="0.2">
      <c r="I80" s="57">
        <f t="shared" si="22"/>
        <v>7.000000000000005E-7</v>
      </c>
      <c r="J80" s="57">
        <f t="shared" si="23"/>
        <v>-3.4996999999999993E-14</v>
      </c>
      <c r="K80" s="75">
        <f t="shared" si="24"/>
        <v>-7.1215646667487467E-18</v>
      </c>
      <c r="L80" s="44">
        <f t="shared" si="25"/>
        <v>4.5979620793940514E-11</v>
      </c>
      <c r="M80" s="45">
        <f t="shared" si="20"/>
        <v>1.3616013934426407E-4</v>
      </c>
      <c r="N80" s="78">
        <f t="shared" si="26"/>
        <v>7.1323120913709115E-20</v>
      </c>
      <c r="O80" s="4">
        <f t="shared" si="21"/>
        <v>7.1215646667487467E-18</v>
      </c>
      <c r="P80" s="44">
        <f t="shared" si="27"/>
        <v>1.900479254880415E-26</v>
      </c>
      <c r="Q80" s="44">
        <f t="shared" si="28"/>
        <v>1.7585229283892048E-19</v>
      </c>
      <c r="R80" s="44">
        <f t="shared" si="28"/>
        <v>1.0737936532773412E-12</v>
      </c>
      <c r="S80" s="47">
        <f t="shared" si="28"/>
        <v>3.9275773165771612E-6</v>
      </c>
      <c r="T80" s="46">
        <f t="shared" si="29"/>
        <v>6.5864692640433424E-13</v>
      </c>
      <c r="U80" s="44">
        <f t="shared" si="29"/>
        <v>4.0061609685458498E-6</v>
      </c>
      <c r="V80" s="47">
        <f t="shared" si="31"/>
        <v>14.540946772235962</v>
      </c>
      <c r="W80" s="46">
        <f t="shared" si="30"/>
        <v>14.82075785900129</v>
      </c>
      <c r="X80" s="47">
        <f t="shared" si="32"/>
        <v>0.2798110867653274</v>
      </c>
    </row>
    <row r="81" spans="9:24" x14ac:dyDescent="0.2">
      <c r="I81" s="57">
        <f t="shared" si="22"/>
        <v>7.1000000000000051E-7</v>
      </c>
      <c r="J81" s="57">
        <f t="shared" si="23"/>
        <v>-3.5496999999999991E-14</v>
      </c>
      <c r="K81" s="75">
        <f t="shared" si="24"/>
        <v>-7.5813608746881519E-18</v>
      </c>
      <c r="L81" s="44">
        <f t="shared" si="25"/>
        <v>4.7341222187383152E-11</v>
      </c>
      <c r="M81" s="45">
        <f t="shared" si="20"/>
        <v>1.3813316509740257E-4</v>
      </c>
      <c r="N81" s="78">
        <f t="shared" si="26"/>
        <v>7.8325122351780844E-20</v>
      </c>
      <c r="O81" s="4">
        <f t="shared" si="21"/>
        <v>7.5813608746881519E-18</v>
      </c>
      <c r="P81" s="44">
        <f t="shared" si="27"/>
        <v>2.0874724596934063E-26</v>
      </c>
      <c r="Q81" s="44">
        <f t="shared" si="28"/>
        <v>1.8699320481299124E-19</v>
      </c>
      <c r="R81" s="44">
        <f t="shared" si="28"/>
        <v>1.1140911974070754E-12</v>
      </c>
      <c r="S81" s="47">
        <f t="shared" si="28"/>
        <v>4.0297544129734197E-6</v>
      </c>
      <c r="T81" s="46">
        <f t="shared" si="29"/>
        <v>7.0020014380717287E-13</v>
      </c>
      <c r="U81" s="44">
        <f t="shared" si="29"/>
        <v>4.1553217402838614E-6</v>
      </c>
      <c r="V81" s="47">
        <f t="shared" si="31"/>
        <v>14.91607717380113</v>
      </c>
      <c r="W81" s="46">
        <f t="shared" si="30"/>
        <v>15.206427188290057</v>
      </c>
      <c r="X81" s="47">
        <f t="shared" si="32"/>
        <v>0.29035001448892689</v>
      </c>
    </row>
    <row r="82" spans="9:24" x14ac:dyDescent="0.2">
      <c r="I82" s="57">
        <f t="shared" si="22"/>
        <v>7.2000000000000052E-7</v>
      </c>
      <c r="J82" s="57">
        <f t="shared" si="23"/>
        <v>-3.5996999999999989E-14</v>
      </c>
      <c r="K82" s="75">
        <f t="shared" si="24"/>
        <v>-8.0547730965619834E-18</v>
      </c>
      <c r="L82" s="44">
        <f t="shared" si="25"/>
        <v>4.8722553838357181E-11</v>
      </c>
      <c r="M82" s="45">
        <f t="shared" si="20"/>
        <v>1.4010617517264636E-4</v>
      </c>
      <c r="N82" s="78">
        <f t="shared" si="26"/>
        <v>8.5757943803292007E-20</v>
      </c>
      <c r="O82" s="4">
        <f t="shared" si="21"/>
        <v>8.0547730965619834E-18</v>
      </c>
      <c r="P82" s="44">
        <f t="shared" si="27"/>
        <v>2.2860196873054304E-26</v>
      </c>
      <c r="Q82" s="44">
        <f t="shared" si="28"/>
        <v>1.9854722761202408E-19</v>
      </c>
      <c r="R82" s="44">
        <f t="shared" si="28"/>
        <v>1.1554022799032841E-12</v>
      </c>
      <c r="S82" s="47">
        <f t="shared" si="28"/>
        <v>4.131108249620875E-6</v>
      </c>
      <c r="T82" s="46">
        <f t="shared" si="29"/>
        <v>7.4328214515111639E-13</v>
      </c>
      <c r="U82" s="44">
        <f t="shared" si="29"/>
        <v>4.3082001343943527E-6</v>
      </c>
      <c r="V82" s="47">
        <f t="shared" si="31"/>
        <v>15.287839411049122</v>
      </c>
      <c r="W82" s="46">
        <f t="shared" si="30"/>
        <v>15.589000245811429</v>
      </c>
      <c r="X82" s="47">
        <f t="shared" si="32"/>
        <v>0.30116083476230604</v>
      </c>
    </row>
    <row r="83" spans="9:24" x14ac:dyDescent="0.2">
      <c r="I83" s="57">
        <f t="shared" si="22"/>
        <v>7.3000000000000053E-7</v>
      </c>
      <c r="J83" s="57">
        <f t="shared" si="23"/>
        <v>-3.6496999999999987E-14</v>
      </c>
      <c r="K83" s="75">
        <f t="shared" si="24"/>
        <v>-8.5419986349455552E-18</v>
      </c>
      <c r="L83" s="44">
        <f t="shared" si="25"/>
        <v>5.0123615590083646E-11</v>
      </c>
      <c r="M83" s="45">
        <f t="shared" si="20"/>
        <v>1.4207916944938522E-4</v>
      </c>
      <c r="N83" s="78">
        <f t="shared" si="26"/>
        <v>9.3637242422430841E-20</v>
      </c>
      <c r="O83" s="4">
        <f t="shared" si="21"/>
        <v>8.5419986349455552E-18</v>
      </c>
      <c r="P83" s="44">
        <f t="shared" si="27"/>
        <v>2.4965441259495645E-26</v>
      </c>
      <c r="Q83" s="44">
        <f t="shared" si="28"/>
        <v>2.1052443864413409E-19</v>
      </c>
      <c r="R83" s="44">
        <f t="shared" si="28"/>
        <v>1.1977211032110013E-12</v>
      </c>
      <c r="S83" s="47">
        <f t="shared" si="28"/>
        <v>4.23188233077172E-6</v>
      </c>
      <c r="T83" s="46">
        <f t="shared" si="29"/>
        <v>7.8792986191388375E-13</v>
      </c>
      <c r="U83" s="44">
        <f t="shared" si="29"/>
        <v>4.4647716762767369E-6</v>
      </c>
      <c r="V83" s="47">
        <f t="shared" si="31"/>
        <v>15.657154188238403</v>
      </c>
      <c r="W83" s="46">
        <f t="shared" si="30"/>
        <v>15.96939529537724</v>
      </c>
      <c r="X83" s="47">
        <f t="shared" si="32"/>
        <v>0.3122411071388374</v>
      </c>
    </row>
    <row r="84" spans="9:24" x14ac:dyDescent="0.2">
      <c r="I84" s="57">
        <f t="shared" si="22"/>
        <v>7.4000000000000054E-7</v>
      </c>
      <c r="J84" s="57">
        <f t="shared" si="23"/>
        <v>-3.6996999999999985E-14</v>
      </c>
      <c r="K84" s="75">
        <f t="shared" si="24"/>
        <v>-9.0432347908463912E-18</v>
      </c>
      <c r="L84" s="44">
        <f t="shared" si="25"/>
        <v>5.15444072845775E-11</v>
      </c>
      <c r="M84" s="45">
        <f t="shared" si="20"/>
        <v>1.4405214780409379E-4</v>
      </c>
      <c r="N84" s="78">
        <f t="shared" si="26"/>
        <v>1.0197904296801486E-19</v>
      </c>
      <c r="O84" s="4">
        <f t="shared" si="21"/>
        <v>9.0432347908463912E-18</v>
      </c>
      <c r="P84" s="44">
        <f t="shared" si="27"/>
        <v>2.7194790027962213E-26</v>
      </c>
      <c r="Q84" s="44">
        <f t="shared" si="28"/>
        <v>2.2293487684665679E-19</v>
      </c>
      <c r="R84" s="44">
        <f t="shared" si="28"/>
        <v>1.2410438202522704E-12</v>
      </c>
      <c r="S84" s="47">
        <f t="shared" si="28"/>
        <v>4.3322717041269032E-6</v>
      </c>
      <c r="T84" s="46">
        <f t="shared" si="29"/>
        <v>8.3418005455840102E-13</v>
      </c>
      <c r="U84" s="44">
        <f t="shared" si="29"/>
        <v>4.6250192644517279E-6</v>
      </c>
      <c r="V84" s="47">
        <f t="shared" si="31"/>
        <v>16.024758817499137</v>
      </c>
      <c r="W84" s="46">
        <f t="shared" si="30"/>
        <v>16.348347875932316</v>
      </c>
      <c r="X84" s="47">
        <f t="shared" si="32"/>
        <v>0.32358905843317931</v>
      </c>
    </row>
    <row r="85" spans="9:24" x14ac:dyDescent="0.2">
      <c r="I85" s="57">
        <f t="shared" si="22"/>
        <v>7.5000000000000055E-7</v>
      </c>
      <c r="J85" s="57">
        <f t="shared" si="23"/>
        <v>-3.7496999999999983E-14</v>
      </c>
      <c r="K85" s="75">
        <f t="shared" si="24"/>
        <v>-9.5586788636921657E-18</v>
      </c>
      <c r="L85" s="44">
        <f t="shared" si="25"/>
        <v>5.2984928762618438E-11</v>
      </c>
      <c r="M85" s="45">
        <f t="shared" si="20"/>
        <v>1.4602511011034485E-4</v>
      </c>
      <c r="N85" s="78">
        <f t="shared" si="26"/>
        <v>1.1079973668845488E-19</v>
      </c>
      <c r="O85" s="4">
        <f t="shared" si="21"/>
        <v>9.5586788636921657E-18</v>
      </c>
      <c r="P85" s="44">
        <f t="shared" si="27"/>
        <v>2.9552675612303112E-26</v>
      </c>
      <c r="Q85" s="44">
        <f t="shared" si="28"/>
        <v>2.3578855843408992E-19</v>
      </c>
      <c r="R85" s="44">
        <f t="shared" si="28"/>
        <v>1.285368158743313E-12</v>
      </c>
      <c r="S85" s="47">
        <f t="shared" si="28"/>
        <v>4.4324338491042583E-6</v>
      </c>
      <c r="T85" s="46">
        <f t="shared" si="29"/>
        <v>8.8206937204400297E-13</v>
      </c>
      <c r="U85" s="44">
        <f t="shared" si="29"/>
        <v>4.7889317485601941E-6</v>
      </c>
      <c r="V85" s="47">
        <f t="shared" si="31"/>
        <v>16.391248410846654</v>
      </c>
      <c r="W85" s="46">
        <f t="shared" si="30"/>
        <v>16.726451860658678</v>
      </c>
      <c r="X85" s="47">
        <f t="shared" si="32"/>
        <v>0.33520344981202566</v>
      </c>
    </row>
    <row r="86" spans="9:24" x14ac:dyDescent="0.2">
      <c r="I86" s="57">
        <f t="shared" si="22"/>
        <v>7.6000000000000056E-7</v>
      </c>
      <c r="J86" s="57">
        <f t="shared" si="23"/>
        <v>-3.7996999999999981E-14</v>
      </c>
      <c r="K86" s="75">
        <f t="shared" si="24"/>
        <v>-1.008852815131835E-17</v>
      </c>
      <c r="L86" s="44">
        <f t="shared" si="25"/>
        <v>5.4445179863721884E-11</v>
      </c>
      <c r="M86" s="45">
        <f t="shared" si="20"/>
        <v>1.4799805623881833E-4</v>
      </c>
      <c r="N86" s="78">
        <f t="shared" si="26"/>
        <v>1.2011608069041665E-19</v>
      </c>
      <c r="O86" s="4">
        <f t="shared" si="21"/>
        <v>1.008852815131835E-17</v>
      </c>
      <c r="P86" s="44">
        <f t="shared" si="27"/>
        <v>3.2043630509331754E-26</v>
      </c>
      <c r="Q86" s="44">
        <f t="shared" si="28"/>
        <v>2.4909548970286424E-19</v>
      </c>
      <c r="R86" s="44">
        <f t="shared" si="28"/>
        <v>1.3306931268774316E-12</v>
      </c>
      <c r="S86" s="47">
        <f t="shared" si="28"/>
        <v>4.5324968134118685E-6</v>
      </c>
      <c r="T86" s="46">
        <f t="shared" si="29"/>
        <v>9.3163440019617777E-13</v>
      </c>
      <c r="U86" s="44">
        <f t="shared" si="29"/>
        <v>4.9565028152174762E-6</v>
      </c>
      <c r="V86" s="47">
        <f t="shared" si="31"/>
        <v>16.757106665728177</v>
      </c>
      <c r="W86" s="46">
        <f t="shared" si="30"/>
        <v>17.104190139466038</v>
      </c>
      <c r="X86" s="47">
        <f t="shared" si="32"/>
        <v>0.34708347373786252</v>
      </c>
    </row>
    <row r="87" spans="9:24" x14ac:dyDescent="0.2">
      <c r="I87" s="57">
        <f t="shared" si="22"/>
        <v>7.7000000000000057E-7</v>
      </c>
      <c r="J87" s="57">
        <f t="shared" si="23"/>
        <v>-3.8496999999999978E-14</v>
      </c>
      <c r="K87" s="75">
        <f t="shared" si="24"/>
        <v>-1.0632979949955569E-17</v>
      </c>
      <c r="L87" s="44">
        <f t="shared" si="25"/>
        <v>5.5925160426110065E-11</v>
      </c>
      <c r="M87" s="45">
        <f t="shared" si="20"/>
        <v>1.4997098605730637E-4</v>
      </c>
      <c r="N87" s="78">
        <f t="shared" si="26"/>
        <v>1.2994519770312283E-19</v>
      </c>
      <c r="O87" s="4">
        <f t="shared" si="21"/>
        <v>1.0632979949955569E-17</v>
      </c>
      <c r="P87" s="44">
        <f t="shared" si="27"/>
        <v>3.4672287284433918E-26</v>
      </c>
      <c r="Q87" s="44">
        <f t="shared" si="28"/>
        <v>2.6286567751021641E-19</v>
      </c>
      <c r="R87" s="44">
        <f t="shared" si="28"/>
        <v>1.3770187807352168E-12</v>
      </c>
      <c r="S87" s="47">
        <f t="shared" si="28"/>
        <v>4.6325653857785169E-6</v>
      </c>
      <c r="T87" s="46">
        <f t="shared" si="29"/>
        <v>9.8291170127061816E-13</v>
      </c>
      <c r="U87" s="44">
        <f t="shared" si="29"/>
        <v>5.1277301074440427E-6</v>
      </c>
      <c r="V87" s="47">
        <f t="shared" si="31"/>
        <v>17.122729222656684</v>
      </c>
      <c r="W87" s="46">
        <f t="shared" si="30"/>
        <v>17.481957895880548</v>
      </c>
      <c r="X87" s="47">
        <f t="shared" si="32"/>
        <v>0.35922867322386409</v>
      </c>
    </row>
    <row r="88" spans="9:24" x14ac:dyDescent="0.2">
      <c r="I88" s="57">
        <f t="shared" si="22"/>
        <v>7.8000000000000058E-7</v>
      </c>
      <c r="J88" s="57">
        <f t="shared" si="23"/>
        <v>-3.8996999999999976E-14</v>
      </c>
      <c r="K88" s="75">
        <f t="shared" si="24"/>
        <v>-1.1192231554216669E-17</v>
      </c>
      <c r="L88" s="44">
        <f t="shared" si="25"/>
        <v>5.7424870286683126E-11</v>
      </c>
      <c r="M88" s="45">
        <f t="shared" si="20"/>
        <v>1.5194389943071484E-4</v>
      </c>
      <c r="N88" s="78">
        <f t="shared" si="26"/>
        <v>1.4030457616806777E-19</v>
      </c>
      <c r="O88" s="4">
        <f t="shared" si="21"/>
        <v>1.1192231554216669E-17</v>
      </c>
      <c r="P88" s="44">
        <f t="shared" si="27"/>
        <v>3.7443378663416713E-26</v>
      </c>
      <c r="Q88" s="44">
        <f t="shared" si="28"/>
        <v>2.7710913789827945E-19</v>
      </c>
      <c r="R88" s="44">
        <f t="shared" si="28"/>
        <v>1.4243460388063044E-12</v>
      </c>
      <c r="S88" s="47">
        <f t="shared" si="28"/>
        <v>4.7327258071087588E-6</v>
      </c>
      <c r="T88" s="46">
        <f t="shared" si="29"/>
        <v>1.0359378464944949E-12</v>
      </c>
      <c r="U88" s="44">
        <f t="shared" si="29"/>
        <v>5.3026145223876724E-6</v>
      </c>
      <c r="V88" s="47">
        <f t="shared" si="31"/>
        <v>17.488441494362981</v>
      </c>
      <c r="W88" s="46">
        <f t="shared" si="30"/>
        <v>17.860080372379688</v>
      </c>
      <c r="X88" s="47">
        <f t="shared" si="32"/>
        <v>0.37163887801670792</v>
      </c>
    </row>
    <row r="89" spans="9:24" x14ac:dyDescent="0.2">
      <c r="I89" s="57">
        <f t="shared" si="22"/>
        <v>7.9000000000000059E-7</v>
      </c>
      <c r="J89" s="57">
        <f t="shared" si="23"/>
        <v>-3.9496999999999974E-14</v>
      </c>
      <c r="K89" s="75">
        <f t="shared" si="24"/>
        <v>-1.17664802570835E-17</v>
      </c>
      <c r="L89" s="44">
        <f t="shared" si="25"/>
        <v>5.8944309280990273E-11</v>
      </c>
      <c r="M89" s="45">
        <f t="shared" si="20"/>
        <v>1.5391679622106302E-4</v>
      </c>
      <c r="N89" s="78">
        <f t="shared" si="26"/>
        <v>1.5121207059775717E-19</v>
      </c>
      <c r="O89" s="4">
        <f t="shared" si="21"/>
        <v>1.17664802570835E-17</v>
      </c>
      <c r="P89" s="44">
        <f t="shared" si="27"/>
        <v>4.0361737695707308E-26</v>
      </c>
      <c r="Q89" s="44">
        <f t="shared" si="28"/>
        <v>2.9183590322905958E-19</v>
      </c>
      <c r="R89" s="44">
        <f t="shared" si="28"/>
        <v>1.4726765330780124E-12</v>
      </c>
      <c r="S89" s="47">
        <f t="shared" si="28"/>
        <v>4.8330494271707957E-6</v>
      </c>
      <c r="T89" s="46">
        <f t="shared" si="29"/>
        <v>1.0907494429689402E-12</v>
      </c>
      <c r="U89" s="44">
        <f t="shared" si="29"/>
        <v>5.4811596474445322E-6</v>
      </c>
      <c r="V89" s="47">
        <f t="shared" si="31"/>
        <v>17.854512505685957</v>
      </c>
      <c r="W89" s="46">
        <f t="shared" si="30"/>
        <v>18.238826659386621</v>
      </c>
      <c r="X89" s="47">
        <f t="shared" si="32"/>
        <v>0.3843141537006638</v>
      </c>
    </row>
    <row r="90" spans="9:24" x14ac:dyDescent="0.2">
      <c r="I90" s="57">
        <f t="shared" si="22"/>
        <v>8.000000000000006E-7</v>
      </c>
      <c r="J90" s="57">
        <f t="shared" si="23"/>
        <v>-3.9996999999999972E-14</v>
      </c>
      <c r="K90" s="75">
        <f t="shared" si="24"/>
        <v>-1.2355923349893403E-17</v>
      </c>
      <c r="L90" s="44">
        <f t="shared" si="25"/>
        <v>6.0483477243200902E-11</v>
      </c>
      <c r="M90" s="45">
        <f t="shared" si="20"/>
        <v>1.5588967628748075E-4</v>
      </c>
      <c r="N90" s="78">
        <f t="shared" si="26"/>
        <v>1.6268590215780339E-19</v>
      </c>
      <c r="O90" s="4">
        <f t="shared" si="21"/>
        <v>1.2355923349893403E-17</v>
      </c>
      <c r="P90" s="44">
        <f t="shared" si="27"/>
        <v>4.3432297976841978E-26</v>
      </c>
      <c r="Q90" s="44">
        <f t="shared" si="28"/>
        <v>3.0705602811346702E-19</v>
      </c>
      <c r="R90" s="44">
        <f t="shared" si="28"/>
        <v>1.5220124884407438E-12</v>
      </c>
      <c r="S90" s="47">
        <f t="shared" si="28"/>
        <v>4.9335955362731414E-6</v>
      </c>
      <c r="T90" s="46">
        <f t="shared" si="29"/>
        <v>1.1473831560046211E-12</v>
      </c>
      <c r="U90" s="44">
        <f t="shared" si="29"/>
        <v>5.6633713035680945E-6</v>
      </c>
      <c r="V90" s="47">
        <f t="shared" si="31"/>
        <v>18.221165612356263</v>
      </c>
      <c r="W90" s="46">
        <f t="shared" si="30"/>
        <v>18.618420373188087</v>
      </c>
      <c r="X90" s="47">
        <f t="shared" si="32"/>
        <v>0.39725476083182348</v>
      </c>
    </row>
    <row r="91" spans="9:24" x14ac:dyDescent="0.2">
      <c r="I91" s="57">
        <f t="shared" si="22"/>
        <v>8.1000000000000061E-7</v>
      </c>
      <c r="J91" s="57">
        <f t="shared" si="23"/>
        <v>-4.049699999999997E-14</v>
      </c>
      <c r="K91" s="75">
        <f t="shared" si="24"/>
        <v>-1.2960758122325411E-17</v>
      </c>
      <c r="L91" s="44">
        <f t="shared" si="25"/>
        <v>6.2042374006075706E-11</v>
      </c>
      <c r="M91" s="45">
        <f t="shared" si="20"/>
        <v>1.5786253948620358E-4</v>
      </c>
      <c r="N91" s="78">
        <f t="shared" si="26"/>
        <v>1.7474465943518945E-19</v>
      </c>
      <c r="O91" s="4">
        <f t="shared" si="21"/>
        <v>1.2960758122325411E-17</v>
      </c>
      <c r="P91" s="44">
        <f t="shared" si="27"/>
        <v>4.6660093920426566E-26</v>
      </c>
      <c r="Q91" s="44">
        <f t="shared" si="28"/>
        <v>3.2277959435845878E-19</v>
      </c>
      <c r="R91" s="44">
        <f t="shared" si="28"/>
        <v>1.5723566244991765E-12</v>
      </c>
      <c r="S91" s="47">
        <f t="shared" si="28"/>
        <v>5.0344136058432735E-6</v>
      </c>
      <c r="T91" s="46">
        <f t="shared" si="29"/>
        <v>1.2058757277386048E-12</v>
      </c>
      <c r="U91" s="44">
        <f t="shared" si="29"/>
        <v>5.8492571733983744E-6</v>
      </c>
      <c r="V91" s="47">
        <f t="shared" si="31"/>
        <v>18.588586983027991</v>
      </c>
      <c r="W91" s="46">
        <f t="shared" si="30"/>
        <v>18.999048104868514</v>
      </c>
      <c r="X91" s="47">
        <f t="shared" si="32"/>
        <v>0.41046112184052158</v>
      </c>
    </row>
    <row r="92" spans="9:24" x14ac:dyDescent="0.2">
      <c r="I92" s="57">
        <f t="shared" si="22"/>
        <v>8.2000000000000062E-7</v>
      </c>
      <c r="J92" s="57">
        <f t="shared" si="23"/>
        <v>-4.0996999999999968E-14</v>
      </c>
      <c r="K92" s="75">
        <f t="shared" si="24"/>
        <v>-1.3581181862386168E-17</v>
      </c>
      <c r="L92" s="44">
        <f t="shared" si="25"/>
        <v>6.3620999400937736E-11</v>
      </c>
      <c r="M92" s="45">
        <f t="shared" si="20"/>
        <v>1.5983538567056703E-4</v>
      </c>
      <c r="N92" s="78">
        <f t="shared" si="26"/>
        <v>1.8740729936220215E-19</v>
      </c>
      <c r="O92" s="4">
        <f t="shared" si="21"/>
        <v>1.3581181862386168E-17</v>
      </c>
      <c r="P92" s="44">
        <f t="shared" si="27"/>
        <v>5.005026107151583E-26</v>
      </c>
      <c r="Q92" s="44">
        <f t="shared" ref="Q92:S107" si="33">(P92-P91)/$C$34</f>
        <v>3.3901671510892637E-19</v>
      </c>
      <c r="R92" s="44">
        <f t="shared" si="33"/>
        <v>1.6237120750467585E-12</v>
      </c>
      <c r="S92" s="47">
        <f t="shared" si="33"/>
        <v>5.1355450547581948E-6</v>
      </c>
      <c r="T92" s="46">
        <f t="shared" ref="T92:U107" si="34">T91+U92*$C$34</f>
        <v>1.2662639927012695E-12</v>
      </c>
      <c r="U92" s="44">
        <f t="shared" si="34"/>
        <v>6.0388264962664614E-6</v>
      </c>
      <c r="V92" s="47">
        <f t="shared" si="31"/>
        <v>18.956932286808733</v>
      </c>
      <c r="W92" s="46">
        <f t="shared" si="30"/>
        <v>19.380866080889643</v>
      </c>
      <c r="X92" s="47">
        <f t="shared" si="32"/>
        <v>0.42393379408090887</v>
      </c>
    </row>
    <row r="93" spans="9:24" x14ac:dyDescent="0.2">
      <c r="I93" s="57">
        <f t="shared" si="22"/>
        <v>8.3000000000000063E-7</v>
      </c>
      <c r="J93" s="57">
        <f t="shared" si="23"/>
        <v>-4.1496999999999966E-14</v>
      </c>
      <c r="K93" s="75">
        <f t="shared" si="24"/>
        <v>-1.4217391856395545E-17</v>
      </c>
      <c r="L93" s="44">
        <f t="shared" si="25"/>
        <v>6.5219353257643409E-11</v>
      </c>
      <c r="M93" s="45">
        <f t="shared" si="20"/>
        <v>1.6180821469099918E-4</v>
      </c>
      <c r="N93" s="78">
        <f t="shared" si="26"/>
        <v>2.0069314827093227E-19</v>
      </c>
      <c r="O93" s="4">
        <f t="shared" si="21"/>
        <v>1.4217391856395545E-17</v>
      </c>
      <c r="P93" s="44">
        <f t="shared" si="27"/>
        <v>5.3608036454784635E-26</v>
      </c>
      <c r="Q93" s="44">
        <f t="shared" si="33"/>
        <v>3.5577753832688043E-19</v>
      </c>
      <c r="R93" s="44">
        <f t="shared" si="33"/>
        <v>1.6760823217954066E-12</v>
      </c>
      <c r="S93" s="47">
        <f t="shared" si="33"/>
        <v>5.2370246748648108E-6</v>
      </c>
      <c r="T93" s="46">
        <f t="shared" si="34"/>
        <v>1.3285848908730127E-12</v>
      </c>
      <c r="U93" s="44">
        <f t="shared" si="34"/>
        <v>6.23208981717432E-6</v>
      </c>
      <c r="V93" s="47">
        <f t="shared" si="31"/>
        <v>19.326332090785851</v>
      </c>
      <c r="W93" s="46">
        <f t="shared" si="30"/>
        <v>19.764005538513004</v>
      </c>
      <c r="X93" s="47">
        <f t="shared" si="32"/>
        <v>0.43767344772715466</v>
      </c>
    </row>
    <row r="94" spans="9:24" x14ac:dyDescent="0.2">
      <c r="I94" s="57">
        <f t="shared" si="22"/>
        <v>8.4000000000000064E-7</v>
      </c>
      <c r="J94" s="57">
        <f t="shared" si="23"/>
        <v>-4.1996999999999964E-14</v>
      </c>
      <c r="K94" s="75">
        <f t="shared" si="24"/>
        <v>-1.4869585388971978E-17</v>
      </c>
      <c r="L94" s="44">
        <f t="shared" si="25"/>
        <v>6.6837435404553395E-11</v>
      </c>
      <c r="M94" s="45">
        <f t="shared" si="20"/>
        <v>1.6378102639501223E-4</v>
      </c>
      <c r="N94" s="78">
        <f t="shared" si="26"/>
        <v>2.1462190305745374E-19</v>
      </c>
      <c r="O94" s="4">
        <f t="shared" si="21"/>
        <v>1.4869585388971978E-17</v>
      </c>
      <c r="P94" s="44">
        <f t="shared" si="27"/>
        <v>5.7338758951976634E-26</v>
      </c>
      <c r="Q94" s="44">
        <f t="shared" si="33"/>
        <v>3.7307224971919988E-19</v>
      </c>
      <c r="R94" s="44">
        <f t="shared" si="33"/>
        <v>1.7294711392319445E-12</v>
      </c>
      <c r="S94" s="47">
        <f t="shared" si="33"/>
        <v>5.3388817436537919E-6</v>
      </c>
      <c r="T94" s="46">
        <f t="shared" si="34"/>
        <v>1.3928754786521474E-12</v>
      </c>
      <c r="U94" s="44">
        <f t="shared" si="34"/>
        <v>6.4290587779134758E-6</v>
      </c>
      <c r="V94" s="47">
        <f t="shared" si="31"/>
        <v>19.696896073915578</v>
      </c>
      <c r="W94" s="46">
        <f t="shared" si="30"/>
        <v>20.148576921496957</v>
      </c>
      <c r="X94" s="47">
        <f t="shared" si="32"/>
        <v>0.451680847581378</v>
      </c>
    </row>
    <row r="95" spans="9:24" x14ac:dyDescent="0.2">
      <c r="I95" s="57">
        <f t="shared" si="22"/>
        <v>8.5000000000000065E-7</v>
      </c>
      <c r="J95" s="57">
        <f t="shared" si="23"/>
        <v>-4.2496999999999961E-14</v>
      </c>
      <c r="K95" s="75">
        <f t="shared" si="24"/>
        <v>-1.5537959743017513E-17</v>
      </c>
      <c r="L95" s="44">
        <f t="shared" si="25"/>
        <v>6.8475245668503519E-11</v>
      </c>
      <c r="M95" s="45">
        <f t="shared" si="20"/>
        <v>1.6575382062719368E-4</v>
      </c>
      <c r="N95" s="78">
        <f t="shared" si="26"/>
        <v>2.29213632438348E-19</v>
      </c>
      <c r="O95" s="4">
        <f t="shared" si="21"/>
        <v>1.5537959743017513E-17</v>
      </c>
      <c r="P95" s="44">
        <f t="shared" si="27"/>
        <v>6.1247869704054679E-26</v>
      </c>
      <c r="Q95" s="44">
        <f t="shared" si="33"/>
        <v>3.9091107520780449E-19</v>
      </c>
      <c r="R95" s="44">
        <f t="shared" si="33"/>
        <v>1.7838825488604613E-12</v>
      </c>
      <c r="S95" s="47">
        <f t="shared" si="33"/>
        <v>5.4411409628516794E-6</v>
      </c>
      <c r="T95" s="46">
        <f t="shared" si="34"/>
        <v>1.4591729380894256E-12</v>
      </c>
      <c r="U95" s="44">
        <f t="shared" si="34"/>
        <v>6.6297459437278052E-6</v>
      </c>
      <c r="V95" s="47">
        <f t="shared" si="31"/>
        <v>20.068716581432906</v>
      </c>
      <c r="W95" s="46">
        <f t="shared" si="30"/>
        <v>20.534673419368396</v>
      </c>
      <c r="X95" s="47">
        <f t="shared" si="32"/>
        <v>0.46595683793549181</v>
      </c>
    </row>
    <row r="96" spans="9:24" x14ac:dyDescent="0.2">
      <c r="I96" s="57">
        <f t="shared" si="22"/>
        <v>8.6000000000000066E-7</v>
      </c>
      <c r="J96" s="57">
        <f t="shared" si="23"/>
        <v>-4.2996999999999959E-14</v>
      </c>
      <c r="K96" s="75">
        <f t="shared" si="24"/>
        <v>-1.6222712199702547E-17</v>
      </c>
      <c r="L96" s="44">
        <f t="shared" si="25"/>
        <v>7.0132783874775453E-11</v>
      </c>
      <c r="M96" s="45">
        <f t="shared" si="20"/>
        <v>1.6772659722919602E-4</v>
      </c>
      <c r="N96" s="78">
        <f t="shared" si="26"/>
        <v>2.4448877828506236E-19</v>
      </c>
      <c r="O96" s="4">
        <f t="shared" si="21"/>
        <v>1.6222712199702547E-17</v>
      </c>
      <c r="P96" s="44">
        <f t="shared" si="27"/>
        <v>6.5340912534222369E-26</v>
      </c>
      <c r="Q96" s="44">
        <f t="shared" si="33"/>
        <v>4.0930428301676897E-19</v>
      </c>
      <c r="R96" s="44">
        <f t="shared" si="33"/>
        <v>1.8393207808964475E-12</v>
      </c>
      <c r="S96" s="47">
        <f t="shared" si="33"/>
        <v>5.5438232035986174E-6</v>
      </c>
      <c r="T96" s="46">
        <f t="shared" si="34"/>
        <v>1.5275145846714372E-12</v>
      </c>
      <c r="U96" s="44">
        <f t="shared" si="34"/>
        <v>6.834164658201167E-6</v>
      </c>
      <c r="V96" s="47">
        <f t="shared" si="31"/>
        <v>20.441871447336176</v>
      </c>
      <c r="W96" s="46">
        <f t="shared" si="30"/>
        <v>20.922373777345197</v>
      </c>
      <c r="X96" s="47">
        <f t="shared" si="32"/>
        <v>0.48050233000902037</v>
      </c>
    </row>
    <row r="97" spans="9:24" x14ac:dyDescent="0.2">
      <c r="I97" s="57">
        <f t="shared" si="22"/>
        <v>8.7000000000000067E-7</v>
      </c>
      <c r="J97" s="57">
        <f t="shared" si="23"/>
        <v>-4.3496999999999957E-14</v>
      </c>
      <c r="K97" s="75">
        <f t="shared" si="24"/>
        <v>-1.6924040038450303E-17</v>
      </c>
      <c r="L97" s="44">
        <f t="shared" si="25"/>
        <v>7.1810049847067409E-11</v>
      </c>
      <c r="M97" s="45">
        <f t="shared" si="20"/>
        <v>1.6969935603972647E-4</v>
      </c>
      <c r="N97" s="78">
        <f t="shared" si="26"/>
        <v>2.6046815702383237E-19</v>
      </c>
      <c r="O97" s="4">
        <f t="shared" si="21"/>
        <v>1.6924040038450303E-17</v>
      </c>
      <c r="P97" s="44">
        <f t="shared" si="27"/>
        <v>6.9623534388577701E-26</v>
      </c>
      <c r="Q97" s="44">
        <f t="shared" si="33"/>
        <v>4.2826218543553323E-19</v>
      </c>
      <c r="R97" s="44">
        <f t="shared" si="33"/>
        <v>1.8957902418764265E-12</v>
      </c>
      <c r="S97" s="47">
        <f t="shared" si="33"/>
        <v>5.6469460979979038E-6</v>
      </c>
      <c r="T97" s="46">
        <f t="shared" si="34"/>
        <v>1.5979378738769995E-12</v>
      </c>
      <c r="U97" s="44">
        <f t="shared" si="34"/>
        <v>7.04232892055624E-6</v>
      </c>
      <c r="V97" s="47">
        <f t="shared" si="31"/>
        <v>20.816426235507262</v>
      </c>
      <c r="W97" s="46">
        <f t="shared" si="30"/>
        <v>21.311744526939705</v>
      </c>
      <c r="X97" s="47">
        <f t="shared" si="32"/>
        <v>0.49531829143244249</v>
      </c>
    </row>
    <row r="98" spans="9:24" x14ac:dyDescent="0.2">
      <c r="I98" s="57">
        <f t="shared" si="22"/>
        <v>8.8000000000000068E-7</v>
      </c>
      <c r="J98" s="57">
        <f t="shared" si="23"/>
        <v>-4.3996999999999955E-14</v>
      </c>
      <c r="K98" s="75">
        <f t="shared" si="24"/>
        <v>-1.7642140536920976E-17</v>
      </c>
      <c r="L98" s="44">
        <f t="shared" si="25"/>
        <v>7.3507043407464677E-11</v>
      </c>
      <c r="M98" s="45">
        <f t="shared" si="20"/>
        <v>1.7167209689453598E-4</v>
      </c>
      <c r="N98" s="78">
        <f t="shared" si="26"/>
        <v>2.7717296109091327E-19</v>
      </c>
      <c r="O98" s="4">
        <f t="shared" si="21"/>
        <v>1.7642140536920976E-17</v>
      </c>
      <c r="P98" s="44">
        <f t="shared" si="27"/>
        <v>7.4101485791691956E-26</v>
      </c>
      <c r="Q98" s="44">
        <f t="shared" si="33"/>
        <v>4.477951403114255E-19</v>
      </c>
      <c r="R98" s="44">
        <f t="shared" si="33"/>
        <v>1.9532954875892272E-12</v>
      </c>
      <c r="S98" s="47">
        <f t="shared" si="33"/>
        <v>5.7505245712800745E-6</v>
      </c>
      <c r="T98" s="46">
        <f t="shared" si="34"/>
        <v>1.6704804067080915E-12</v>
      </c>
      <c r="U98" s="44">
        <f t="shared" si="34"/>
        <v>7.2542532831091921E-6</v>
      </c>
      <c r="V98" s="47">
        <f t="shared" si="31"/>
        <v>21.192436255295217</v>
      </c>
      <c r="W98" s="46">
        <f t="shared" si="30"/>
        <v>21.702841992649947</v>
      </c>
      <c r="X98" s="47">
        <f t="shared" si="32"/>
        <v>0.51040573735473016</v>
      </c>
    </row>
    <row r="99" spans="9:24" x14ac:dyDescent="0.2">
      <c r="I99" s="57">
        <f t="shared" si="22"/>
        <v>8.9000000000000069E-7</v>
      </c>
      <c r="J99" s="57">
        <f t="shared" si="23"/>
        <v>-4.4496999999999953E-14</v>
      </c>
      <c r="K99" s="75">
        <f t="shared" si="24"/>
        <v>-1.8377210970995622E-17</v>
      </c>
      <c r="L99" s="44">
        <f t="shared" si="25"/>
        <v>7.5223764376410038E-11</v>
      </c>
      <c r="M99" s="45">
        <f t="shared" si="20"/>
        <v>1.7364481962640752E-4</v>
      </c>
      <c r="N99" s="78">
        <f t="shared" si="26"/>
        <v>2.9462476043433268E-19</v>
      </c>
      <c r="O99" s="4">
        <f t="shared" si="21"/>
        <v>1.8377210970995622E-17</v>
      </c>
      <c r="P99" s="44">
        <f t="shared" si="27"/>
        <v>7.8780621314793761E-26</v>
      </c>
      <c r="Q99" s="44">
        <f t="shared" si="33"/>
        <v>4.6791355231018051E-19</v>
      </c>
      <c r="R99" s="44">
        <f t="shared" si="33"/>
        <v>2.0118411998755004E-12</v>
      </c>
      <c r="S99" s="47">
        <f t="shared" si="33"/>
        <v>5.8545712286273101E-6</v>
      </c>
      <c r="T99" s="46">
        <f t="shared" si="34"/>
        <v>1.7451799343419395E-12</v>
      </c>
      <c r="U99" s="44">
        <f t="shared" si="34"/>
        <v>7.4699527633848032E-6</v>
      </c>
      <c r="V99" s="47">
        <f t="shared" si="31"/>
        <v>21.569948027561122</v>
      </c>
      <c r="W99" s="46">
        <f t="shared" si="30"/>
        <v>22.095713750572756</v>
      </c>
      <c r="X99" s="47">
        <f t="shared" si="32"/>
        <v>0.52576572301163293</v>
      </c>
    </row>
    <row r="100" spans="9:24" x14ac:dyDescent="0.2">
      <c r="I100" s="57">
        <f t="shared" si="22"/>
        <v>9.000000000000007E-7</v>
      </c>
      <c r="J100" s="57">
        <f t="shared" si="23"/>
        <v>-4.4996999999999951E-14</v>
      </c>
      <c r="K100" s="75">
        <f t="shared" si="24"/>
        <v>-1.9129448614759723E-17</v>
      </c>
      <c r="L100" s="44">
        <f t="shared" si="25"/>
        <v>7.6960212572674113E-11</v>
      </c>
      <c r="M100" s="45">
        <f t="shared" si="20"/>
        <v>1.7561752406514443E-4</v>
      </c>
      <c r="N100" s="78">
        <f t="shared" si="26"/>
        <v>3.1284550405478277E-19</v>
      </c>
      <c r="O100" s="4">
        <f t="shared" si="21"/>
        <v>1.9129448614759723E-17</v>
      </c>
      <c r="P100" s="44">
        <f t="shared" si="27"/>
        <v>8.366690005460987E-26</v>
      </c>
      <c r="Q100" s="44">
        <f t="shared" si="33"/>
        <v>4.8862787398161082E-19</v>
      </c>
      <c r="R100" s="44">
        <f t="shared" si="33"/>
        <v>2.0714321671430308E-12</v>
      </c>
      <c r="S100" s="47">
        <f t="shared" si="33"/>
        <v>5.9590967267530483E-6</v>
      </c>
      <c r="T100" s="46">
        <f t="shared" si="34"/>
        <v>1.8220743620450077E-12</v>
      </c>
      <c r="U100" s="44">
        <f t="shared" si="34"/>
        <v>7.6894427703067999E-6</v>
      </c>
      <c r="V100" s="47">
        <f t="shared" si="31"/>
        <v>21.949000692199633</v>
      </c>
      <c r="W100" s="46">
        <f t="shared" si="30"/>
        <v>22.490400029556071</v>
      </c>
      <c r="X100" s="47">
        <f t="shared" si="32"/>
        <v>0.54139933735643875</v>
      </c>
    </row>
    <row r="101" spans="9:24" x14ac:dyDescent="0.2">
      <c r="I101" s="57">
        <f t="shared" si="22"/>
        <v>9.1000000000000071E-7</v>
      </c>
      <c r="J101" s="57">
        <f t="shared" si="23"/>
        <v>-4.5496999999999949E-14</v>
      </c>
      <c r="K101" s="75">
        <f t="shared" si="24"/>
        <v>-1.9899050740486465E-17</v>
      </c>
      <c r="L101" s="44">
        <f t="shared" si="25"/>
        <v>7.8716387813325559E-11</v>
      </c>
      <c r="M101" s="45">
        <f t="shared" si="20"/>
        <v>1.7759021003755819E-4</v>
      </c>
      <c r="N101" s="78">
        <f t="shared" si="26"/>
        <v>3.3185752157928379E-19</v>
      </c>
      <c r="O101" s="4">
        <f t="shared" si="21"/>
        <v>1.9899050740486465E-17</v>
      </c>
      <c r="P101" s="44">
        <f t="shared" si="27"/>
        <v>8.8766386121181176E-26</v>
      </c>
      <c r="Q101" s="44">
        <f t="shared" si="33"/>
        <v>5.0994860665713066E-19</v>
      </c>
      <c r="R101" s="44">
        <f t="shared" si="33"/>
        <v>2.1320732675519835E-12</v>
      </c>
      <c r="S101" s="47">
        <f t="shared" si="33"/>
        <v>6.0641100408952623E-6</v>
      </c>
      <c r="T101" s="46">
        <f t="shared" si="34"/>
        <v>1.9012017524500999E-12</v>
      </c>
      <c r="U101" s="44">
        <f t="shared" si="34"/>
        <v>7.9127390405092284E-6</v>
      </c>
      <c r="V101" s="47">
        <f t="shared" si="31"/>
        <v>22.329627020242917</v>
      </c>
      <c r="W101" s="46">
        <f t="shared" si="30"/>
        <v>22.886934717953718</v>
      </c>
      <c r="X101" s="47">
        <f t="shared" si="32"/>
        <v>0.55730769771080257</v>
      </c>
    </row>
    <row r="102" spans="9:24" x14ac:dyDescent="0.2">
      <c r="I102" s="57">
        <f t="shared" si="22"/>
        <v>9.2000000000000072E-7</v>
      </c>
      <c r="J102" s="57">
        <f t="shared" si="23"/>
        <v>-4.5996999999999947E-14</v>
      </c>
      <c r="K102" s="75">
        <f t="shared" si="24"/>
        <v>-2.068621461861972E-17</v>
      </c>
      <c r="L102" s="44">
        <f t="shared" si="25"/>
        <v>8.049228991370114E-11</v>
      </c>
      <c r="M102" s="45">
        <f t="shared" si="20"/>
        <v>1.7956287736745606E-4</v>
      </c>
      <c r="N102" s="78">
        <f t="shared" si="26"/>
        <v>3.516835248621622E-19</v>
      </c>
      <c r="O102" s="4">
        <f t="shared" si="21"/>
        <v>2.068621461861972E-17</v>
      </c>
      <c r="P102" s="44">
        <f t="shared" si="27"/>
        <v>9.4085249133213301E-26</v>
      </c>
      <c r="Q102" s="44">
        <f t="shared" si="33"/>
        <v>5.3188630120321243E-19</v>
      </c>
      <c r="R102" s="44">
        <f t="shared" si="33"/>
        <v>2.1937694546081771E-12</v>
      </c>
      <c r="S102" s="47">
        <f t="shared" si="33"/>
        <v>6.1696187056193621E-6</v>
      </c>
      <c r="T102" s="46">
        <f t="shared" si="34"/>
        <v>1.9826003282878404E-12</v>
      </c>
      <c r="U102" s="44">
        <f t="shared" si="34"/>
        <v>8.1398575837740388E-6</v>
      </c>
      <c r="V102" s="47">
        <f t="shared" si="31"/>
        <v>22.711854326481099</v>
      </c>
      <c r="W102" s="46">
        <f t="shared" si="30"/>
        <v>23.285346271630168</v>
      </c>
      <c r="X102" s="47">
        <f t="shared" si="32"/>
        <v>0.57349194514906976</v>
      </c>
    </row>
    <row r="103" spans="9:24" x14ac:dyDescent="0.2">
      <c r="I103" s="57">
        <f t="shared" si="22"/>
        <v>9.3000000000000073E-7</v>
      </c>
      <c r="J103" s="57">
        <f t="shared" si="23"/>
        <v>-4.6496999999999944E-14</v>
      </c>
      <c r="K103" s="75">
        <f t="shared" si="24"/>
        <v>-2.1491137517756733E-17</v>
      </c>
      <c r="L103" s="44">
        <f t="shared" si="25"/>
        <v>8.2287918687375697E-11</v>
      </c>
      <c r="M103" s="45">
        <f t="shared" si="20"/>
        <v>1.8153552587562853E-4</v>
      </c>
      <c r="N103" s="78">
        <f t="shared" si="26"/>
        <v>3.7234660960878977E-19</v>
      </c>
      <c r="O103" s="4">
        <f t="shared" si="21"/>
        <v>2.1491137517756733E-17</v>
      </c>
      <c r="P103" s="44">
        <f t="shared" si="27"/>
        <v>9.9629764719759295E-26</v>
      </c>
      <c r="Q103" s="44">
        <f t="shared" si="33"/>
        <v>5.5445155865459936E-19</v>
      </c>
      <c r="R103" s="44">
        <f t="shared" si="33"/>
        <v>2.2565257451386937E-12</v>
      </c>
      <c r="S103" s="47">
        <f t="shared" si="33"/>
        <v>6.275629053051663E-6</v>
      </c>
      <c r="T103" s="46">
        <f t="shared" si="34"/>
        <v>2.0663084746627557E-12</v>
      </c>
      <c r="U103" s="44">
        <f t="shared" si="34"/>
        <v>8.3708146374915493E-6</v>
      </c>
      <c r="V103" s="47">
        <f t="shared" si="31"/>
        <v>23.095705371751102</v>
      </c>
      <c r="W103" s="46">
        <f t="shared" si="30"/>
        <v>23.6856586122951</v>
      </c>
      <c r="X103" s="47">
        <f t="shared" si="32"/>
        <v>0.58995324054399811</v>
      </c>
    </row>
    <row r="104" spans="9:24" x14ac:dyDescent="0.2">
      <c r="I104" s="57">
        <f t="shared" si="22"/>
        <v>9.4000000000000074E-7</v>
      </c>
      <c r="J104" s="57">
        <f t="shared" si="23"/>
        <v>-4.6996999999999942E-14</v>
      </c>
      <c r="K104" s="75">
        <f t="shared" si="24"/>
        <v>-2.231401670463049E-17</v>
      </c>
      <c r="L104" s="44">
        <f t="shared" si="25"/>
        <v>8.4103273946131984E-11</v>
      </c>
      <c r="M104" s="45">
        <f t="shared" si="20"/>
        <v>1.8350815537983625E-4</v>
      </c>
      <c r="N104" s="78">
        <f t="shared" si="26"/>
        <v>3.9387025701793908E-19</v>
      </c>
      <c r="O104" s="4">
        <f t="shared" si="21"/>
        <v>2.231401670463049E-17</v>
      </c>
      <c r="P104" s="44">
        <f t="shared" si="27"/>
        <v>1.0540631502713981E-25</v>
      </c>
      <c r="Q104" s="44">
        <f t="shared" si="33"/>
        <v>5.7765503073805148E-19</v>
      </c>
      <c r="R104" s="44">
        <f t="shared" si="33"/>
        <v>2.3203472083452118E-12</v>
      </c>
      <c r="S104" s="47">
        <f t="shared" si="33"/>
        <v>6.3821463206518128E-6</v>
      </c>
      <c r="T104" s="46">
        <f t="shared" si="34"/>
        <v>2.1523647409149294E-12</v>
      </c>
      <c r="U104" s="44">
        <f t="shared" si="34"/>
        <v>8.6056266252173619E-6</v>
      </c>
      <c r="V104" s="47">
        <f t="shared" si="31"/>
        <v>23.481198772581223</v>
      </c>
      <c r="W104" s="46">
        <f t="shared" si="30"/>
        <v>24.087891533847614</v>
      </c>
      <c r="X104" s="47">
        <f t="shared" si="32"/>
        <v>0.60669276126639138</v>
      </c>
    </row>
    <row r="105" spans="9:24" x14ac:dyDescent="0.2">
      <c r="I105" s="57">
        <f t="shared" si="22"/>
        <v>9.5000000000000075E-7</v>
      </c>
      <c r="J105" s="57">
        <f t="shared" si="23"/>
        <v>-4.749699999999994E-14</v>
      </c>
      <c r="K105" s="75">
        <f t="shared" si="24"/>
        <v>-2.315504944409181E-17</v>
      </c>
      <c r="L105" s="44">
        <f t="shared" si="25"/>
        <v>8.5938355499930349E-11</v>
      </c>
      <c r="M105" s="45">
        <f t="shared" si="20"/>
        <v>1.8548076569479746E-4</v>
      </c>
      <c r="N105" s="78">
        <f t="shared" si="26"/>
        <v>4.1627833543940639E-19</v>
      </c>
      <c r="O105" s="4">
        <f t="shared" si="21"/>
        <v>2.315504944409181E-17</v>
      </c>
      <c r="P105" s="44">
        <f t="shared" si="27"/>
        <v>1.1142138923021612E-25</v>
      </c>
      <c r="Q105" s="44">
        <f t="shared" si="33"/>
        <v>6.015074203076305E-19</v>
      </c>
      <c r="R105" s="44">
        <f t="shared" si="33"/>
        <v>2.3852389569579015E-12</v>
      </c>
      <c r="S105" s="47">
        <f t="shared" si="33"/>
        <v>6.4891748612689607E-6</v>
      </c>
      <c r="T105" s="46">
        <f t="shared" si="34"/>
        <v>2.2408078421467323E-12</v>
      </c>
      <c r="U105" s="44">
        <f t="shared" si="34"/>
        <v>8.8443101231802865E-6</v>
      </c>
      <c r="V105" s="47">
        <f t="shared" si="31"/>
        <v>23.868349796292406</v>
      </c>
      <c r="W105" s="46">
        <f t="shared" si="30"/>
        <v>24.492061494474015</v>
      </c>
      <c r="X105" s="47">
        <f t="shared" si="32"/>
        <v>0.62371169818160843</v>
      </c>
    </row>
    <row r="106" spans="9:24" x14ac:dyDescent="0.2">
      <c r="I106" s="57">
        <f t="shared" si="22"/>
        <v>9.6000000000000076E-7</v>
      </c>
      <c r="J106" s="57">
        <f t="shared" si="23"/>
        <v>-4.7996999999999938E-14</v>
      </c>
      <c r="K106" s="75">
        <f t="shared" si="24"/>
        <v>-2.4014432999091114E-17</v>
      </c>
      <c r="L106" s="44">
        <f t="shared" si="25"/>
        <v>8.779316315687833E-11</v>
      </c>
      <c r="M106" s="45">
        <f t="shared" si="20"/>
        <v>1.8745335663217458E-4</v>
      </c>
      <c r="N106" s="78">
        <f t="shared" si="26"/>
        <v>4.3959510204386361E-19</v>
      </c>
      <c r="O106" s="4">
        <f t="shared" si="21"/>
        <v>2.4014432999091114E-17</v>
      </c>
      <c r="P106" s="44">
        <f t="shared" si="27"/>
        <v>1.1768158404721316E-25</v>
      </c>
      <c r="Q106" s="44">
        <f t="shared" si="33"/>
        <v>6.2601948169970437E-19</v>
      </c>
      <c r="R106" s="44">
        <f t="shared" si="33"/>
        <v>2.451206139207387E-12</v>
      </c>
      <c r="S106" s="47">
        <f t="shared" si="33"/>
        <v>6.5967182249485565E-6</v>
      </c>
      <c r="T106" s="46">
        <f t="shared" si="34"/>
        <v>2.3316766604457225E-12</v>
      </c>
      <c r="U106" s="44">
        <f t="shared" si="34"/>
        <v>9.0868818298990012E-6</v>
      </c>
      <c r="V106" s="47">
        <f t="shared" si="31"/>
        <v>24.25717067187146</v>
      </c>
      <c r="W106" s="46">
        <f t="shared" si="30"/>
        <v>24.898181925093766</v>
      </c>
      <c r="X106" s="47">
        <f t="shared" si="32"/>
        <v>0.64101125322230634</v>
      </c>
    </row>
    <row r="107" spans="9:24" x14ac:dyDescent="0.2">
      <c r="I107" s="57">
        <f t="shared" si="22"/>
        <v>9.7000000000000067E-7</v>
      </c>
      <c r="J107" s="57">
        <f t="shared" si="23"/>
        <v>-4.8496999999999936E-14</v>
      </c>
      <c r="K107" s="75">
        <f t="shared" si="24"/>
        <v>-2.4892364630659896E-17</v>
      </c>
      <c r="L107" s="44">
        <f t="shared" si="25"/>
        <v>8.9667696723200081E-11</v>
      </c>
      <c r="M107" s="45">
        <f t="shared" ref="M107:M138" si="35">-$C$28*K106 - (($C$28/(($C$29*2*PI())^2))*($C$29*2*PI())*L106/$C$27 + $C$28*J106 + N106)/($C$28/(($C$29*2*PI())^2))</f>
        <v>1.8942592800056125E-4</v>
      </c>
      <c r="N107" s="78">
        <f t="shared" si="26"/>
        <v>4.6384520450236019E-19</v>
      </c>
      <c r="O107" s="4">
        <f t="shared" si="21"/>
        <v>2.4892364630659896E-17</v>
      </c>
      <c r="P107" s="44">
        <f t="shared" si="27"/>
        <v>1.2419360425741114E-25</v>
      </c>
      <c r="Q107" s="44">
        <f t="shared" si="33"/>
        <v>6.5120202101979811E-19</v>
      </c>
      <c r="R107" s="44">
        <f t="shared" si="33"/>
        <v>2.5182539320093738E-12</v>
      </c>
      <c r="S107" s="47">
        <f t="shared" si="33"/>
        <v>6.7047792801986741E-6</v>
      </c>
      <c r="T107" s="46">
        <f t="shared" si="34"/>
        <v>2.4250102458496565E-12</v>
      </c>
      <c r="U107" s="44">
        <f t="shared" si="34"/>
        <v>9.333358540393403E-6</v>
      </c>
      <c r="V107" s="47">
        <f t="shared" si="31"/>
        <v>24.647671049440266</v>
      </c>
      <c r="W107" s="46">
        <f t="shared" si="30"/>
        <v>25.306263686626743</v>
      </c>
      <c r="X107" s="47">
        <f t="shared" si="32"/>
        <v>0.65859263718647554</v>
      </c>
    </row>
    <row r="108" spans="9:24" x14ac:dyDescent="0.2">
      <c r="I108" s="57">
        <f t="shared" si="22"/>
        <v>9.8000000000000057E-7</v>
      </c>
      <c r="J108" s="57">
        <f t="shared" si="23"/>
        <v>-4.8996999999999934E-14</v>
      </c>
      <c r="K108" s="75">
        <f t="shared" si="24"/>
        <v>-2.5789041597891895E-17</v>
      </c>
      <c r="L108" s="44">
        <f t="shared" si="25"/>
        <v>9.1561956003205696E-11</v>
      </c>
      <c r="M108" s="45">
        <f t="shared" si="35"/>
        <v>1.9139847960546904E-4</v>
      </c>
      <c r="N108" s="78">
        <f t="shared" si="26"/>
        <v>4.8905368267321275E-19</v>
      </c>
      <c r="O108" s="4">
        <f t="shared" si="21"/>
        <v>2.5789041597891895E-17</v>
      </c>
      <c r="P108" s="44">
        <f t="shared" si="27"/>
        <v>1.3096426322110747E-25</v>
      </c>
      <c r="Q108" s="44">
        <f t="shared" ref="Q108:S123" si="36">(P108-P107)/$C$34</f>
        <v>6.770658963696327E-19</v>
      </c>
      <c r="R108" s="44">
        <f t="shared" si="36"/>
        <v>2.5863875349834589E-12</v>
      </c>
      <c r="S108" s="47">
        <f t="shared" si="36"/>
        <v>6.8133602974085174E-6</v>
      </c>
      <c r="T108" s="46">
        <f t="shared" ref="T108:U123" si="37">T107+U108*$C$34</f>
        <v>2.5208478170852573E-12</v>
      </c>
      <c r="U108" s="44">
        <f t="shared" si="37"/>
        <v>9.5837571235600608E-6</v>
      </c>
      <c r="V108" s="47">
        <f t="shared" si="31"/>
        <v>25.039858316665843</v>
      </c>
      <c r="W108" s="46">
        <f t="shared" si="30"/>
        <v>25.716315384534308</v>
      </c>
      <c r="X108" s="47">
        <f t="shared" si="32"/>
        <v>0.6764570678684666</v>
      </c>
    </row>
    <row r="109" spans="9:24" x14ac:dyDescent="0.2">
      <c r="I109" s="57">
        <f t="shared" si="22"/>
        <v>9.9000000000000047E-7</v>
      </c>
      <c r="J109" s="57">
        <f t="shared" si="23"/>
        <v>-4.9496999999999932E-14</v>
      </c>
      <c r="K109" s="75">
        <f t="shared" si="24"/>
        <v>-2.6704661157923952E-17</v>
      </c>
      <c r="L109" s="44">
        <f t="shared" si="25"/>
        <v>9.347594079926039E-11</v>
      </c>
      <c r="M109" s="45">
        <f t="shared" si="35"/>
        <v>1.9337101124931408E-4</v>
      </c>
      <c r="N109" s="78">
        <f t="shared" si="26"/>
        <v>5.1524597029434661E-19</v>
      </c>
      <c r="O109" s="4">
        <f t="shared" si="21"/>
        <v>2.6704661157923952E-17</v>
      </c>
      <c r="P109" s="44">
        <f t="shared" si="27"/>
        <v>1.3800048340133715E-25</v>
      </c>
      <c r="Q109" s="44">
        <f t="shared" si="36"/>
        <v>7.0362201802296856E-19</v>
      </c>
      <c r="R109" s="44">
        <f t="shared" si="36"/>
        <v>2.6556121653335858E-12</v>
      </c>
      <c r="S109" s="47">
        <f t="shared" si="36"/>
        <v>6.9224630350126878E-6</v>
      </c>
      <c r="T109" s="46">
        <f t="shared" si="37"/>
        <v>2.619228762113388E-12</v>
      </c>
      <c r="U109" s="44">
        <f t="shared" si="37"/>
        <v>9.8380945028130928E-6</v>
      </c>
      <c r="V109" s="47">
        <f t="shared" si="31"/>
        <v>25.433737925303213</v>
      </c>
      <c r="W109" s="46">
        <f t="shared" si="30"/>
        <v>26.128343693722538</v>
      </c>
      <c r="X109" s="47">
        <f t="shared" si="32"/>
        <v>0.69460576841932442</v>
      </c>
    </row>
    <row r="110" spans="9:24" x14ac:dyDescent="0.2">
      <c r="I110" s="57">
        <f t="shared" si="22"/>
        <v>1.0000000000000004E-6</v>
      </c>
      <c r="J110" s="57">
        <f t="shared" si="23"/>
        <v>-4.9996999999999929E-14</v>
      </c>
      <c r="K110" s="75">
        <f t="shared" si="24"/>
        <v>-2.7639420565916556E-17</v>
      </c>
      <c r="L110" s="44">
        <f t="shared" si="25"/>
        <v>9.5409650911753524E-11</v>
      </c>
      <c r="M110" s="45">
        <f t="shared" si="35"/>
        <v>1.9534352273140379E-4</v>
      </c>
      <c r="N110" s="78">
        <f t="shared" si="26"/>
        <v>5.4244789667937354E-19</v>
      </c>
      <c r="O110" s="4">
        <f t="shared" si="21"/>
        <v>2.7639420565916556E-17</v>
      </c>
      <c r="P110" s="44">
        <f t="shared" si="27"/>
        <v>1.4530929688689782E-25</v>
      </c>
      <c r="Q110" s="44">
        <f t="shared" si="36"/>
        <v>7.308813485560666E-19</v>
      </c>
      <c r="R110" s="44">
        <f t="shared" si="36"/>
        <v>2.7259330533098045E-12</v>
      </c>
      <c r="S110" s="47">
        <f t="shared" si="36"/>
        <v>7.0320887976218695E-6</v>
      </c>
      <c r="T110" s="46">
        <f t="shared" si="37"/>
        <v>2.7201926385026974E-12</v>
      </c>
      <c r="U110" s="44">
        <f t="shared" si="37"/>
        <v>1.0096387638930945E-5</v>
      </c>
      <c r="V110" s="47">
        <f t="shared" si="31"/>
        <v>25.829313611785199</v>
      </c>
      <c r="W110" s="46">
        <f t="shared" si="30"/>
        <v>26.542353577728978</v>
      </c>
      <c r="X110" s="47">
        <f t="shared" si="32"/>
        <v>0.7130399659437775</v>
      </c>
    </row>
    <row r="111" spans="9:24" x14ac:dyDescent="0.2">
      <c r="I111" s="57">
        <f t="shared" si="22"/>
        <v>1.0100000000000003E-6</v>
      </c>
      <c r="J111" s="57">
        <f t="shared" si="23"/>
        <v>-5.0496999999999927E-14</v>
      </c>
      <c r="K111" s="75">
        <f t="shared" si="24"/>
        <v>-2.8593517075034093E-17</v>
      </c>
      <c r="L111" s="44">
        <f t="shared" si="25"/>
        <v>9.7363086139067567E-11</v>
      </c>
      <c r="M111" s="45">
        <f t="shared" si="35"/>
        <v>1.9731601384792347E-4</v>
      </c>
      <c r="N111" s="78">
        <f t="shared" si="26"/>
        <v>5.7068568841594121E-19</v>
      </c>
      <c r="O111" s="4">
        <f t="shared" si="21"/>
        <v>2.8593517075034093E-17</v>
      </c>
      <c r="P111" s="44">
        <f t="shared" si="27"/>
        <v>1.5289784591629157E-25</v>
      </c>
      <c r="Q111" s="44">
        <f t="shared" si="36"/>
        <v>7.5885490293937493E-19</v>
      </c>
      <c r="R111" s="44">
        <f t="shared" si="36"/>
        <v>2.7973554383308329E-12</v>
      </c>
      <c r="S111" s="47">
        <f t="shared" si="36"/>
        <v>7.1422385021028435E-6</v>
      </c>
      <c r="T111" s="46">
        <f t="shared" si="37"/>
        <v>2.8237791736567704E-12</v>
      </c>
      <c r="U111" s="44">
        <f t="shared" si="37"/>
        <v>1.0358653515407312E-5</v>
      </c>
      <c r="V111" s="47">
        <f t="shared" si="31"/>
        <v>26.226587647636649</v>
      </c>
      <c r="W111" s="46">
        <f t="shared" si="30"/>
        <v>26.958348537893741</v>
      </c>
      <c r="X111" s="47">
        <f t="shared" si="32"/>
        <v>0.73176089025709157</v>
      </c>
    </row>
    <row r="112" spans="9:24" x14ac:dyDescent="0.2">
      <c r="I112" s="57">
        <f t="shared" si="22"/>
        <v>1.0200000000000002E-6</v>
      </c>
      <c r="J112" s="57">
        <f t="shared" si="23"/>
        <v>-5.0996999999999925E-14</v>
      </c>
      <c r="K112" s="75">
        <f t="shared" si="24"/>
        <v>-2.9567147936424768E-17</v>
      </c>
      <c r="L112" s="44">
        <f t="shared" si="25"/>
        <v>9.93362462775468E-11</v>
      </c>
      <c r="M112" s="45">
        <f t="shared" si="35"/>
        <v>1.9928848439192302E-4</v>
      </c>
      <c r="N112" s="78">
        <f t="shared" si="26"/>
        <v>5.9998597106496245E-19</v>
      </c>
      <c r="O112" s="4">
        <f t="shared" si="21"/>
        <v>2.9567147936424768E-17</v>
      </c>
      <c r="P112" s="44">
        <f t="shared" si="27"/>
        <v>1.6077338340221516E-25</v>
      </c>
      <c r="Q112" s="44">
        <f t="shared" si="36"/>
        <v>7.8755374859235899E-19</v>
      </c>
      <c r="R112" s="44">
        <f t="shared" si="36"/>
        <v>2.8698845652984054E-12</v>
      </c>
      <c r="S112" s="47">
        <f t="shared" si="36"/>
        <v>7.2529126967572474E-6</v>
      </c>
      <c r="T112" s="46">
        <f t="shared" si="37"/>
        <v>2.9300282649021268E-12</v>
      </c>
      <c r="U112" s="44">
        <f t="shared" si="37"/>
        <v>1.0624909124535643E-5</v>
      </c>
      <c r="V112" s="47">
        <f t="shared" si="31"/>
        <v>26.625560912833034</v>
      </c>
      <c r="W112" s="46">
        <f t="shared" si="30"/>
        <v>27.376330685656441</v>
      </c>
      <c r="X112" s="47">
        <f t="shared" si="32"/>
        <v>0.75076977282340596</v>
      </c>
    </row>
    <row r="113" spans="9:24" x14ac:dyDescent="0.2">
      <c r="I113" s="57">
        <f t="shared" si="22"/>
        <v>1.0300000000000001E-6</v>
      </c>
      <c r="J113" s="57">
        <f t="shared" si="23"/>
        <v>-5.1496999999999923E-14</v>
      </c>
      <c r="K113" s="75">
        <f t="shared" si="24"/>
        <v>-3.0560510399200237E-17</v>
      </c>
      <c r="L113" s="44">
        <f t="shared" si="25"/>
        <v>1.0132913112146603E-10</v>
      </c>
      <c r="M113" s="45">
        <f t="shared" si="35"/>
        <v>2.0126093415330344E-4</v>
      </c>
      <c r="N113" s="78">
        <f t="shared" si="26"/>
        <v>6.3037577085979039E-19</v>
      </c>
      <c r="O113" s="4">
        <f t="shared" si="21"/>
        <v>3.0560510399200237E-17</v>
      </c>
      <c r="P113" s="44">
        <f t="shared" si="27"/>
        <v>1.6894327345635091E-25</v>
      </c>
      <c r="Q113" s="44">
        <f t="shared" si="36"/>
        <v>8.1698900541357534E-19</v>
      </c>
      <c r="R113" s="44">
        <f t="shared" si="36"/>
        <v>2.9435256821216349E-12</v>
      </c>
      <c r="S113" s="47">
        <f t="shared" si="36"/>
        <v>7.3641116823229493E-6</v>
      </c>
      <c r="T113" s="46">
        <f t="shared" si="37"/>
        <v>3.0389799794827947E-12</v>
      </c>
      <c r="U113" s="44">
        <f t="shared" si="37"/>
        <v>1.0895171458066774E-5</v>
      </c>
      <c r="V113" s="47">
        <f t="shared" si="31"/>
        <v>27.026233353113135</v>
      </c>
      <c r="W113" s="46">
        <f t="shared" si="30"/>
        <v>27.796301198860366</v>
      </c>
      <c r="X113" s="47">
        <f t="shared" si="32"/>
        <v>0.77006784574723264</v>
      </c>
    </row>
    <row r="114" spans="9:24" x14ac:dyDescent="0.2">
      <c r="I114" s="57">
        <f t="shared" si="22"/>
        <v>1.04E-6</v>
      </c>
      <c r="J114" s="57">
        <f t="shared" si="23"/>
        <v>-5.1996999999999921E-14</v>
      </c>
      <c r="K114" s="75">
        <f t="shared" si="24"/>
        <v>-3.1573801710414896E-17</v>
      </c>
      <c r="L114" s="44">
        <f t="shared" si="25"/>
        <v>1.0334174046299907E-10</v>
      </c>
      <c r="M114" s="45">
        <f t="shared" si="35"/>
        <v>2.0323336291880334E-4</v>
      </c>
      <c r="N114" s="78">
        <f t="shared" si="26"/>
        <v>6.6188251640409443E-19</v>
      </c>
      <c r="O114" s="4">
        <f t="shared" si="21"/>
        <v>3.1573801710414896E-17</v>
      </c>
      <c r="P114" s="44">
        <f t="shared" si="27"/>
        <v>1.7741499191412827E-25</v>
      </c>
      <c r="Q114" s="44">
        <f t="shared" si="36"/>
        <v>8.4717184577773559E-19</v>
      </c>
      <c r="R114" s="44">
        <f t="shared" si="36"/>
        <v>3.0182840364160257E-12</v>
      </c>
      <c r="S114" s="47">
        <f t="shared" si="36"/>
        <v>7.4758354294390783E-6</v>
      </c>
      <c r="T114" s="46">
        <f t="shared" si="37"/>
        <v>3.1506745544303993E-12</v>
      </c>
      <c r="U114" s="44">
        <f t="shared" si="37"/>
        <v>1.1169457494760472E-5</v>
      </c>
      <c r="V114" s="47">
        <f t="shared" si="31"/>
        <v>27.42860366936975</v>
      </c>
      <c r="W114" s="46">
        <f t="shared" si="30"/>
        <v>28.218260010466135</v>
      </c>
      <c r="X114" s="47">
        <f t="shared" si="32"/>
        <v>0.78965634109638394</v>
      </c>
    </row>
    <row r="115" spans="9:24" x14ac:dyDescent="0.2">
      <c r="I115" s="57">
        <f t="shared" si="22"/>
        <v>1.0499999999999999E-6</v>
      </c>
      <c r="J115" s="57">
        <f t="shared" si="23"/>
        <v>-5.2496999999999919E-14</v>
      </c>
      <c r="K115" s="75">
        <f t="shared" si="24"/>
        <v>-3.2607219115044888E-17</v>
      </c>
      <c r="L115" s="44">
        <f t="shared" si="25"/>
        <v>1.053740740921871E-10</v>
      </c>
      <c r="M115" s="45">
        <f t="shared" si="35"/>
        <v>2.0520577047198574E-4</v>
      </c>
      <c r="N115" s="78">
        <f t="shared" si="26"/>
        <v>6.945340403677969E-19</v>
      </c>
      <c r="O115" s="4">
        <f t="shared" si="21"/>
        <v>3.2607219115044888E-17</v>
      </c>
      <c r="P115" s="44">
        <f t="shared" si="27"/>
        <v>1.86196126859286E-25</v>
      </c>
      <c r="Q115" s="44">
        <f t="shared" si="36"/>
        <v>8.7811349451577305E-19</v>
      </c>
      <c r="R115" s="44">
        <f t="shared" si="36"/>
        <v>3.0941648738037456E-12</v>
      </c>
      <c r="S115" s="47">
        <f t="shared" si="36"/>
        <v>7.5880837387719879E-6</v>
      </c>
      <c r="T115" s="46">
        <f t="shared" si="37"/>
        <v>3.2651523963702449E-12</v>
      </c>
      <c r="U115" s="44">
        <f t="shared" si="37"/>
        <v>1.1447784193984577E-5</v>
      </c>
      <c r="V115" s="47">
        <f t="shared" si="31"/>
        <v>27.832669922410595</v>
      </c>
      <c r="W115" s="46">
        <f t="shared" si="30"/>
        <v>28.642206412410385</v>
      </c>
      <c r="X115" s="47">
        <f t="shared" si="32"/>
        <v>0.80953648999978911</v>
      </c>
    </row>
    <row r="116" spans="9:24" x14ac:dyDescent="0.2">
      <c r="I116" s="57">
        <f t="shared" si="22"/>
        <v>1.0599999999999998E-6</v>
      </c>
      <c r="J116" s="57">
        <f t="shared" si="23"/>
        <v>-5.2996999999999917E-14</v>
      </c>
      <c r="K116" s="75">
        <f t="shared" si="24"/>
        <v>-3.3660959855966757E-17</v>
      </c>
      <c r="L116" s="44">
        <f t="shared" si="25"/>
        <v>1.0742613179690696E-10</v>
      </c>
      <c r="M116" s="45">
        <f t="shared" si="35"/>
        <v>2.0717815659322458E-4</v>
      </c>
      <c r="N116" s="78">
        <f t="shared" si="26"/>
        <v>7.2835858118013381E-19</v>
      </c>
      <c r="O116" s="4">
        <f t="shared" si="21"/>
        <v>3.3660959855966757E-17</v>
      </c>
      <c r="P116" s="44">
        <f t="shared" si="27"/>
        <v>1.9529437914798625E-25</v>
      </c>
      <c r="Q116" s="44">
        <f t="shared" si="36"/>
        <v>9.0982522887002474E-19</v>
      </c>
      <c r="R116" s="44">
        <f t="shared" si="36"/>
        <v>3.1711734354251686E-12</v>
      </c>
      <c r="S116" s="47">
        <f t="shared" si="36"/>
        <v>7.7008561621422984E-6</v>
      </c>
      <c r="T116" s="46">
        <f t="shared" si="37"/>
        <v>3.3824540812336859E-12</v>
      </c>
      <c r="U116" s="44">
        <f t="shared" si="37"/>
        <v>1.1730168486344106E-5</v>
      </c>
      <c r="V116" s="47">
        <f t="shared" si="31"/>
        <v>28.238429235952903</v>
      </c>
      <c r="W116" s="46">
        <f t="shared" si="30"/>
        <v>29.068138758136502</v>
      </c>
      <c r="X116" s="47">
        <f t="shared" si="32"/>
        <v>0.82970952218360006</v>
      </c>
    </row>
    <row r="117" spans="9:24" x14ac:dyDescent="0.2">
      <c r="I117" s="57">
        <f t="shared" si="22"/>
        <v>1.0699999999999997E-6</v>
      </c>
      <c r="J117" s="57">
        <f t="shared" si="23"/>
        <v>-5.3496999999999915E-14</v>
      </c>
      <c r="K117" s="75">
        <f t="shared" si="24"/>
        <v>-3.4735221173935827E-17</v>
      </c>
      <c r="L117" s="44">
        <f t="shared" si="25"/>
        <v>1.0949791336283921E-10</v>
      </c>
      <c r="M117" s="45">
        <f t="shared" si="35"/>
        <v>2.0915052105969153E-4</v>
      </c>
      <c r="N117" s="78">
        <f t="shared" si="26"/>
        <v>7.6338478471928188E-19</v>
      </c>
      <c r="O117" s="4">
        <f t="shared" si="21"/>
        <v>3.4735221173935827E-17</v>
      </c>
      <c r="P117" s="44">
        <f t="shared" si="27"/>
        <v>2.0471756293233216E-25</v>
      </c>
      <c r="Q117" s="44">
        <f t="shared" si="36"/>
        <v>9.4231837843459163E-19</v>
      </c>
      <c r="R117" s="44">
        <f t="shared" si="36"/>
        <v>3.2493149564566896E-12</v>
      </c>
      <c r="S117" s="47">
        <f t="shared" si="36"/>
        <v>7.8141521031521018E-6</v>
      </c>
      <c r="T117" s="46">
        <f t="shared" si="37"/>
        <v>3.5026203539148048E-12</v>
      </c>
      <c r="U117" s="44">
        <f t="shared" si="37"/>
        <v>1.2016627268111898E-5</v>
      </c>
      <c r="V117" s="47">
        <f t="shared" si="31"/>
        <v>28.64587817677921</v>
      </c>
      <c r="W117" s="46">
        <f t="shared" si="30"/>
        <v>29.496054842071256</v>
      </c>
      <c r="X117" s="47">
        <f t="shared" si="32"/>
        <v>0.85017666529204572</v>
      </c>
    </row>
    <row r="118" spans="9:24" x14ac:dyDescent="0.2">
      <c r="I118" s="57">
        <f t="shared" si="22"/>
        <v>1.0799999999999996E-6</v>
      </c>
      <c r="J118" s="57">
        <f t="shared" si="23"/>
        <v>-5.3996999999999912E-14</v>
      </c>
      <c r="K118" s="75">
        <f t="shared" si="24"/>
        <v>-3.5830200307564216E-17</v>
      </c>
      <c r="L118" s="44">
        <f t="shared" si="25"/>
        <v>1.1158941857343612E-10</v>
      </c>
      <c r="M118" s="45">
        <f t="shared" si="35"/>
        <v>2.1112286364534239E-4</v>
      </c>
      <c r="N118" s="78">
        <f t="shared" si="26"/>
        <v>7.9964170599795019E-19</v>
      </c>
      <c r="O118" s="4">
        <f t="shared" si="21"/>
        <v>3.5830200307564216E-17</v>
      </c>
      <c r="P118" s="44">
        <f t="shared" si="27"/>
        <v>2.1447360618312873E-25</v>
      </c>
      <c r="Q118" s="44">
        <f t="shared" si="36"/>
        <v>9.7560432507965627E-19</v>
      </c>
      <c r="R118" s="44">
        <f t="shared" si="36"/>
        <v>3.3285946645064638E-12</v>
      </c>
      <c r="S118" s="47">
        <f t="shared" si="36"/>
        <v>7.9279708049774232E-6</v>
      </c>
      <c r="T118" s="46">
        <f t="shared" si="37"/>
        <v>3.6256921278668328E-12</v>
      </c>
      <c r="U118" s="44">
        <f t="shared" si="37"/>
        <v>1.23071773952028E-5</v>
      </c>
      <c r="V118" s="47">
        <f t="shared" si="31"/>
        <v>29.055012709090146</v>
      </c>
      <c r="W118" s="46">
        <f t="shared" si="30"/>
        <v>29.925951853573945</v>
      </c>
      <c r="X118" s="47">
        <f t="shared" si="32"/>
        <v>0.87093914448379883</v>
      </c>
    </row>
    <row r="119" spans="9:24" x14ac:dyDescent="0.2">
      <c r="I119" s="57">
        <f t="shared" si="22"/>
        <v>1.0899999999999995E-6</v>
      </c>
      <c r="J119" s="57">
        <f t="shared" si="23"/>
        <v>-5.449699999999991E-14</v>
      </c>
      <c r="K119" s="75">
        <f t="shared" si="24"/>
        <v>-3.6946094493298576E-17</v>
      </c>
      <c r="L119" s="44">
        <f t="shared" si="25"/>
        <v>1.1370064720988954E-10</v>
      </c>
      <c r="M119" s="45">
        <f t="shared" si="35"/>
        <v>2.1309518412090402E-4</v>
      </c>
      <c r="N119" s="78">
        <f t="shared" si="26"/>
        <v>8.3715881084437908E-19</v>
      </c>
      <c r="O119" s="4">
        <f t="shared" si="21"/>
        <v>3.6946094493298576E-17</v>
      </c>
      <c r="P119" s="44">
        <f t="shared" si="27"/>
        <v>2.2457055121173832E-25</v>
      </c>
      <c r="Q119" s="44">
        <f t="shared" si="36"/>
        <v>1.0096945028609592E-18</v>
      </c>
      <c r="R119" s="44">
        <f t="shared" si="36"/>
        <v>3.4090177781302932E-12</v>
      </c>
      <c r="S119" s="47">
        <f t="shared" si="36"/>
        <v>8.0423113623829423E-6</v>
      </c>
      <c r="T119" s="46">
        <f t="shared" si="37"/>
        <v>3.7517104846428849E-12</v>
      </c>
      <c r="U119" s="44">
        <f t="shared" si="37"/>
        <v>1.2601835677605191E-5</v>
      </c>
      <c r="V119" s="47">
        <f t="shared" si="31"/>
        <v>29.465828240239087</v>
      </c>
      <c r="W119" s="46">
        <f t="shared" si="30"/>
        <v>30.357826422234346</v>
      </c>
      <c r="X119" s="47">
        <f t="shared" si="32"/>
        <v>0.89199818199525815</v>
      </c>
    </row>
    <row r="120" spans="9:24" x14ac:dyDescent="0.2">
      <c r="I120" s="57">
        <f t="shared" si="22"/>
        <v>1.0999999999999994E-6</v>
      </c>
      <c r="J120" s="57">
        <f t="shared" si="23"/>
        <v>-5.4996999999999908E-14</v>
      </c>
      <c r="K120" s="75">
        <f t="shared" si="24"/>
        <v>-3.8083100965397471E-17</v>
      </c>
      <c r="L120" s="44">
        <f t="shared" si="25"/>
        <v>1.1583159905109858E-10</v>
      </c>
      <c r="M120" s="45">
        <f t="shared" si="35"/>
        <v>2.1506748225386111E-4</v>
      </c>
      <c r="N120" s="78">
        <f t="shared" si="26"/>
        <v>8.7596597757834596E-19</v>
      </c>
      <c r="O120" s="4">
        <f t="shared" si="21"/>
        <v>3.8083100965397471E-17</v>
      </c>
      <c r="P120" s="44">
        <f t="shared" si="27"/>
        <v>2.3501655519092413E-25</v>
      </c>
      <c r="Q120" s="44">
        <f t="shared" si="36"/>
        <v>1.0446003979185814E-18</v>
      </c>
      <c r="R120" s="44">
        <f t="shared" si="36"/>
        <v>3.4905895057622178E-12</v>
      </c>
      <c r="S120" s="47">
        <f t="shared" si="36"/>
        <v>8.1571727631924527E-6</v>
      </c>
      <c r="T120" s="46">
        <f t="shared" si="37"/>
        <v>3.8807166733966886E-12</v>
      </c>
      <c r="U120" s="44">
        <f t="shared" si="37"/>
        <v>1.290061887538041E-5</v>
      </c>
      <c r="V120" s="47">
        <f t="shared" si="31"/>
        <v>29.878319777521803</v>
      </c>
      <c r="W120" s="46">
        <f t="shared" si="30"/>
        <v>30.791674774258777</v>
      </c>
      <c r="X120" s="47">
        <f t="shared" si="32"/>
        <v>0.91335499673697462</v>
      </c>
    </row>
    <row r="121" spans="9:24" x14ac:dyDescent="0.2">
      <c r="I121" s="57">
        <f t="shared" si="22"/>
        <v>1.1099999999999993E-6</v>
      </c>
      <c r="J121" s="57">
        <f t="shared" si="23"/>
        <v>-5.5496999999999906E-14</v>
      </c>
      <c r="K121" s="75">
        <f t="shared" si="24"/>
        <v>-3.924141695590846E-17</v>
      </c>
      <c r="L121" s="44">
        <f t="shared" si="25"/>
        <v>1.179822738736372E-10</v>
      </c>
      <c r="M121" s="45">
        <f t="shared" si="35"/>
        <v>2.1703975780844277E-4</v>
      </c>
      <c r="N121" s="78">
        <f t="shared" si="26"/>
        <v>9.1609349868179049E-19</v>
      </c>
      <c r="O121" s="4">
        <f t="shared" si="21"/>
        <v>3.924141695590846E-17</v>
      </c>
      <c r="P121" s="44">
        <f t="shared" si="27"/>
        <v>2.4581989067457742E-25</v>
      </c>
      <c r="Q121" s="44">
        <f t="shared" si="36"/>
        <v>1.080333548365328E-18</v>
      </c>
      <c r="R121" s="44">
        <f t="shared" si="36"/>
        <v>3.5733150446746649E-12</v>
      </c>
      <c r="S121" s="47">
        <f t="shared" si="36"/>
        <v>8.2725538912447086E-6</v>
      </c>
      <c r="T121" s="46">
        <f t="shared" si="37"/>
        <v>4.0127521103444532E-12</v>
      </c>
      <c r="U121" s="44">
        <f t="shared" si="37"/>
        <v>1.3203543694776458E-5</v>
      </c>
      <c r="V121" s="47">
        <f t="shared" si="31"/>
        <v>30.292481939604901</v>
      </c>
      <c r="W121" s="46">
        <f t="shared" si="30"/>
        <v>31.227492743608611</v>
      </c>
      <c r="X121" s="47">
        <f t="shared" si="32"/>
        <v>0.93501080400370984</v>
      </c>
    </row>
    <row r="122" spans="9:24" x14ac:dyDescent="0.2">
      <c r="I122" s="57">
        <f t="shared" si="22"/>
        <v>1.1199999999999992E-6</v>
      </c>
      <c r="J122" s="57">
        <f t="shared" si="23"/>
        <v>-5.5996999999999904E-14</v>
      </c>
      <c r="K122" s="75">
        <f t="shared" si="24"/>
        <v>-4.0421239694644834E-17</v>
      </c>
      <c r="L122" s="44">
        <f t="shared" si="25"/>
        <v>1.2015267145172162E-10</v>
      </c>
      <c r="M122" s="45">
        <f t="shared" si="35"/>
        <v>2.1901201054560953E-4</v>
      </c>
      <c r="N122" s="78">
        <f t="shared" si="26"/>
        <v>9.5757208246362481E-19</v>
      </c>
      <c r="O122" s="4">
        <f t="shared" si="21"/>
        <v>4.0421239694644834E-17</v>
      </c>
      <c r="P122" s="44">
        <f t="shared" si="27"/>
        <v>2.569889461162127E-25</v>
      </c>
      <c r="Q122" s="44">
        <f t="shared" si="36"/>
        <v>1.1169055441635288E-18</v>
      </c>
      <c r="R122" s="44">
        <f t="shared" si="36"/>
        <v>3.6571995798200816E-12</v>
      </c>
      <c r="S122" s="47">
        <f t="shared" si="36"/>
        <v>8.3884535145416691E-6</v>
      </c>
      <c r="T122" s="46">
        <f t="shared" si="37"/>
        <v>4.1478583781834283E-12</v>
      </c>
      <c r="U122" s="44">
        <f t="shared" si="37"/>
        <v>1.351062678389748E-5</v>
      </c>
      <c r="V122" s="47">
        <f t="shared" si="31"/>
        <v>30.708308912102073</v>
      </c>
      <c r="W122" s="46">
        <f t="shared" si="30"/>
        <v>31.665275727294848</v>
      </c>
      <c r="X122" s="47">
        <f t="shared" si="32"/>
        <v>0.95696681519277371</v>
      </c>
    </row>
    <row r="123" spans="9:24" x14ac:dyDescent="0.2">
      <c r="I123" s="57">
        <f t="shared" si="22"/>
        <v>1.1299999999999991E-6</v>
      </c>
      <c r="J123" s="57">
        <f t="shared" si="23"/>
        <v>-5.6496999999999902E-14</v>
      </c>
      <c r="K123" s="75">
        <f t="shared" si="24"/>
        <v>-4.1622766409162049E-17</v>
      </c>
      <c r="L123" s="44">
        <f t="shared" si="25"/>
        <v>1.2234279155717772E-10</v>
      </c>
      <c r="M123" s="45">
        <f t="shared" si="35"/>
        <v>2.2098424022304021E-4</v>
      </c>
      <c r="N123" s="78">
        <f t="shared" si="26"/>
        <v>1.0004328547186124E-18</v>
      </c>
      <c r="O123" s="4">
        <f t="shared" si="21"/>
        <v>4.1622766409162049E-17</v>
      </c>
      <c r="P123" s="44">
        <f t="shared" si="27"/>
        <v>2.6853222638619894E-25</v>
      </c>
      <c r="Q123" s="44">
        <f t="shared" si="36"/>
        <v>1.154328026998624E-18</v>
      </c>
      <c r="R123" s="44">
        <f t="shared" si="36"/>
        <v>3.7422482835095135E-12</v>
      </c>
      <c r="S123" s="47">
        <f t="shared" si="36"/>
        <v>8.5048703689431913E-6</v>
      </c>
      <c r="T123" s="46">
        <f t="shared" si="37"/>
        <v>4.2860772254987546E-12</v>
      </c>
      <c r="U123" s="44">
        <f t="shared" si="37"/>
        <v>1.3821884731532658E-5</v>
      </c>
      <c r="V123" s="47">
        <f t="shared" si="31"/>
        <v>31.12579476351776</v>
      </c>
      <c r="W123" s="46">
        <f t="shared" si="30"/>
        <v>32.105019001007932</v>
      </c>
      <c r="X123" s="47">
        <f t="shared" si="32"/>
        <v>0.97922423749017029</v>
      </c>
    </row>
    <row r="124" spans="9:24" x14ac:dyDescent="0.2">
      <c r="I124" s="57">
        <f t="shared" si="22"/>
        <v>1.139999999999999E-6</v>
      </c>
      <c r="J124" s="57">
        <f t="shared" si="23"/>
        <v>-5.6996999999999906E-14</v>
      </c>
      <c r="K124" s="75">
        <f t="shared" si="24"/>
        <v>-4.2846194324733824E-17</v>
      </c>
      <c r="L124" s="44">
        <f t="shared" si="25"/>
        <v>1.2455263395940814E-10</v>
      </c>
      <c r="M124" s="45">
        <f t="shared" si="35"/>
        <v>2.2295644659511873E-4</v>
      </c>
      <c r="N124" s="78">
        <f t="shared" si="26"/>
        <v>1.0447073603799216E-18</v>
      </c>
      <c r="O124" s="4">
        <f t="shared" si="21"/>
        <v>4.2846194324733824E-17</v>
      </c>
      <c r="P124" s="44">
        <f t="shared" si="27"/>
        <v>2.8045835328762086E-25</v>
      </c>
      <c r="Q124" s="44">
        <f t="shared" ref="Q124:S139" si="38">(P124-P123)/$C$34</f>
        <v>1.1926126901421917E-18</v>
      </c>
      <c r="R124" s="44">
        <f t="shared" si="38"/>
        <v>3.8284663143567766E-12</v>
      </c>
      <c r="S124" s="47">
        <f t="shared" si="38"/>
        <v>8.6218030847263095E-6</v>
      </c>
      <c r="T124" s="46">
        <f t="shared" ref="T124:U139" si="39">T123+U124*$C$34</f>
        <v>4.4274505661309174E-12</v>
      </c>
      <c r="U124" s="44">
        <f t="shared" si="39"/>
        <v>1.4137334063216267E-5</v>
      </c>
      <c r="V124" s="47">
        <f t="shared" si="31"/>
        <v>31.544933168360902</v>
      </c>
      <c r="W124" s="46">
        <f t="shared" si="30"/>
        <v>32.546717442146615</v>
      </c>
      <c r="X124" s="47">
        <f t="shared" si="32"/>
        <v>1.0017842737857121</v>
      </c>
    </row>
    <row r="125" spans="9:24" x14ac:dyDescent="0.2">
      <c r="I125" s="57">
        <f t="shared" si="22"/>
        <v>1.1499999999999989E-6</v>
      </c>
      <c r="J125" s="57">
        <f t="shared" si="23"/>
        <v>-5.7496999999999904E-14</v>
      </c>
      <c r="K125" s="75">
        <f t="shared" si="24"/>
        <v>-4.4091720664327906E-17</v>
      </c>
      <c r="L125" s="44">
        <f t="shared" si="25"/>
        <v>1.2678219842535932E-10</v>
      </c>
      <c r="M125" s="45">
        <f t="shared" si="35"/>
        <v>2.2492862941292122E-4</v>
      </c>
      <c r="N125" s="78">
        <f t="shared" si="26"/>
        <v>1.0904275651650475E-18</v>
      </c>
      <c r="O125" s="4">
        <f t="shared" si="21"/>
        <v>4.4091720664327906E-17</v>
      </c>
      <c r="P125" s="44">
        <f t="shared" si="27"/>
        <v>2.9277606607068829E-25</v>
      </c>
      <c r="Q125" s="44">
        <f t="shared" si="38"/>
        <v>1.2317712783067427E-18</v>
      </c>
      <c r="R125" s="44">
        <f t="shared" si="38"/>
        <v>3.915858816455095E-12</v>
      </c>
      <c r="S125" s="47">
        <f t="shared" si="38"/>
        <v>8.7392502098318427E-6</v>
      </c>
      <c r="T125" s="46">
        <f t="shared" si="39"/>
        <v>4.5720204785125894E-12</v>
      </c>
      <c r="U125" s="44">
        <f t="shared" si="39"/>
        <v>1.4456991238167189E-5</v>
      </c>
      <c r="V125" s="47">
        <f t="shared" si="31"/>
        <v>31.965717495092132</v>
      </c>
      <c r="W125" s="46">
        <f t="shared" si="30"/>
        <v>32.990365617479604</v>
      </c>
      <c r="X125" s="47">
        <f t="shared" si="32"/>
        <v>1.0246481223874715</v>
      </c>
    </row>
    <row r="126" spans="9:24" x14ac:dyDescent="0.2">
      <c r="I126" s="57">
        <f t="shared" si="22"/>
        <v>1.1599999999999988E-6</v>
      </c>
      <c r="J126" s="57">
        <f t="shared" si="23"/>
        <v>-5.7996999999999902E-14</v>
      </c>
      <c r="K126" s="75">
        <f t="shared" si="24"/>
        <v>-4.5359542648581497E-17</v>
      </c>
      <c r="L126" s="44">
        <f t="shared" si="25"/>
        <v>1.2903148471948854E-10</v>
      </c>
      <c r="M126" s="45">
        <f t="shared" si="35"/>
        <v>2.2690078842420281E-4</v>
      </c>
      <c r="N126" s="78">
        <f t="shared" si="26"/>
        <v>1.1376258572152015E-18</v>
      </c>
      <c r="O126" s="4">
        <f t="shared" si="21"/>
        <v>4.5359542648581497E-17</v>
      </c>
      <c r="P126" s="44">
        <f t="shared" si="27"/>
        <v>3.054942219457185E-25</v>
      </c>
      <c r="Q126" s="44">
        <f t="shared" si="38"/>
        <v>1.2718155875030208E-18</v>
      </c>
      <c r="R126" s="44">
        <f t="shared" si="38"/>
        <v>4.0044309196278079E-12</v>
      </c>
      <c r="S126" s="47">
        <f t="shared" si="38"/>
        <v>8.8572103172712925E-6</v>
      </c>
      <c r="T126" s="46">
        <f t="shared" si="39"/>
        <v>4.7198292050154021E-12</v>
      </c>
      <c r="U126" s="44">
        <f t="shared" si="39"/>
        <v>1.4780872650281233E-5</v>
      </c>
      <c r="V126" s="47">
        <f t="shared" si="31"/>
        <v>32.388141211404438</v>
      </c>
      <c r="W126" s="46">
        <f t="shared" si="30"/>
        <v>33.435958188204403</v>
      </c>
      <c r="X126" s="47">
        <f t="shared" si="32"/>
        <v>1.0478169767999659</v>
      </c>
    </row>
    <row r="127" spans="9:24" x14ac:dyDescent="0.2">
      <c r="I127" s="57">
        <f t="shared" si="22"/>
        <v>1.1699999999999988E-6</v>
      </c>
      <c r="J127" s="57">
        <f t="shared" si="23"/>
        <v>-5.84969999999999E-14</v>
      </c>
      <c r="K127" s="75">
        <f t="shared" si="24"/>
        <v>-4.6649857495776382E-17</v>
      </c>
      <c r="L127" s="44">
        <f t="shared" si="25"/>
        <v>1.3130049260373057E-10</v>
      </c>
      <c r="M127" s="45">
        <f t="shared" si="35"/>
        <v>2.2887292337338505E-4</v>
      </c>
      <c r="N127" s="78">
        <f t="shared" si="26"/>
        <v>1.1863350487276934E-18</v>
      </c>
      <c r="O127" s="4">
        <f t="shared" si="21"/>
        <v>4.6649857495776382E-17</v>
      </c>
      <c r="P127" s="44">
        <f t="shared" si="27"/>
        <v>3.1862179659456432E-25</v>
      </c>
      <c r="Q127" s="44">
        <f t="shared" si="38"/>
        <v>1.3127574648845817E-18</v>
      </c>
      <c r="R127" s="44">
        <f t="shared" si="38"/>
        <v>4.0941877381560946E-12</v>
      </c>
      <c r="S127" s="47">
        <f t="shared" si="38"/>
        <v>8.9756818528286711E-6</v>
      </c>
      <c r="T127" s="46">
        <f t="shared" si="39"/>
        <v>4.8709191512491929E-12</v>
      </c>
      <c r="U127" s="44">
        <f t="shared" si="39"/>
        <v>1.5108994623379116E-5</v>
      </c>
      <c r="V127" s="47">
        <f t="shared" si="31"/>
        <v>32.812197309788239</v>
      </c>
      <c r="W127" s="46">
        <f t="shared" si="30"/>
        <v>33.883489335584301</v>
      </c>
      <c r="X127" s="47">
        <f t="shared" si="32"/>
        <v>1.0712920257960645</v>
      </c>
    </row>
    <row r="128" spans="9:24" x14ac:dyDescent="0.2">
      <c r="I128" s="57">
        <f t="shared" si="22"/>
        <v>1.1799999999999987E-6</v>
      </c>
      <c r="J128" s="57">
        <f t="shared" si="23"/>
        <v>-5.8996999999999897E-14</v>
      </c>
      <c r="K128" s="75">
        <f t="shared" si="24"/>
        <v>-4.7962862421813687E-17</v>
      </c>
      <c r="L128" s="44">
        <f t="shared" si="25"/>
        <v>1.3358922183746442E-10</v>
      </c>
      <c r="M128" s="45">
        <f t="shared" si="35"/>
        <v>2.308450340015428E-4</v>
      </c>
      <c r="N128" s="78">
        <f t="shared" si="26"/>
        <v>1.2365883775813427E-18</v>
      </c>
      <c r="O128" s="4">
        <f t="shared" si="21"/>
        <v>4.7962862421813687E-17</v>
      </c>
      <c r="P128" s="44">
        <f t="shared" si="27"/>
        <v>3.3216788468049646E-25</v>
      </c>
      <c r="Q128" s="44">
        <f t="shared" si="38"/>
        <v>1.3546088085932146E-18</v>
      </c>
      <c r="R128" s="44">
        <f t="shared" si="38"/>
        <v>4.1851343708632912E-12</v>
      </c>
      <c r="S128" s="47">
        <f t="shared" si="38"/>
        <v>9.0946632707196598E-6</v>
      </c>
      <c r="T128" s="46">
        <f t="shared" si="39"/>
        <v>5.0253328853649317E-12</v>
      </c>
      <c r="U128" s="44">
        <f t="shared" si="39"/>
        <v>1.5441373411573909E-5</v>
      </c>
      <c r="V128" s="47">
        <f t="shared" si="31"/>
        <v>33.23787881947932</v>
      </c>
      <c r="W128" s="46">
        <f t="shared" si="30"/>
        <v>34.332953272551904</v>
      </c>
      <c r="X128" s="47">
        <f t="shared" si="32"/>
        <v>1.0950744530725827</v>
      </c>
    </row>
    <row r="129" spans="9:24" x14ac:dyDescent="0.2">
      <c r="I129" s="57">
        <f t="shared" si="22"/>
        <v>1.1899999999999986E-6</v>
      </c>
      <c r="J129" s="57">
        <f t="shared" si="23"/>
        <v>-5.9496999999999895E-14</v>
      </c>
      <c r="K129" s="75">
        <f t="shared" si="24"/>
        <v>-4.929875464018833E-17</v>
      </c>
      <c r="L129" s="44">
        <f t="shared" si="25"/>
        <v>1.3589767217747984E-10</v>
      </c>
      <c r="M129" s="45">
        <f t="shared" si="35"/>
        <v>2.3281712004639144E-4</v>
      </c>
      <c r="N129" s="78">
        <f t="shared" si="26"/>
        <v>1.2884195089546882E-18</v>
      </c>
      <c r="O129" s="4">
        <f t="shared" si="21"/>
        <v>4.929875464018833E-17</v>
      </c>
      <c r="P129" s="44">
        <f t="shared" si="27"/>
        <v>3.4614170035647757E-25</v>
      </c>
      <c r="Q129" s="44">
        <f t="shared" si="38"/>
        <v>1.3973815675981109E-18</v>
      </c>
      <c r="R129" s="44">
        <f t="shared" si="38"/>
        <v>4.2772759004896237E-12</v>
      </c>
      <c r="S129" s="47">
        <f t="shared" si="38"/>
        <v>9.2141529626332436E-6</v>
      </c>
      <c r="T129" s="46">
        <f t="shared" si="39"/>
        <v>5.1831131373345537E-12</v>
      </c>
      <c r="U129" s="44">
        <f t="shared" si="39"/>
        <v>1.5778025196962169E-5</v>
      </c>
      <c r="V129" s="47">
        <f t="shared" si="31"/>
        <v>33.665178538826169</v>
      </c>
      <c r="W129" s="46">
        <f t="shared" si="30"/>
        <v>34.784343976103074</v>
      </c>
      <c r="X129" s="47">
        <f t="shared" si="32"/>
        <v>1.119165437276902</v>
      </c>
    </row>
    <row r="130" spans="9:24" x14ac:dyDescent="0.2">
      <c r="I130" s="57">
        <f t="shared" si="22"/>
        <v>1.1999999999999985E-6</v>
      </c>
      <c r="J130" s="57">
        <f t="shared" si="23"/>
        <v>-5.9996999999999893E-14</v>
      </c>
      <c r="K130" s="75">
        <f t="shared" si="24"/>
        <v>-5.0657731361963129E-17</v>
      </c>
      <c r="L130" s="44">
        <f t="shared" si="25"/>
        <v>1.3822584337794374E-10</v>
      </c>
      <c r="M130" s="45">
        <f t="shared" si="35"/>
        <v>2.3478918124227429E-4</v>
      </c>
      <c r="N130" s="78">
        <f t="shared" si="26"/>
        <v>1.3418625369370737E-18</v>
      </c>
      <c r="O130" s="4">
        <f t="shared" si="21"/>
        <v>5.0657731361963129E-17</v>
      </c>
      <c r="P130" s="44">
        <f t="shared" si="27"/>
        <v>3.6055257777184714E-25</v>
      </c>
      <c r="Q130" s="44">
        <f t="shared" si="38"/>
        <v>1.4410877415369569E-18</v>
      </c>
      <c r="R130" s="44">
        <f t="shared" si="38"/>
        <v>4.3706173938846032E-12</v>
      </c>
      <c r="S130" s="47">
        <f t="shared" si="38"/>
        <v>9.3341493394979508E-6</v>
      </c>
      <c r="T130" s="46">
        <f t="shared" si="39"/>
        <v>5.344302798238557E-12</v>
      </c>
      <c r="U130" s="44">
        <f t="shared" si="39"/>
        <v>1.6118966090400357E-5</v>
      </c>
      <c r="V130" s="47">
        <f t="shared" si="31"/>
        <v>34.094089343818773</v>
      </c>
      <c r="W130" s="46">
        <f t="shared" si="30"/>
        <v>35.237655495658402</v>
      </c>
      <c r="X130" s="47">
        <f t="shared" si="32"/>
        <v>1.1435661518396267</v>
      </c>
    </row>
    <row r="131" spans="9:24" x14ac:dyDescent="0.2">
      <c r="I131" s="57">
        <f t="shared" si="22"/>
        <v>1.2099999999999984E-6</v>
      </c>
      <c r="J131" s="57">
        <f t="shared" si="23"/>
        <v>-6.0496999999999891E-14</v>
      </c>
      <c r="K131" s="75">
        <f t="shared" si="24"/>
        <v>-5.2039989795742568E-17</v>
      </c>
      <c r="L131" s="44">
        <f t="shared" si="25"/>
        <v>1.405737351903665E-10</v>
      </c>
      <c r="M131" s="45">
        <f t="shared" si="35"/>
        <v>2.3676121732014953E-4</v>
      </c>
      <c r="N131" s="78">
        <f t="shared" si="26"/>
        <v>1.3969519861322398E-18</v>
      </c>
      <c r="O131" s="4">
        <f t="shared" si="21"/>
        <v>5.2039989795742568E-17</v>
      </c>
      <c r="P131" s="44">
        <f t="shared" si="27"/>
        <v>3.7540997157731799E-25</v>
      </c>
      <c r="Q131" s="44">
        <f t="shared" si="38"/>
        <v>1.4857393805470848E-18</v>
      </c>
      <c r="R131" s="44">
        <f t="shared" si="38"/>
        <v>4.4651639010127851E-12</v>
      </c>
      <c r="S131" s="47">
        <f t="shared" si="38"/>
        <v>9.4546507128181909E-6</v>
      </c>
      <c r="T131" s="46">
        <f t="shared" si="39"/>
        <v>5.5089449195166122E-12</v>
      </c>
      <c r="U131" s="44">
        <f t="shared" si="39"/>
        <v>1.6464212127805512E-5</v>
      </c>
      <c r="V131" s="47">
        <f t="shared" si="31"/>
        <v>34.524603740515346</v>
      </c>
      <c r="W131" s="46">
        <f t="shared" si="30"/>
        <v>35.69288150554619</v>
      </c>
      <c r="X131" s="47">
        <f t="shared" si="32"/>
        <v>1.1682777650308429</v>
      </c>
    </row>
    <row r="132" spans="9:24" x14ac:dyDescent="0.2">
      <c r="I132" s="57">
        <f t="shared" si="22"/>
        <v>1.2199999999999983E-6</v>
      </c>
      <c r="J132" s="57">
        <f t="shared" si="23"/>
        <v>-6.0996999999999889E-14</v>
      </c>
      <c r="K132" s="75">
        <f t="shared" si="24"/>
        <v>-5.3445727147646233E-17</v>
      </c>
      <c r="L132" s="44">
        <f t="shared" si="25"/>
        <v>1.4294134736356799E-10</v>
      </c>
      <c r="M132" s="45">
        <f t="shared" si="35"/>
        <v>2.3873322800757805E-4</v>
      </c>
      <c r="N132" s="78">
        <f t="shared" si="26"/>
        <v>1.4537228132546579E-18</v>
      </c>
      <c r="O132" s="4">
        <f t="shared" si="21"/>
        <v>5.3445727147646233E-17</v>
      </c>
      <c r="P132" s="44">
        <f t="shared" si="27"/>
        <v>3.9072345742834548E-25</v>
      </c>
      <c r="Q132" s="44">
        <f t="shared" si="38"/>
        <v>1.5313485851027494E-18</v>
      </c>
      <c r="R132" s="44">
        <f t="shared" si="38"/>
        <v>4.5609204555664665E-12</v>
      </c>
      <c r="S132" s="47">
        <f t="shared" si="38"/>
        <v>9.5756554553681387E-6</v>
      </c>
      <c r="T132" s="46">
        <f t="shared" si="39"/>
        <v>5.6770827122418007E-12</v>
      </c>
      <c r="U132" s="44">
        <f t="shared" si="39"/>
        <v>1.6813779272518815E-5</v>
      </c>
      <c r="V132" s="47">
        <f t="shared" si="31"/>
        <v>34.956714471330159</v>
      </c>
      <c r="W132" s="46">
        <f t="shared" si="30"/>
        <v>36.150015911022166</v>
      </c>
      <c r="X132" s="47">
        <f t="shared" si="32"/>
        <v>1.193301439692005</v>
      </c>
    </row>
    <row r="133" spans="9:24" x14ac:dyDescent="0.2">
      <c r="I133" s="57">
        <f t="shared" si="22"/>
        <v>1.2299999999999982E-6</v>
      </c>
      <c r="J133" s="57">
        <f t="shared" si="23"/>
        <v>-6.1496999999999887E-14</v>
      </c>
      <c r="K133" s="75">
        <f t="shared" si="24"/>
        <v>-5.4875140621281911E-17</v>
      </c>
      <c r="L133" s="44">
        <f t="shared" si="25"/>
        <v>1.4532867964364376E-10</v>
      </c>
      <c r="M133" s="45">
        <f t="shared" si="35"/>
        <v>2.407052130287105E-4</v>
      </c>
      <c r="N133" s="78">
        <f t="shared" si="26"/>
        <v>1.5122104087183101E-18</v>
      </c>
      <c r="O133" s="4">
        <f t="shared" si="21"/>
        <v>5.4875140621281911E-17</v>
      </c>
      <c r="P133" s="44">
        <f t="shared" si="27"/>
        <v>4.0650273248678959E-25</v>
      </c>
      <c r="Q133" s="44">
        <f t="shared" si="38"/>
        <v>1.5779275058444108E-18</v>
      </c>
      <c r="R133" s="44">
        <f t="shared" si="38"/>
        <v>4.6578920741661362E-12</v>
      </c>
      <c r="S133" s="47">
        <f t="shared" si="38"/>
        <v>9.6971618599669685E-6</v>
      </c>
      <c r="T133" s="46">
        <f t="shared" si="39"/>
        <v>5.8487595463652149E-12</v>
      </c>
      <c r="U133" s="44">
        <f t="shared" si="39"/>
        <v>1.7167683412341451E-5</v>
      </c>
      <c r="V133" s="47">
        <f t="shared" si="31"/>
        <v>35.390413982263659</v>
      </c>
      <c r="W133" s="46">
        <f t="shared" si="30"/>
        <v>36.60905231567088</v>
      </c>
      <c r="X133" s="47">
        <f t="shared" si="32"/>
        <v>1.2186383334072179</v>
      </c>
    </row>
    <row r="134" spans="9:24" x14ac:dyDescent="0.2">
      <c r="I134" s="57">
        <f t="shared" si="22"/>
        <v>1.2399999999999981E-6</v>
      </c>
      <c r="J134" s="57">
        <f t="shared" si="23"/>
        <v>-6.1996999999999885E-14</v>
      </c>
      <c r="K134" s="75">
        <f t="shared" si="24"/>
        <v>-5.6328427417718351E-17</v>
      </c>
      <c r="L134" s="44">
        <f t="shared" si="25"/>
        <v>1.4773573177393086E-10</v>
      </c>
      <c r="M134" s="45">
        <f t="shared" si="35"/>
        <v>2.4267717210427485E-4</v>
      </c>
      <c r="N134" s="78">
        <f t="shared" si="26"/>
        <v>1.572450598218023E-18</v>
      </c>
      <c r="O134" s="4">
        <f t="shared" si="21"/>
        <v>5.6328427417718351E-17</v>
      </c>
      <c r="P134" s="44">
        <f t="shared" si="27"/>
        <v>4.227576159208968E-25</v>
      </c>
      <c r="Q134" s="44">
        <f t="shared" si="38"/>
        <v>1.6254883434107207E-18</v>
      </c>
      <c r="R134" s="44">
        <f t="shared" si="38"/>
        <v>4.7560837566309878E-12</v>
      </c>
      <c r="S134" s="47">
        <f t="shared" si="38"/>
        <v>9.8191682464851612E-6</v>
      </c>
      <c r="T134" s="46">
        <f t="shared" si="39"/>
        <v>6.0240189499712957E-12</v>
      </c>
      <c r="U134" s="44">
        <f t="shared" si="39"/>
        <v>1.7525940360608106E-5</v>
      </c>
      <c r="V134" s="47">
        <f t="shared" si="31"/>
        <v>35.825694826665604</v>
      </c>
      <c r="W134" s="46">
        <f t="shared" si="30"/>
        <v>37.069984424954008</v>
      </c>
      <c r="X134" s="47">
        <f t="shared" si="32"/>
        <v>1.2442895982884072</v>
      </c>
    </row>
    <row r="135" spans="9:24" x14ac:dyDescent="0.2">
      <c r="I135" s="57">
        <f t="shared" si="22"/>
        <v>1.249999999999998E-6</v>
      </c>
      <c r="J135" s="57">
        <f t="shared" si="23"/>
        <v>-6.2496999999999883E-14</v>
      </c>
      <c r="K135" s="75">
        <f t="shared" si="24"/>
        <v>-5.7805784735457656E-17</v>
      </c>
      <c r="L135" s="44">
        <f t="shared" si="25"/>
        <v>1.5016250349497361E-10</v>
      </c>
      <c r="M135" s="45">
        <f t="shared" si="35"/>
        <v>2.4464910495156398E-4</v>
      </c>
      <c r="N135" s="78">
        <f t="shared" si="26"/>
        <v>1.6344796443031609E-18</v>
      </c>
      <c r="O135" s="4">
        <f t="shared" si="21"/>
        <v>5.7805784735457656E-17</v>
      </c>
      <c r="P135" s="44">
        <f t="shared" si="27"/>
        <v>4.3949804940354914E-25</v>
      </c>
      <c r="Q135" s="44">
        <f t="shared" si="38"/>
        <v>1.6740433482652344E-18</v>
      </c>
      <c r="R135" s="44">
        <f t="shared" si="38"/>
        <v>4.8555004854513741E-12</v>
      </c>
      <c r="S135" s="47">
        <f t="shared" si="38"/>
        <v>9.9416728820386286E-6</v>
      </c>
      <c r="T135" s="46">
        <f t="shared" si="39"/>
        <v>6.2029046085137952E-12</v>
      </c>
      <c r="U135" s="44">
        <f t="shared" si="39"/>
        <v>1.7888565854249967E-5</v>
      </c>
      <c r="V135" s="47">
        <f t="shared" si="31"/>
        <v>36.26254936418605</v>
      </c>
      <c r="W135" s="46">
        <f t="shared" si="30"/>
        <v>37.532805745239152</v>
      </c>
      <c r="X135" s="47">
        <f t="shared" si="32"/>
        <v>1.2702563810531051</v>
      </c>
    </row>
    <row r="136" spans="9:24" x14ac:dyDescent="0.2">
      <c r="I136" s="57">
        <f t="shared" si="22"/>
        <v>1.2599999999999979E-6</v>
      </c>
      <c r="J136" s="57">
        <f t="shared" si="23"/>
        <v>-6.299699999999988E-14</v>
      </c>
      <c r="K136" s="75">
        <f t="shared" si="24"/>
        <v>-5.930740977040739E-17</v>
      </c>
      <c r="L136" s="44">
        <f t="shared" si="25"/>
        <v>1.5260899454448926E-10</v>
      </c>
      <c r="M136" s="45">
        <f t="shared" si="35"/>
        <v>2.4662101128442346E-4</v>
      </c>
      <c r="N136" s="78">
        <f t="shared" si="26"/>
        <v>1.698334247943951E-18</v>
      </c>
      <c r="O136" s="4">
        <f t="shared" si="21"/>
        <v>5.930740977040739E-17</v>
      </c>
      <c r="P136" s="44">
        <f t="shared" si="27"/>
        <v>4.5673409760885125E-25</v>
      </c>
      <c r="Q136" s="44">
        <f t="shared" si="38"/>
        <v>1.7236048205302104E-18</v>
      </c>
      <c r="R136" s="44">
        <f t="shared" si="38"/>
        <v>4.9561472264976021E-12</v>
      </c>
      <c r="S136" s="47">
        <f t="shared" si="38"/>
        <v>1.0064674104622802E-5</v>
      </c>
      <c r="T136" s="46">
        <f t="shared" si="39"/>
        <v>6.3854603640790122E-12</v>
      </c>
      <c r="U136" s="44">
        <f t="shared" si="39"/>
        <v>1.8255575556521717E-5</v>
      </c>
      <c r="V136" s="47">
        <f t="shared" si="31"/>
        <v>36.700970227175027</v>
      </c>
      <c r="W136" s="46">
        <f t="shared" si="30"/>
        <v>37.997510050059084</v>
      </c>
      <c r="X136" s="47">
        <f t="shared" si="32"/>
        <v>1.2965398228840594</v>
      </c>
    </row>
    <row r="137" spans="9:24" x14ac:dyDescent="0.2">
      <c r="I137" s="57">
        <f t="shared" si="22"/>
        <v>1.2699999999999978E-6</v>
      </c>
      <c r="J137" s="57">
        <f t="shared" si="23"/>
        <v>-6.3496999999999878E-14</v>
      </c>
      <c r="K137" s="75">
        <f t="shared" si="24"/>
        <v>-6.0833499715852283E-17</v>
      </c>
      <c r="L137" s="44">
        <f t="shared" si="25"/>
        <v>1.5507520465733349E-10</v>
      </c>
      <c r="M137" s="45">
        <f t="shared" si="35"/>
        <v>2.4859289081323877E-4</v>
      </c>
      <c r="N137" s="78">
        <f t="shared" si="26"/>
        <v>1.7640515500899973E-18</v>
      </c>
      <c r="O137" s="4">
        <f t="shared" si="21"/>
        <v>6.0833499715852283E-17</v>
      </c>
      <c r="P137" s="44">
        <f t="shared" si="27"/>
        <v>4.7447594870693626E-25</v>
      </c>
      <c r="Q137" s="44">
        <f t="shared" si="38"/>
        <v>1.774185109808501E-18</v>
      </c>
      <c r="R137" s="44">
        <f t="shared" si="38"/>
        <v>5.0580289278290581E-12</v>
      </c>
      <c r="S137" s="47">
        <f t="shared" si="38"/>
        <v>1.0188170133145598E-5</v>
      </c>
      <c r="T137" s="46">
        <f t="shared" si="39"/>
        <v>6.5717302146046355E-12</v>
      </c>
      <c r="U137" s="44">
        <f t="shared" si="39"/>
        <v>1.8626985052562361E-5</v>
      </c>
      <c r="V137" s="47">
        <f t="shared" si="31"/>
        <v>37.140949604064467</v>
      </c>
      <c r="W137" s="46">
        <f t="shared" si="30"/>
        <v>38.464090663691323</v>
      </c>
      <c r="X137" s="47">
        <f t="shared" si="32"/>
        <v>1.3231410596268554</v>
      </c>
    </row>
    <row r="138" spans="9:24" x14ac:dyDescent="0.2">
      <c r="I138" s="57">
        <f t="shared" si="22"/>
        <v>1.2799999999999977E-6</v>
      </c>
      <c r="J138" s="57">
        <f t="shared" si="23"/>
        <v>-6.3996999999999876E-14</v>
      </c>
      <c r="K138" s="75">
        <f t="shared" si="24"/>
        <v>-6.2384251762425618E-17</v>
      </c>
      <c r="L138" s="44">
        <f t="shared" si="25"/>
        <v>1.5756113356546589E-10</v>
      </c>
      <c r="M138" s="45">
        <f t="shared" si="35"/>
        <v>2.5056474324492323E-4</v>
      </c>
      <c r="N138" s="78">
        <f t="shared" si="26"/>
        <v>1.8316691332213534E-18</v>
      </c>
      <c r="O138" s="4">
        <f t="shared" si="21"/>
        <v>6.2384251762425618E-17</v>
      </c>
      <c r="P138" s="44">
        <f t="shared" si="27"/>
        <v>4.9273391485708742E-25</v>
      </c>
      <c r="Q138" s="44">
        <f t="shared" si="38"/>
        <v>1.8257966150151162E-18</v>
      </c>
      <c r="R138" s="44">
        <f t="shared" si="38"/>
        <v>5.1611505206615201E-12</v>
      </c>
      <c r="S138" s="47">
        <f t="shared" si="38"/>
        <v>1.03121592832462E-5</v>
      </c>
      <c r="T138" s="46">
        <f t="shared" si="39"/>
        <v>6.7617583131356191E-12</v>
      </c>
      <c r="U138" s="44">
        <f t="shared" si="39"/>
        <v>1.9002809853098376E-5</v>
      </c>
      <c r="V138" s="47">
        <f t="shared" si="31"/>
        <v>37.582480053601522</v>
      </c>
      <c r="W138" s="46">
        <f t="shared" si="30"/>
        <v>38.932541275069703</v>
      </c>
      <c r="X138" s="47">
        <f t="shared" si="32"/>
        <v>1.3500612214681826</v>
      </c>
    </row>
    <row r="139" spans="9:24" x14ac:dyDescent="0.2">
      <c r="I139" s="57">
        <f t="shared" si="22"/>
        <v>1.2899999999999976E-6</v>
      </c>
      <c r="J139" s="57">
        <f t="shared" si="23"/>
        <v>-6.4496999999999874E-14</v>
      </c>
      <c r="K139" s="75">
        <f t="shared" si="24"/>
        <v>-6.3959863098080277E-17</v>
      </c>
      <c r="L139" s="44">
        <f t="shared" si="25"/>
        <v>1.6006678099791511E-10</v>
      </c>
      <c r="M139" s="45">
        <f t="shared" ref="M139:M156" si="40">-$C$28*K138 - (($C$28/(($C$29*2*PI())^2))*($C$29*2*PI())*L138/$C$27 + $C$28*J138 + N138)/($C$28/(($C$29*2*PI())^2))</f>
        <v>2.5253656828290601E-4</v>
      </c>
      <c r="N139" s="78">
        <f t="shared" si="26"/>
        <v>1.9012250228919535E-18</v>
      </c>
      <c r="O139" s="4">
        <f t="shared" ref="O139:O156" si="41">IF(K139&lt;0,-K139,0)</f>
        <v>6.3959863098080277E-17</v>
      </c>
      <c r="P139" s="44">
        <f t="shared" si="27"/>
        <v>5.1151843269912072E-25</v>
      </c>
      <c r="Q139" s="44">
        <f t="shared" si="38"/>
        <v>1.8784517842033292E-18</v>
      </c>
      <c r="R139" s="44">
        <f t="shared" si="38"/>
        <v>5.2655169188212955E-12</v>
      </c>
      <c r="S139" s="47">
        <f t="shared" si="38"/>
        <v>1.0436639815977541E-5</v>
      </c>
      <c r="T139" s="46">
        <f t="shared" si="39"/>
        <v>6.9555889670599951E-12</v>
      </c>
      <c r="U139" s="44">
        <f t="shared" si="39"/>
        <v>1.9383065392437593E-5</v>
      </c>
      <c r="V139" s="47">
        <f t="shared" si="31"/>
        <v>38.0255539339216</v>
      </c>
      <c r="W139" s="46">
        <f t="shared" si="30"/>
        <v>39.402855367125802</v>
      </c>
      <c r="X139" s="47">
        <f t="shared" si="32"/>
        <v>1.3773014332042035</v>
      </c>
    </row>
    <row r="140" spans="9:24" x14ac:dyDescent="0.2">
      <c r="I140" s="57">
        <f t="shared" ref="I140:I156" si="42">I139+$C$34</f>
        <v>1.2999999999999975E-6</v>
      </c>
      <c r="J140" s="57">
        <f t="shared" ref="J140:J156" si="43">J139-$C$25*$C$34</f>
        <v>-6.4996999999999872E-14</v>
      </c>
      <c r="K140" s="75">
        <f t="shared" ref="K140:K156" si="44">K139-L139*$C$34</f>
        <v>-6.556053090805943E-17</v>
      </c>
      <c r="L140" s="44">
        <f t="shared" ref="L140:L156" si="45">L139+M139*$C$34</f>
        <v>1.6259214668074417E-10</v>
      </c>
      <c r="M140" s="45">
        <f t="shared" si="40"/>
        <v>2.5450836562711953E-4</v>
      </c>
      <c r="N140" s="78">
        <f t="shared" ref="N140:N156" si="46">N139+T140*$C$34</f>
        <v>1.9727576892654647E-18</v>
      </c>
      <c r="O140" s="4">
        <f t="shared" si="41"/>
        <v>6.556053090805943E-17</v>
      </c>
      <c r="P140" s="44">
        <f t="shared" ref="P140:P203" si="47">O140^(1.5)</f>
        <v>5.3084006384304417E-25</v>
      </c>
      <c r="Q140" s="44">
        <f t="shared" ref="Q140:S155" si="48">(P140-P139)/$C$34</f>
        <v>1.9321631143923458E-18</v>
      </c>
      <c r="R140" s="44">
        <f t="shared" si="48"/>
        <v>5.3711330189016647E-12</v>
      </c>
      <c r="S140" s="47">
        <f t="shared" si="48"/>
        <v>1.0561610008036928E-5</v>
      </c>
      <c r="T140" s="46">
        <f t="shared" ref="T140:U155" si="49">T139+U140*$C$34</f>
        <v>7.153266637351126E-12</v>
      </c>
      <c r="U140" s="44">
        <f t="shared" si="49"/>
        <v>1.9767767029113106E-5</v>
      </c>
      <c r="V140" s="47">
        <f t="shared" si="31"/>
        <v>38.47016366755134</v>
      </c>
      <c r="W140" s="46">
        <f t="shared" ref="W140:W156" si="50">$C$33/$C$24*($C$17*P140 + $C$18*Q140 + $C$19*R140 + $C$20*S140)</f>
        <v>39.875026481646493</v>
      </c>
      <c r="X140" s="47">
        <f t="shared" si="32"/>
        <v>1.4048628140951507</v>
      </c>
    </row>
    <row r="141" spans="9:24" x14ac:dyDescent="0.2">
      <c r="I141" s="57">
        <f t="shared" si="42"/>
        <v>1.3099999999999974E-6</v>
      </c>
      <c r="J141" s="57">
        <f t="shared" si="43"/>
        <v>-6.549699999999987E-14</v>
      </c>
      <c r="K141" s="75">
        <f t="shared" si="44"/>
        <v>-6.7186452374866876E-17</v>
      </c>
      <c r="L141" s="44">
        <f t="shared" si="45"/>
        <v>1.6513723033701536E-10</v>
      </c>
      <c r="M141" s="45">
        <f t="shared" si="40"/>
        <v>2.5648013497398773E-4</v>
      </c>
      <c r="N141" s="78">
        <f t="shared" si="46"/>
        <v>2.0463060486435907E-18</v>
      </c>
      <c r="O141" s="4">
        <f t="shared" si="41"/>
        <v>6.7186452374866876E-17</v>
      </c>
      <c r="P141" s="44">
        <f t="shared" si="47"/>
        <v>5.5070949535699945E-25</v>
      </c>
      <c r="Q141" s="44">
        <f t="shared" si="48"/>
        <v>1.9869431513955275E-18</v>
      </c>
      <c r="R141" s="44">
        <f t="shared" si="48"/>
        <v>5.4780037003181709E-12</v>
      </c>
      <c r="S141" s="47">
        <f t="shared" si="48"/>
        <v>1.0687068141650616E-5</v>
      </c>
      <c r="T141" s="46">
        <f t="shared" si="49"/>
        <v>7.3548359378125784E-12</v>
      </c>
      <c r="U141" s="44">
        <f t="shared" si="49"/>
        <v>2.0156930046145253E-5</v>
      </c>
      <c r="V141" s="47">
        <f t="shared" ref="V141:V156" si="51">W141-X141</f>
        <v>38.916301703214771</v>
      </c>
      <c r="W141" s="46">
        <f t="shared" si="50"/>
        <v>40.349048181126754</v>
      </c>
      <c r="X141" s="47">
        <f t="shared" ref="X141:X156" si="52">1/$C$24*($C$21*N140 + $C$22*T140 + $C$23*U140)</f>
        <v>1.432746477911981</v>
      </c>
    </row>
    <row r="142" spans="9:24" x14ac:dyDescent="0.2">
      <c r="I142" s="57">
        <f t="shared" si="42"/>
        <v>1.3199999999999973E-6</v>
      </c>
      <c r="J142" s="57">
        <f t="shared" si="43"/>
        <v>-6.5996999999999868E-14</v>
      </c>
      <c r="K142" s="75">
        <f t="shared" si="44"/>
        <v>-6.8837824678237033E-17</v>
      </c>
      <c r="L142" s="44">
        <f t="shared" si="45"/>
        <v>1.6770203168675524E-10</v>
      </c>
      <c r="M142" s="45">
        <f t="shared" si="40"/>
        <v>2.5845187601641385E-4</v>
      </c>
      <c r="N142" s="78">
        <f t="shared" si="46"/>
        <v>2.121909464986662E-18</v>
      </c>
      <c r="O142" s="4">
        <f t="shared" si="41"/>
        <v>6.8837824678237033E-17</v>
      </c>
      <c r="P142" s="44">
        <f t="shared" si="47"/>
        <v>5.7113754025344215E-25</v>
      </c>
      <c r="Q142" s="44">
        <f t="shared" si="48"/>
        <v>2.0428044896442698E-18</v>
      </c>
      <c r="R142" s="44">
        <f t="shared" si="48"/>
        <v>5.5861338248742285E-12</v>
      </c>
      <c r="S142" s="47">
        <f t="shared" si="48"/>
        <v>1.0813012455605759E-5</v>
      </c>
      <c r="T142" s="46">
        <f t="shared" si="49"/>
        <v>7.5603416343071457E-12</v>
      </c>
      <c r="U142" s="44">
        <f t="shared" si="49"/>
        <v>2.0550569649456659E-5</v>
      </c>
      <c r="V142" s="47">
        <f t="shared" si="51"/>
        <v>39.363960331140582</v>
      </c>
      <c r="W142" s="46">
        <f t="shared" si="50"/>
        <v>40.824913864095933</v>
      </c>
      <c r="X142" s="47">
        <f t="shared" si="52"/>
        <v>1.4609535329553522</v>
      </c>
    </row>
    <row r="143" spans="9:24" x14ac:dyDescent="0.2">
      <c r="I143" s="57">
        <f t="shared" si="42"/>
        <v>1.3299999999999972E-6</v>
      </c>
      <c r="J143" s="57">
        <f t="shared" si="43"/>
        <v>-6.6496999999999865E-14</v>
      </c>
      <c r="K143" s="75">
        <f t="shared" si="44"/>
        <v>-7.0514844995104589E-17</v>
      </c>
      <c r="L143" s="44">
        <f t="shared" si="45"/>
        <v>1.7028655044691938E-10</v>
      </c>
      <c r="M143" s="45">
        <f t="shared" si="40"/>
        <v>2.6042358844376835E-4</v>
      </c>
      <c r="N143" s="78">
        <f t="shared" si="46"/>
        <v>2.1996077514269545E-18</v>
      </c>
      <c r="O143" s="4">
        <f t="shared" si="41"/>
        <v>7.0514844995104589E-17</v>
      </c>
      <c r="P143" s="44">
        <f t="shared" si="47"/>
        <v>5.9213513797367453E-25</v>
      </c>
      <c r="Q143" s="44">
        <f t="shared" si="48"/>
        <v>2.0997597720232379E-18</v>
      </c>
      <c r="R143" s="44">
        <f t="shared" si="48"/>
        <v>5.6955282378968078E-12</v>
      </c>
      <c r="S143" s="47">
        <f t="shared" si="48"/>
        <v>1.0939441302257935E-5</v>
      </c>
      <c r="T143" s="46">
        <f t="shared" si="49"/>
        <v>7.7698286440292414E-12</v>
      </c>
      <c r="U143" s="44">
        <f t="shared" si="49"/>
        <v>2.094870097220965E-5</v>
      </c>
      <c r="V143" s="47">
        <f t="shared" si="51"/>
        <v>39.813132275298969</v>
      </c>
      <c r="W143" s="46">
        <f t="shared" si="50"/>
        <v>41.302617357239711</v>
      </c>
      <c r="X143" s="47">
        <f t="shared" si="52"/>
        <v>1.4894850819407432</v>
      </c>
    </row>
    <row r="144" spans="9:24" x14ac:dyDescent="0.2">
      <c r="I144" s="57">
        <f t="shared" si="42"/>
        <v>1.3399999999999971E-6</v>
      </c>
      <c r="J144" s="57">
        <f t="shared" si="43"/>
        <v>-6.6996999999999863E-14</v>
      </c>
      <c r="K144" s="75">
        <f t="shared" si="44"/>
        <v>-7.2217710499573777E-17</v>
      </c>
      <c r="L144" s="44">
        <f t="shared" si="45"/>
        <v>1.7289078633135706E-10</v>
      </c>
      <c r="M144" s="45">
        <f t="shared" si="40"/>
        <v>2.6239527194187718E-4</v>
      </c>
      <c r="N144" s="78">
        <f t="shared" si="46"/>
        <v>2.2794411717741374E-18</v>
      </c>
      <c r="O144" s="4">
        <f t="shared" si="41"/>
        <v>7.2217710499573777E-17</v>
      </c>
      <c r="P144" s="44">
        <f t="shared" si="47"/>
        <v>6.1371335487057272E-25</v>
      </c>
      <c r="Q144" s="44">
        <f t="shared" si="48"/>
        <v>2.1578216896898196E-18</v>
      </c>
      <c r="R144" s="44">
        <f t="shared" si="48"/>
        <v>5.8061917666581704E-12</v>
      </c>
      <c r="S144" s="47">
        <f t="shared" si="48"/>
        <v>1.1066352876136257E-5</v>
      </c>
      <c r="T144" s="46">
        <f t="shared" si="49"/>
        <v>7.9833420347182952E-12</v>
      </c>
      <c r="U144" s="44">
        <f t="shared" si="49"/>
        <v>2.1351339068905449E-5</v>
      </c>
      <c r="V144" s="47">
        <f t="shared" si="51"/>
        <v>40.263809669579928</v>
      </c>
      <c r="W144" s="46">
        <f t="shared" si="50"/>
        <v>41.782151891892717</v>
      </c>
      <c r="X144" s="47">
        <f t="shared" si="52"/>
        <v>1.5183422223127885</v>
      </c>
    </row>
    <row r="145" spans="9:24" x14ac:dyDescent="0.2">
      <c r="I145" s="57">
        <f t="shared" si="42"/>
        <v>1.349999999999997E-6</v>
      </c>
      <c r="J145" s="57">
        <f t="shared" si="43"/>
        <v>-6.7496999999999861E-14</v>
      </c>
      <c r="K145" s="75">
        <f t="shared" si="44"/>
        <v>-7.3946618362887345E-17</v>
      </c>
      <c r="L145" s="44">
        <f t="shared" si="45"/>
        <v>1.7551473905077583E-10</v>
      </c>
      <c r="M145" s="45">
        <f t="shared" si="40"/>
        <v>2.6436692619300991E-4</v>
      </c>
      <c r="N145" s="78">
        <f t="shared" si="46"/>
        <v>2.361450442013557E-18</v>
      </c>
      <c r="O145" s="4">
        <f t="shared" si="41"/>
        <v>7.3946618362887345E-17</v>
      </c>
      <c r="P145" s="44">
        <f t="shared" si="47"/>
        <v>6.3588338468969217E-25</v>
      </c>
      <c r="Q145" s="44">
        <f t="shared" si="48"/>
        <v>2.2170029819119444E-18</v>
      </c>
      <c r="R145" s="44">
        <f t="shared" si="48"/>
        <v>5.9181292222124756E-12</v>
      </c>
      <c r="S145" s="47">
        <f t="shared" si="48"/>
        <v>1.1193745555430512E-5</v>
      </c>
      <c r="T145" s="46">
        <f t="shared" si="49"/>
        <v>8.2009270239419562E-12</v>
      </c>
      <c r="U145" s="44">
        <f t="shared" si="49"/>
        <v>2.1758498922366099E-5</v>
      </c>
      <c r="V145" s="47">
        <f t="shared" si="51"/>
        <v>40.715985346064862</v>
      </c>
      <c r="W145" s="46">
        <f t="shared" si="50"/>
        <v>42.263511391882481</v>
      </c>
      <c r="X145" s="47">
        <f t="shared" si="52"/>
        <v>1.5475260458176163</v>
      </c>
    </row>
    <row r="146" spans="9:24" x14ac:dyDescent="0.2">
      <c r="I146" s="57">
        <f t="shared" si="42"/>
        <v>1.3599999999999969E-6</v>
      </c>
      <c r="J146" s="57">
        <f t="shared" si="43"/>
        <v>-6.7996999999999859E-14</v>
      </c>
      <c r="K146" s="75">
        <f t="shared" si="44"/>
        <v>-7.5701765753395105E-17</v>
      </c>
      <c r="L146" s="44">
        <f t="shared" si="45"/>
        <v>1.7815840831270593E-10</v>
      </c>
      <c r="M146" s="45">
        <f t="shared" si="40"/>
        <v>2.6633855087586773E-4</v>
      </c>
      <c r="N146" s="78">
        <f t="shared" si="46"/>
        <v>2.4456767317967428E-18</v>
      </c>
      <c r="O146" s="4">
        <f t="shared" si="41"/>
        <v>7.5701765753395105E-17</v>
      </c>
      <c r="P146" s="44">
        <f t="shared" si="47"/>
        <v>6.586565490485889E-25</v>
      </c>
      <c r="Q146" s="44">
        <f t="shared" si="48"/>
        <v>2.2773164358896735E-18</v>
      </c>
      <c r="R146" s="44">
        <f t="shared" si="48"/>
        <v>6.0313453977729151E-12</v>
      </c>
      <c r="S146" s="47">
        <f t="shared" si="48"/>
        <v>1.1321617556043952E-5</v>
      </c>
      <c r="T146" s="46">
        <f t="shared" si="49"/>
        <v>8.4226289783186032E-12</v>
      </c>
      <c r="U146" s="44">
        <f t="shared" si="49"/>
        <v>2.2170195437664681E-5</v>
      </c>
      <c r="V146" s="47">
        <f t="shared" si="51"/>
        <v>41.169651529858413</v>
      </c>
      <c r="W146" s="46">
        <f t="shared" si="50"/>
        <v>42.746689168867256</v>
      </c>
      <c r="X146" s="47">
        <f t="shared" si="52"/>
        <v>1.5770376390088408</v>
      </c>
    </row>
    <row r="147" spans="9:24" x14ac:dyDescent="0.2">
      <c r="I147" s="57">
        <f t="shared" si="42"/>
        <v>1.3699999999999968E-6</v>
      </c>
      <c r="J147" s="57">
        <f t="shared" si="43"/>
        <v>-6.8496999999999857E-14</v>
      </c>
      <c r="K147" s="75">
        <f t="shared" si="44"/>
        <v>-7.7483349836522165E-17</v>
      </c>
      <c r="L147" s="44">
        <f t="shared" si="45"/>
        <v>1.8082179382146461E-10</v>
      </c>
      <c r="M147" s="45">
        <f t="shared" si="40"/>
        <v>2.6831014566557179E-4</v>
      </c>
      <c r="N147" s="78">
        <f t="shared" si="46"/>
        <v>2.5321616659247833E-18</v>
      </c>
      <c r="O147" s="4">
        <f t="shared" si="41"/>
        <v>7.7483349836522165E-17</v>
      </c>
      <c r="P147" s="44">
        <f t="shared" si="47"/>
        <v>6.8204429791452552E-25</v>
      </c>
      <c r="Q147" s="44">
        <f t="shared" si="48"/>
        <v>2.3387748865936614E-18</v>
      </c>
      <c r="R147" s="44">
        <f t="shared" si="48"/>
        <v>6.145845070398791E-12</v>
      </c>
      <c r="S147" s="47">
        <f t="shared" si="48"/>
        <v>1.144996726258759E-5</v>
      </c>
      <c r="T147" s="46">
        <f t="shared" si="49"/>
        <v>8.6484934128040305E-12</v>
      </c>
      <c r="U147" s="44">
        <f t="shared" si="49"/>
        <v>2.2586443448542684E-5</v>
      </c>
      <c r="V147" s="47">
        <f t="shared" si="51"/>
        <v>41.62480108780013</v>
      </c>
      <c r="W147" s="46">
        <f t="shared" si="50"/>
        <v>43.231679170607784</v>
      </c>
      <c r="X147" s="47">
        <f t="shared" si="52"/>
        <v>1.6068780828076525</v>
      </c>
    </row>
    <row r="148" spans="9:24" x14ac:dyDescent="0.2">
      <c r="I148" s="57">
        <f t="shared" si="42"/>
        <v>1.3799999999999967E-6</v>
      </c>
      <c r="J148" s="57">
        <f t="shared" si="43"/>
        <v>-6.8996999999999855E-14</v>
      </c>
      <c r="K148" s="75">
        <f t="shared" si="44"/>
        <v>-7.9291567774736813E-17</v>
      </c>
      <c r="L148" s="44">
        <f t="shared" si="45"/>
        <v>1.8350489527812033E-10</v>
      </c>
      <c r="M148" s="45">
        <f t="shared" si="40"/>
        <v>2.7028171023365177E-4</v>
      </c>
      <c r="N148" s="78">
        <f t="shared" si="46"/>
        <v>2.6209473258239259E-18</v>
      </c>
      <c r="O148" s="4">
        <f t="shared" si="41"/>
        <v>7.9291567774736813E-17</v>
      </c>
      <c r="P148" s="44">
        <f t="shared" si="47"/>
        <v>7.0605821008039098E-25</v>
      </c>
      <c r="Q148" s="44">
        <f t="shared" si="48"/>
        <v>2.4013912165865459E-18</v>
      </c>
      <c r="R148" s="44">
        <f t="shared" si="48"/>
        <v>6.2616329992884441E-12</v>
      </c>
      <c r="S148" s="47">
        <f t="shared" si="48"/>
        <v>1.1578792888965311E-5</v>
      </c>
      <c r="T148" s="46">
        <f t="shared" si="49"/>
        <v>8.878565989914255E-12</v>
      </c>
      <c r="U148" s="44">
        <f t="shared" si="49"/>
        <v>2.3007257711022398E-5</v>
      </c>
      <c r="V148" s="47">
        <f t="shared" si="51"/>
        <v>42.081426247971415</v>
      </c>
      <c r="W148" s="46">
        <f t="shared" si="50"/>
        <v>43.718474700939311</v>
      </c>
      <c r="X148" s="47">
        <f t="shared" si="52"/>
        <v>1.6370484529678946</v>
      </c>
    </row>
    <row r="149" spans="9:24" x14ac:dyDescent="0.2">
      <c r="I149" s="57">
        <f t="shared" si="42"/>
        <v>1.3899999999999966E-6</v>
      </c>
      <c r="J149" s="57">
        <f t="shared" si="43"/>
        <v>-6.9496999999999853E-14</v>
      </c>
      <c r="K149" s="75">
        <f t="shared" si="44"/>
        <v>-8.112661672751802E-17</v>
      </c>
      <c r="L149" s="44">
        <f t="shared" si="45"/>
        <v>1.8620771238045686E-10</v>
      </c>
      <c r="M149" s="45">
        <f t="shared" si="40"/>
        <v>2.7225324424803377E-4</v>
      </c>
      <c r="N149" s="78">
        <f t="shared" si="46"/>
        <v>2.7120762510142406E-18</v>
      </c>
      <c r="O149" s="4">
        <f t="shared" si="41"/>
        <v>8.112661672751802E-17</v>
      </c>
      <c r="P149" s="44">
        <f t="shared" si="47"/>
        <v>7.3070999363905337E-25</v>
      </c>
      <c r="Q149" s="44">
        <f t="shared" si="48"/>
        <v>2.4651783558662386E-18</v>
      </c>
      <c r="R149" s="44">
        <f t="shared" si="48"/>
        <v>6.3787139279692713E-12</v>
      </c>
      <c r="S149" s="47">
        <f t="shared" si="48"/>
        <v>1.1708092868082718E-5</v>
      </c>
      <c r="T149" s="46">
        <f t="shared" si="49"/>
        <v>9.1128925190314652E-12</v>
      </c>
      <c r="U149" s="44">
        <f t="shared" si="49"/>
        <v>2.3432652911721008E-5</v>
      </c>
      <c r="V149" s="47">
        <f t="shared" si="51"/>
        <v>42.539520069860856</v>
      </c>
      <c r="W149" s="46">
        <f t="shared" si="50"/>
        <v>44.207069889473978</v>
      </c>
      <c r="X149" s="47">
        <f t="shared" si="52"/>
        <v>1.6675498196131215</v>
      </c>
    </row>
    <row r="150" spans="9:24" x14ac:dyDescent="0.2">
      <c r="I150" s="57">
        <f t="shared" si="42"/>
        <v>1.3999999999999965E-6</v>
      </c>
      <c r="J150" s="57">
        <f t="shared" si="43"/>
        <v>-6.9996999999999851E-14</v>
      </c>
      <c r="K150" s="75">
        <f t="shared" si="44"/>
        <v>-8.2988693851322584E-17</v>
      </c>
      <c r="L150" s="44">
        <f t="shared" si="45"/>
        <v>1.889302448229372E-10</v>
      </c>
      <c r="M150" s="45">
        <f t="shared" si="40"/>
        <v>2.7422474737302913E-4</v>
      </c>
      <c r="N150" s="78">
        <f t="shared" si="46"/>
        <v>2.805591440570409E-18</v>
      </c>
      <c r="O150" s="4">
        <f t="shared" si="41"/>
        <v>8.2988693851322584E-17</v>
      </c>
      <c r="P150" s="44">
        <f t="shared" si="47"/>
        <v>7.5601148645589722E-25</v>
      </c>
      <c r="Q150" s="44">
        <f t="shared" si="48"/>
        <v>2.5301492816843856E-18</v>
      </c>
      <c r="R150" s="44">
        <f t="shared" si="48"/>
        <v>6.4970925818146996E-12</v>
      </c>
      <c r="S150" s="47">
        <f t="shared" si="48"/>
        <v>1.1837865384542834E-5</v>
      </c>
      <c r="T150" s="46">
        <f t="shared" si="49"/>
        <v>9.351518955616818E-12</v>
      </c>
      <c r="U150" s="44">
        <f t="shared" si="49"/>
        <v>2.386264365853527E-5</v>
      </c>
      <c r="V150" s="47">
        <f t="shared" si="51"/>
        <v>42.999074681426116</v>
      </c>
      <c r="W150" s="46">
        <f t="shared" si="50"/>
        <v>44.697457929265255</v>
      </c>
      <c r="X150" s="47">
        <f t="shared" si="52"/>
        <v>1.6983832478391367</v>
      </c>
    </row>
    <row r="151" spans="9:24" x14ac:dyDescent="0.2">
      <c r="I151" s="57">
        <f t="shared" si="42"/>
        <v>1.4099999999999965E-6</v>
      </c>
      <c r="J151" s="57">
        <f t="shared" si="43"/>
        <v>-7.0496999999999848E-14</v>
      </c>
      <c r="K151" s="75">
        <f t="shared" si="44"/>
        <v>-8.4877996299551954E-17</v>
      </c>
      <c r="L151" s="44">
        <f t="shared" si="45"/>
        <v>1.9167249229666749E-10</v>
      </c>
      <c r="M151" s="45">
        <f t="shared" si="40"/>
        <v>2.7619621926932268E-4</v>
      </c>
      <c r="N151" s="78">
        <f t="shared" si="46"/>
        <v>2.9015363545758154E-18</v>
      </c>
      <c r="O151" s="4">
        <f t="shared" si="41"/>
        <v>8.4877996299551954E-17</v>
      </c>
      <c r="P151" s="44">
        <f t="shared" si="47"/>
        <v>7.8197465663985534E-25</v>
      </c>
      <c r="Q151" s="44">
        <f t="shared" si="48"/>
        <v>2.5963170183958118E-18</v>
      </c>
      <c r="R151" s="44">
        <f t="shared" si="48"/>
        <v>6.6167736711426225E-12</v>
      </c>
      <c r="S151" s="47">
        <f t="shared" si="48"/>
        <v>1.1968108932792291E-5</v>
      </c>
      <c r="T151" s="46">
        <f t="shared" si="49"/>
        <v>9.5944914005406407E-12</v>
      </c>
      <c r="U151" s="44">
        <f t="shared" si="49"/>
        <v>2.429724449238223E-5</v>
      </c>
      <c r="V151" s="47">
        <f t="shared" si="51"/>
        <v>43.460083384695928</v>
      </c>
      <c r="W151" s="46">
        <f t="shared" si="50"/>
        <v>45.189633181734798</v>
      </c>
      <c r="X151" s="47">
        <f t="shared" si="52"/>
        <v>1.7295497970388687</v>
      </c>
    </row>
    <row r="152" spans="9:24" x14ac:dyDescent="0.2">
      <c r="I152" s="57">
        <f t="shared" si="42"/>
        <v>1.4199999999999964E-6</v>
      </c>
      <c r="J152" s="57">
        <f t="shared" si="43"/>
        <v>-7.0996999999999846E-14</v>
      </c>
      <c r="K152" s="75">
        <f t="shared" si="44"/>
        <v>-8.6794721222518627E-17</v>
      </c>
      <c r="L152" s="44">
        <f t="shared" si="45"/>
        <v>1.9443445448936072E-10</v>
      </c>
      <c r="M152" s="45">
        <f t="shared" si="40"/>
        <v>2.7816765959396149E-4</v>
      </c>
      <c r="N152" s="78">
        <f t="shared" si="46"/>
        <v>2.9999549155688342E-18</v>
      </c>
      <c r="O152" s="4">
        <f t="shared" si="41"/>
        <v>8.6794721222518627E-17</v>
      </c>
      <c r="P152" s="44">
        <f t="shared" si="47"/>
        <v>8.0861160301264004E-25</v>
      </c>
      <c r="Q152" s="44">
        <f t="shared" si="48"/>
        <v>2.663694637278469E-18</v>
      </c>
      <c r="R152" s="44">
        <f t="shared" si="48"/>
        <v>6.7377618882657229E-12</v>
      </c>
      <c r="S152" s="47">
        <f t="shared" si="48"/>
        <v>1.2098821712310037E-5</v>
      </c>
      <c r="T152" s="46">
        <f t="shared" si="49"/>
        <v>9.8418560993018632E-12</v>
      </c>
      <c r="U152" s="44">
        <f t="shared" si="49"/>
        <v>2.4736469876122313E-5</v>
      </c>
      <c r="V152" s="47">
        <f t="shared" si="51"/>
        <v>43.922538374008482</v>
      </c>
      <c r="W152" s="46">
        <f t="shared" si="50"/>
        <v>45.68358889576173</v>
      </c>
      <c r="X152" s="47">
        <f t="shared" si="52"/>
        <v>1.7610505217532497</v>
      </c>
    </row>
    <row r="153" spans="9:24" x14ac:dyDescent="0.2">
      <c r="I153" s="57">
        <f t="shared" si="42"/>
        <v>1.4299999999999963E-6</v>
      </c>
      <c r="J153" s="57">
        <f t="shared" si="43"/>
        <v>-7.1496999999999844E-14</v>
      </c>
      <c r="K153" s="75">
        <f t="shared" si="44"/>
        <v>-8.873906576741223E-17</v>
      </c>
      <c r="L153" s="44">
        <f t="shared" si="45"/>
        <v>1.9721613108530033E-10</v>
      </c>
      <c r="M153" s="45">
        <f t="shared" si="40"/>
        <v>2.8013906800034342E-4</v>
      </c>
      <c r="N153" s="78">
        <f t="shared" si="46"/>
        <v>3.1008915099822603E-18</v>
      </c>
      <c r="O153" s="4">
        <f t="shared" si="41"/>
        <v>8.873906576741223E-17</v>
      </c>
      <c r="P153" s="44">
        <f t="shared" si="47"/>
        <v>8.3593455557642466E-25</v>
      </c>
      <c r="Q153" s="44">
        <f t="shared" si="48"/>
        <v>2.7322952563784624E-18</v>
      </c>
      <c r="R153" s="44">
        <f t="shared" si="48"/>
        <v>6.8600619099993394E-12</v>
      </c>
      <c r="S153" s="47">
        <f t="shared" si="48"/>
        <v>1.2230002173361644E-5</v>
      </c>
      <c r="T153" s="46">
        <f t="shared" si="49"/>
        <v>1.0093659441342587E-11</v>
      </c>
      <c r="U153" s="44">
        <f t="shared" si="49"/>
        <v>2.5180334204072348E-5</v>
      </c>
      <c r="V153" s="47">
        <f t="shared" si="51"/>
        <v>44.386432795003401</v>
      </c>
      <c r="W153" s="46">
        <f t="shared" si="50"/>
        <v>46.179319265871825</v>
      </c>
      <c r="X153" s="47">
        <f t="shared" si="52"/>
        <v>1.7928864708684231</v>
      </c>
    </row>
    <row r="154" spans="9:24" x14ac:dyDescent="0.2">
      <c r="I154" s="57">
        <f t="shared" si="42"/>
        <v>1.4399999999999962E-6</v>
      </c>
      <c r="J154" s="57">
        <f t="shared" si="43"/>
        <v>-7.1996999999999842E-14</v>
      </c>
      <c r="K154" s="75">
        <f t="shared" si="44"/>
        <v>-9.0711227078265235E-17</v>
      </c>
      <c r="L154" s="44">
        <f t="shared" si="45"/>
        <v>2.0001752176530376E-10</v>
      </c>
      <c r="M154" s="45">
        <f t="shared" si="40"/>
        <v>2.8211044413820535E-4</v>
      </c>
      <c r="N154" s="78">
        <f t="shared" si="46"/>
        <v>3.2043909895754179E-18</v>
      </c>
      <c r="O154" s="4">
        <f t="shared" si="41"/>
        <v>9.0711227078265235E-17</v>
      </c>
      <c r="P154" s="44">
        <f t="shared" si="47"/>
        <v>8.6395587597984982E-25</v>
      </c>
      <c r="Q154" s="44">
        <f t="shared" si="48"/>
        <v>2.8021320403425159E-18</v>
      </c>
      <c r="R154" s="44">
        <f t="shared" si="48"/>
        <v>6.9836783964053415E-12</v>
      </c>
      <c r="S154" s="47">
        <f t="shared" si="48"/>
        <v>1.2361648640600217E-5</v>
      </c>
      <c r="T154" s="46">
        <f t="shared" si="49"/>
        <v>1.0349947959315754E-11</v>
      </c>
      <c r="U154" s="44">
        <f t="shared" si="49"/>
        <v>2.5628851797316667E-5</v>
      </c>
      <c r="V154" s="47">
        <f t="shared" si="51"/>
        <v>44.851759324432102</v>
      </c>
      <c r="W154" s="46">
        <f t="shared" si="50"/>
        <v>46.676818012737272</v>
      </c>
      <c r="X154" s="47">
        <f t="shared" si="52"/>
        <v>1.8250586883051723</v>
      </c>
    </row>
    <row r="155" spans="9:24" x14ac:dyDescent="0.2">
      <c r="I155" s="57">
        <f t="shared" si="42"/>
        <v>1.4499999999999961E-6</v>
      </c>
      <c r="J155" s="57">
        <f t="shared" si="43"/>
        <v>-7.249699999999984E-14</v>
      </c>
      <c r="K155" s="75">
        <f t="shared" si="44"/>
        <v>-9.271140229591827E-17</v>
      </c>
      <c r="L155" s="44">
        <f t="shared" si="45"/>
        <v>2.0283862620668583E-10</v>
      </c>
      <c r="M155" s="45">
        <f t="shared" si="40"/>
        <v>2.8408178765361274E-4</v>
      </c>
      <c r="N155" s="78">
        <f t="shared" si="46"/>
        <v>3.310498672859126E-18</v>
      </c>
      <c r="O155" s="4">
        <f t="shared" si="41"/>
        <v>9.271140229591827E-17</v>
      </c>
      <c r="P155" s="44">
        <f t="shared" si="47"/>
        <v>8.9268805798240047E-25</v>
      </c>
      <c r="Q155" s="44">
        <f t="shared" si="48"/>
        <v>2.8732182002550651E-18</v>
      </c>
      <c r="R155" s="44">
        <f t="shared" si="48"/>
        <v>7.1086159912549272E-12</v>
      </c>
      <c r="S155" s="47">
        <f t="shared" si="48"/>
        <v>1.2493759484958567E-5</v>
      </c>
      <c r="T155" s="46">
        <f t="shared" si="49"/>
        <v>1.0610768328370796E-11</v>
      </c>
      <c r="U155" s="44">
        <f t="shared" si="49"/>
        <v>2.608203690550414E-5</v>
      </c>
      <c r="V155" s="47">
        <f t="shared" si="51"/>
        <v>45.318510818747349</v>
      </c>
      <c r="W155" s="46">
        <f t="shared" si="50"/>
        <v>47.17607903142644</v>
      </c>
      <c r="X155" s="47">
        <f t="shared" si="52"/>
        <v>1.8575682126790909</v>
      </c>
    </row>
    <row r="156" spans="9:24" x14ac:dyDescent="0.2">
      <c r="I156" s="57">
        <f t="shared" si="42"/>
        <v>1.459999999999996E-6</v>
      </c>
      <c r="J156" s="57">
        <f t="shared" si="43"/>
        <v>-7.2996999999999838E-14</v>
      </c>
      <c r="K156" s="75">
        <f t="shared" si="44"/>
        <v>-9.473978855798513E-17</v>
      </c>
      <c r="L156" s="44">
        <f t="shared" si="45"/>
        <v>2.0567944408322194E-10</v>
      </c>
      <c r="M156" s="45">
        <f t="shared" si="40"/>
        <v>2.8605309818894762E-4</v>
      </c>
      <c r="N156" s="78">
        <f t="shared" si="46"/>
        <v>3.4192603465135643E-18</v>
      </c>
      <c r="O156" s="4">
        <f t="shared" si="41"/>
        <v>9.473978855798513E-17</v>
      </c>
      <c r="P156" s="44">
        <f t="shared" si="47"/>
        <v>9.2214372791716471E-25</v>
      </c>
      <c r="Q156" s="44">
        <f t="shared" ref="Q156:S156" si="53">(P156-P155)/$C$34</f>
        <v>2.9455669934764237E-18</v>
      </c>
      <c r="R156" s="44">
        <f t="shared" si="53"/>
        <v>7.2348793221358584E-12</v>
      </c>
      <c r="S156" s="47">
        <f t="shared" si="53"/>
        <v>1.2626333088093124E-5</v>
      </c>
      <c r="T156" s="46">
        <f t="shared" ref="T156:U156" si="54">T155+U156*$C$34</f>
        <v>1.0876167365443825E-11</v>
      </c>
      <c r="U156" s="44">
        <f t="shared" si="54"/>
        <v>2.6539903707302975E-5</v>
      </c>
      <c r="V156" s="47">
        <f t="shared" si="51"/>
        <v>45.786680179883597</v>
      </c>
      <c r="W156" s="46">
        <f t="shared" si="50"/>
        <v>47.677096257314403</v>
      </c>
      <c r="X156" s="47">
        <f t="shared" si="52"/>
        <v>1.8904160774308072</v>
      </c>
    </row>
    <row r="157" spans="9:24" x14ac:dyDescent="0.2">
      <c r="I157" s="57">
        <f t="shared" ref="I157:I220" si="55">I156+$C$34</f>
        <v>1.4699999999999959E-6</v>
      </c>
      <c r="J157" s="57">
        <f t="shared" ref="J157:J220" si="56">J156-$C$25*$C$34</f>
        <v>-7.3496999999999836E-14</v>
      </c>
      <c r="K157" s="75">
        <f t="shared" ref="K157:K220" si="57">K156-L156*$C$34</f>
        <v>-9.6796582998817349E-17</v>
      </c>
      <c r="L157" s="44">
        <f t="shared" ref="L157:L220" si="58">L156+M156*$C$34</f>
        <v>2.0853997506511142E-10</v>
      </c>
      <c r="M157" s="45">
        <f t="shared" ref="M157:M220" si="59">-$C$28*K156 - (($C$28/(($C$29*2*PI())^2))*($C$29*2*PI())*L156/$C$27 + $C$28*J156 + N156)/($C$28/(($C$29*2*PI())^2))</f>
        <v>2.8802437538289789E-4</v>
      </c>
      <c r="N157" s="78">
        <f t="shared" ref="N157:N220" si="60">N156+T157*$C$34</f>
        <v>3.530722266799294E-18</v>
      </c>
      <c r="O157" s="4">
        <f t="shared" ref="O157:O220" si="61">IF(K157&lt;0,-K157,0)</f>
        <v>9.6796582998817349E-17</v>
      </c>
      <c r="P157" s="44">
        <f t="shared" si="47"/>
        <v>9.5233564515203963E-25</v>
      </c>
      <c r="Q157" s="44">
        <f t="shared" ref="Q157:S157" si="62">(P157-P156)/$C$34</f>
        <v>3.0191917234874919E-18</v>
      </c>
      <c r="R157" s="44">
        <f t="shared" si="62"/>
        <v>7.3624730011068149E-12</v>
      </c>
      <c r="S157" s="47">
        <f t="shared" si="62"/>
        <v>1.2759367897095642E-5</v>
      </c>
      <c r="T157" s="46">
        <f t="shared" ref="T157:T220" si="63">T156+U157*$C$34</f>
        <v>1.1146192028573011E-11</v>
      </c>
      <c r="U157" s="44">
        <f t="shared" ref="U157:U220" si="64">U156+V157*$C$34</f>
        <v>2.7002466312918577E-5</v>
      </c>
      <c r="V157" s="47">
        <f t="shared" ref="V157:V220" si="65">W157-X157</f>
        <v>46.256260561560211</v>
      </c>
      <c r="W157" s="46">
        <f t="shared" ref="W157:W220" si="66">$C$33/$C$24*($C$17*P157 + $C$18*Q157 + $C$19*R157 + $C$20*S157)</f>
        <v>48.179863872419148</v>
      </c>
      <c r="X157" s="47">
        <f t="shared" ref="X157:X220" si="67">1/$C$24*($C$21*N156 + $C$22*T156 + $C$23*U156)</f>
        <v>1.9236033108589359</v>
      </c>
    </row>
    <row r="158" spans="9:24" x14ac:dyDescent="0.2">
      <c r="I158" s="57">
        <f t="shared" si="55"/>
        <v>1.4799999999999958E-6</v>
      </c>
      <c r="J158" s="57">
        <f t="shared" si="56"/>
        <v>-7.3996999999999834E-14</v>
      </c>
      <c r="K158" s="75">
        <f t="shared" si="57"/>
        <v>-9.8881982749468465E-17</v>
      </c>
      <c r="L158" s="44">
        <f t="shared" si="58"/>
        <v>2.1142021881894041E-10</v>
      </c>
      <c r="M158" s="45">
        <f t="shared" si="59"/>
        <v>2.8999561887044597E-4</v>
      </c>
      <c r="N158" s="78">
        <f t="shared" si="60"/>
        <v>3.6449311609608532E-18</v>
      </c>
      <c r="O158" s="4">
        <f t="shared" si="61"/>
        <v>9.8881982749468465E-17</v>
      </c>
      <c r="P158" s="44">
        <f t="shared" si="47"/>
        <v>9.8327670254922911E-25</v>
      </c>
      <c r="Q158" s="44">
        <f t="shared" ref="Q158:S158" si="68">(P158-P157)/$C$34</f>
        <v>3.0941057397189486E-18</v>
      </c>
      <c r="R158" s="44">
        <f t="shared" si="68"/>
        <v>7.4914016231456762E-12</v>
      </c>
      <c r="S158" s="47">
        <f t="shared" si="68"/>
        <v>1.2892862203886137E-5</v>
      </c>
      <c r="T158" s="46">
        <f t="shared" si="63"/>
        <v>1.1420889416155909E-11</v>
      </c>
      <c r="U158" s="44">
        <f t="shared" si="64"/>
        <v>2.7469738758289823E-5</v>
      </c>
      <c r="V158" s="47">
        <f t="shared" si="65"/>
        <v>46.727244537124761</v>
      </c>
      <c r="W158" s="46">
        <f t="shared" si="66"/>
        <v>48.684375473427302</v>
      </c>
      <c r="X158" s="47">
        <f t="shared" si="67"/>
        <v>1.9571309363025426</v>
      </c>
    </row>
    <row r="159" spans="9:24" x14ac:dyDescent="0.2">
      <c r="I159" s="57">
        <f t="shared" si="55"/>
        <v>1.4899999999999957E-6</v>
      </c>
      <c r="J159" s="57">
        <f t="shared" si="56"/>
        <v>-7.4496999999999831E-14</v>
      </c>
      <c r="K159" s="75">
        <f t="shared" si="57"/>
        <v>-1.0099618493765787E-16</v>
      </c>
      <c r="L159" s="44">
        <f t="shared" si="58"/>
        <v>2.1432017500764487E-10</v>
      </c>
      <c r="M159" s="45">
        <f t="shared" si="59"/>
        <v>2.9196682828285778E-4</v>
      </c>
      <c r="N159" s="78">
        <f t="shared" si="60"/>
        <v>3.7619342286238122E-18</v>
      </c>
      <c r="O159" s="4">
        <f t="shared" si="61"/>
        <v>1.0099618493765787E-16</v>
      </c>
      <c r="P159" s="44">
        <f t="shared" si="47"/>
        <v>1.0149799269232684E-24</v>
      </c>
      <c r="Q159" s="44">
        <f t="shared" ref="Q159:S159" si="69">(P159-P158)/$C$34</f>
        <v>3.170322437403932E-18</v>
      </c>
      <c r="R159" s="44">
        <f t="shared" si="69"/>
        <v>7.6216697684983398E-12</v>
      </c>
      <c r="S159" s="47">
        <f t="shared" si="69"/>
        <v>1.3026814535266359E-5</v>
      </c>
      <c r="T159" s="46">
        <f t="shared" si="63"/>
        <v>1.1700306766295906E-11</v>
      </c>
      <c r="U159" s="44">
        <f t="shared" si="64"/>
        <v>2.7941735013999594E-5</v>
      </c>
      <c r="V159" s="47">
        <f t="shared" si="65"/>
        <v>47.199625570976941</v>
      </c>
      <c r="W159" s="46">
        <f t="shared" si="66"/>
        <v>49.190625542697461</v>
      </c>
      <c r="X159" s="47">
        <f t="shared" si="67"/>
        <v>1.9909999717205205</v>
      </c>
    </row>
    <row r="160" spans="9:24" x14ac:dyDescent="0.2">
      <c r="I160" s="57">
        <f t="shared" si="55"/>
        <v>1.4999999999999956E-6</v>
      </c>
      <c r="J160" s="57">
        <f t="shared" si="56"/>
        <v>-7.4996999999999829E-14</v>
      </c>
      <c r="K160" s="75">
        <f t="shared" si="57"/>
        <v>-1.0313938668773433E-16</v>
      </c>
      <c r="L160" s="44">
        <f t="shared" si="58"/>
        <v>2.1723984329047345E-10</v>
      </c>
      <c r="M160" s="45">
        <f t="shared" si="59"/>
        <v>2.9393800324767187E-4</v>
      </c>
      <c r="N160" s="78">
        <f t="shared" si="60"/>
        <v>3.8817791431847515E-18</v>
      </c>
      <c r="O160" s="4">
        <f t="shared" si="61"/>
        <v>1.0313938668773433E-16</v>
      </c>
      <c r="P160" s="44">
        <f t="shared" si="47"/>
        <v>1.0474584794974294E-24</v>
      </c>
      <c r="Q160" s="44">
        <f t="shared" ref="Q160:S160" si="70">(P160-P159)/$C$34</f>
        <v>3.2478552574160942E-18</v>
      </c>
      <c r="R160" s="44">
        <f t="shared" si="70"/>
        <v>7.753282001216219E-12</v>
      </c>
      <c r="S160" s="47">
        <f t="shared" si="70"/>
        <v>1.3161223271787921E-5</v>
      </c>
      <c r="T160" s="46">
        <f t="shared" si="63"/>
        <v>1.1984491456093959E-11</v>
      </c>
      <c r="U160" s="44">
        <f t="shared" si="64"/>
        <v>2.8418468979805319E-5</v>
      </c>
      <c r="V160" s="47">
        <f t="shared" si="65"/>
        <v>47.673396580572373</v>
      </c>
      <c r="W160" s="46">
        <f t="shared" si="66"/>
        <v>49.698608010909723</v>
      </c>
      <c r="X160" s="47">
        <f t="shared" si="67"/>
        <v>2.0252114303373512</v>
      </c>
    </row>
    <row r="161" spans="9:24" x14ac:dyDescent="0.2">
      <c r="I161" s="57">
        <f t="shared" si="55"/>
        <v>1.5099999999999955E-6</v>
      </c>
      <c r="J161" s="57">
        <f t="shared" si="56"/>
        <v>-7.5496999999999827E-14</v>
      </c>
      <c r="K161" s="75">
        <f t="shared" si="57"/>
        <v>-1.0531178512063906E-16</v>
      </c>
      <c r="L161" s="44">
        <f t="shared" si="58"/>
        <v>2.2017922332295016E-10</v>
      </c>
      <c r="M161" s="45">
        <f t="shared" si="59"/>
        <v>2.9590914338868815E-4</v>
      </c>
      <c r="N161" s="78">
        <f t="shared" si="60"/>
        <v>4.0045140531943197E-18</v>
      </c>
      <c r="O161" s="4">
        <f t="shared" si="61"/>
        <v>1.0531178512063906E-16</v>
      </c>
      <c r="P161" s="44">
        <f t="shared" si="47"/>
        <v>1.0807256563585482E-24</v>
      </c>
      <c r="Q161" s="44">
        <f t="shared" ref="Q161:S161" si="71">(P161-P160)/$C$34</f>
        <v>3.3267176861118855E-18</v>
      </c>
      <c r="R161" s="44">
        <f t="shared" si="71"/>
        <v>7.8862428695791298E-12</v>
      </c>
      <c r="S161" s="47">
        <f t="shared" si="71"/>
        <v>1.3296086836291073E-5</v>
      </c>
      <c r="T161" s="46">
        <f t="shared" si="63"/>
        <v>1.2273491000956797E-11</v>
      </c>
      <c r="U161" s="44">
        <f t="shared" si="64"/>
        <v>2.8899954486283785E-5</v>
      </c>
      <c r="V161" s="47">
        <f t="shared" si="65"/>
        <v>48.14855064784674</v>
      </c>
      <c r="W161" s="46">
        <f t="shared" si="66"/>
        <v>50.208316968093449</v>
      </c>
      <c r="X161" s="47">
        <f t="shared" si="67"/>
        <v>2.0597663202467107</v>
      </c>
    </row>
    <row r="162" spans="9:24" x14ac:dyDescent="0.2">
      <c r="I162" s="57">
        <f t="shared" si="55"/>
        <v>1.5199999999999954E-6</v>
      </c>
      <c r="J162" s="57">
        <f t="shared" si="56"/>
        <v>-7.5996999999999825E-14</v>
      </c>
      <c r="K162" s="75">
        <f t="shared" si="57"/>
        <v>-1.0751357735386856E-16</v>
      </c>
      <c r="L162" s="44">
        <f t="shared" si="58"/>
        <v>2.2313831475683703E-10</v>
      </c>
      <c r="M162" s="45">
        <f t="shared" si="59"/>
        <v>2.9788024832595749E-4</v>
      </c>
      <c r="N162" s="78">
        <f t="shared" si="60"/>
        <v>4.1301875837334864E-18</v>
      </c>
      <c r="O162" s="4">
        <f t="shared" si="61"/>
        <v>1.0751357735386856E-16</v>
      </c>
      <c r="P162" s="44">
        <f t="shared" si="47"/>
        <v>1.1147948889103059E-24</v>
      </c>
      <c r="Q162" s="44">
        <f t="shared" ref="Q162:S162" si="72">(P162-P161)/$C$34</f>
        <v>3.4069232551757716E-18</v>
      </c>
      <c r="R162" s="44">
        <f t="shared" si="72"/>
        <v>8.02055690638861E-12</v>
      </c>
      <c r="S162" s="47">
        <f t="shared" si="72"/>
        <v>1.3431403680948026E-5</v>
      </c>
      <c r="T162" s="46">
        <f t="shared" si="63"/>
        <v>1.2567353053916659E-11</v>
      </c>
      <c r="U162" s="44">
        <f t="shared" si="64"/>
        <v>2.938620529598615E-5</v>
      </c>
      <c r="V162" s="47">
        <f t="shared" si="65"/>
        <v>48.625080970236326</v>
      </c>
      <c r="W162" s="46">
        <f t="shared" si="66"/>
        <v>50.719746614766983</v>
      </c>
      <c r="X162" s="47">
        <f t="shared" si="67"/>
        <v>2.0946656445306573</v>
      </c>
    </row>
    <row r="163" spans="9:24" x14ac:dyDescent="0.2">
      <c r="I163" s="57">
        <f t="shared" si="55"/>
        <v>1.5299999999999953E-6</v>
      </c>
      <c r="J163" s="57">
        <f t="shared" si="56"/>
        <v>-7.6496999999999823E-14</v>
      </c>
      <c r="K163" s="75">
        <f t="shared" si="57"/>
        <v>-1.0974496050143694E-16</v>
      </c>
      <c r="L163" s="44">
        <f t="shared" si="58"/>
        <v>2.2611711724009662E-10</v>
      </c>
      <c r="M163" s="45">
        <f t="shared" si="59"/>
        <v>2.9985131767577041E-4</v>
      </c>
      <c r="N163" s="78">
        <f t="shared" si="60"/>
        <v>4.2588488377831655E-18</v>
      </c>
      <c r="O163" s="4">
        <f t="shared" si="61"/>
        <v>1.0974496050143694E-16</v>
      </c>
      <c r="P163" s="44">
        <f t="shared" si="47"/>
        <v>1.1496797443250039E-24</v>
      </c>
      <c r="Q163" s="44">
        <f t="shared" ref="Q163:S163" si="73">(P163-P162)/$C$34</f>
        <v>3.488485541469792E-18</v>
      </c>
      <c r="R163" s="44">
        <f t="shared" si="73"/>
        <v>8.156228629402033E-12</v>
      </c>
      <c r="S163" s="47">
        <f t="shared" si="73"/>
        <v>1.3567172301342292E-5</v>
      </c>
      <c r="T163" s="46">
        <f t="shared" si="63"/>
        <v>1.2866125404967889E-11</v>
      </c>
      <c r="U163" s="44">
        <f t="shared" si="64"/>
        <v>2.9877235105123096E-5</v>
      </c>
      <c r="V163" s="47">
        <f t="shared" si="65"/>
        <v>49.10298091369453</v>
      </c>
      <c r="W163" s="46">
        <f t="shared" si="66"/>
        <v>51.232891315037861</v>
      </c>
      <c r="X163" s="47">
        <f t="shared" si="67"/>
        <v>2.1299104013433325</v>
      </c>
    </row>
    <row r="164" spans="9:24" x14ac:dyDescent="0.2">
      <c r="I164" s="57">
        <f t="shared" si="55"/>
        <v>1.5399999999999952E-6</v>
      </c>
      <c r="J164" s="57">
        <f t="shared" si="56"/>
        <v>-7.6996999999999821E-14</v>
      </c>
      <c r="K164" s="75">
        <f t="shared" si="57"/>
        <v>-1.1200613167383791E-16</v>
      </c>
      <c r="L164" s="44">
        <f t="shared" si="58"/>
        <v>2.2911563041685431E-10</v>
      </c>
      <c r="M164" s="45">
        <f t="shared" si="59"/>
        <v>3.0182235105064644E-4</v>
      </c>
      <c r="N164" s="78">
        <f t="shared" si="60"/>
        <v>4.3905473975868138E-18</v>
      </c>
      <c r="O164" s="4">
        <f t="shared" si="61"/>
        <v>1.1200613167383791E-16</v>
      </c>
      <c r="P164" s="44">
        <f t="shared" si="47"/>
        <v>1.1853939259937312E-24</v>
      </c>
      <c r="Q164" s="44">
        <f t="shared" ref="Q164:S164" si="74">(P164-P163)/$C$34</f>
        <v>3.571418166872736E-18</v>
      </c>
      <c r="R164" s="44">
        <f t="shared" si="74"/>
        <v>8.2932625402944047E-12</v>
      </c>
      <c r="S164" s="47">
        <f t="shared" si="74"/>
        <v>1.3703391089237176E-5</v>
      </c>
      <c r="T164" s="46">
        <f t="shared" si="63"/>
        <v>1.3169855980364853E-11</v>
      </c>
      <c r="U164" s="44">
        <f t="shared" si="64"/>
        <v>3.0373057539696259E-5</v>
      </c>
      <c r="V164" s="47">
        <f t="shared" si="65"/>
        <v>49.582243457316217</v>
      </c>
      <c r="W164" s="46">
        <f t="shared" si="66"/>
        <v>51.747745041349297</v>
      </c>
      <c r="X164" s="47">
        <f t="shared" si="67"/>
        <v>2.1655015840330787</v>
      </c>
    </row>
    <row r="165" spans="9:24" x14ac:dyDescent="0.2">
      <c r="I165" s="57">
        <f t="shared" si="55"/>
        <v>1.5499999999999951E-6</v>
      </c>
      <c r="J165" s="57">
        <f t="shared" si="56"/>
        <v>-7.7496999999999819E-14</v>
      </c>
      <c r="K165" s="75">
        <f t="shared" si="57"/>
        <v>-1.1429728797800644E-16</v>
      </c>
      <c r="L165" s="44">
        <f t="shared" si="58"/>
        <v>2.3213385392736077E-10</v>
      </c>
      <c r="M165" s="45">
        <f t="shared" si="59"/>
        <v>3.0379334805932345E-4</v>
      </c>
      <c r="N165" s="78">
        <f t="shared" si="60"/>
        <v>4.5253333260067286E-18</v>
      </c>
      <c r="O165" s="4">
        <f t="shared" si="61"/>
        <v>1.1429728797800644E-16</v>
      </c>
      <c r="P165" s="44">
        <f t="shared" si="47"/>
        <v>1.2219512739751131E-24</v>
      </c>
      <c r="Q165" s="44">
        <f t="shared" ref="Q165:S165" si="75">(P165-P164)/$C$34</f>
        <v>3.6557347981381823E-18</v>
      </c>
      <c r="R165" s="44">
        <f t="shared" si="75"/>
        <v>8.4316631265446255E-12</v>
      </c>
      <c r="S165" s="47">
        <f t="shared" si="75"/>
        <v>1.384005862502208E-5</v>
      </c>
      <c r="T165" s="46">
        <f t="shared" si="63"/>
        <v>1.3478592841991467E-11</v>
      </c>
      <c r="U165" s="44">
        <f t="shared" si="64"/>
        <v>3.087368616266144E-5</v>
      </c>
      <c r="V165" s="47">
        <f t="shared" si="65"/>
        <v>50.06286229651797</v>
      </c>
      <c r="W165" s="46">
        <f t="shared" si="66"/>
        <v>52.264302477380028</v>
      </c>
      <c r="X165" s="47">
        <f t="shared" si="67"/>
        <v>2.2014401808620585</v>
      </c>
    </row>
    <row r="166" spans="9:24" x14ac:dyDescent="0.2">
      <c r="I166" s="57">
        <f t="shared" si="55"/>
        <v>1.559999999999995E-6</v>
      </c>
      <c r="J166" s="57">
        <f t="shared" si="56"/>
        <v>-7.7996999999999816E-14</v>
      </c>
      <c r="K166" s="75">
        <f t="shared" si="57"/>
        <v>-1.1661862651728006E-16</v>
      </c>
      <c r="L166" s="44">
        <f t="shared" si="58"/>
        <v>2.3517178740795401E-10</v>
      </c>
      <c r="M166" s="45">
        <f t="shared" si="59"/>
        <v>3.0576430830674708E-4</v>
      </c>
      <c r="N166" s="78">
        <f t="shared" si="60"/>
        <v>4.6632571678732259E-18</v>
      </c>
      <c r="O166" s="4">
        <f t="shared" si="61"/>
        <v>1.1661862651728006E-16</v>
      </c>
      <c r="P166" s="44">
        <f t="shared" si="47"/>
        <v>1.2593657654424225E-24</v>
      </c>
      <c r="Q166" s="44">
        <f t="shared" ref="Q166:S166" si="76">(P166-P165)/$C$34</f>
        <v>3.741449146730944E-18</v>
      </c>
      <c r="R166" s="44">
        <f t="shared" si="76"/>
        <v>8.571434859276175E-12</v>
      </c>
      <c r="S166" s="47">
        <f t="shared" si="76"/>
        <v>1.3977173273154944E-5</v>
      </c>
      <c r="T166" s="46">
        <f t="shared" si="63"/>
        <v>1.3792384186649764E-11</v>
      </c>
      <c r="U166" s="44">
        <f t="shared" si="64"/>
        <v>3.1379134465829631E-5</v>
      </c>
      <c r="V166" s="47">
        <f t="shared" si="65"/>
        <v>50.544830316818789</v>
      </c>
      <c r="W166" s="46">
        <f t="shared" si="66"/>
        <v>52.782557492344182</v>
      </c>
      <c r="X166" s="47">
        <f t="shared" si="67"/>
        <v>2.2377271755253898</v>
      </c>
    </row>
    <row r="167" spans="9:24" x14ac:dyDescent="0.2">
      <c r="I167" s="57">
        <f t="shared" si="55"/>
        <v>1.5699999999999949E-6</v>
      </c>
      <c r="J167" s="57">
        <f t="shared" si="56"/>
        <v>-7.8496999999999814E-14</v>
      </c>
      <c r="K167" s="75">
        <f t="shared" si="57"/>
        <v>-1.189703443913596E-16</v>
      </c>
      <c r="L167" s="44">
        <f t="shared" si="58"/>
        <v>2.382294304910215E-10</v>
      </c>
      <c r="M167" s="45">
        <f t="shared" si="59"/>
        <v>3.0773523139405984E-4</v>
      </c>
      <c r="N167" s="78">
        <f t="shared" si="60"/>
        <v>4.8043699513278449E-18</v>
      </c>
      <c r="O167" s="4">
        <f t="shared" si="61"/>
        <v>1.189703443913596E-16</v>
      </c>
      <c r="P167" s="44">
        <f t="shared" si="47"/>
        <v>1.2976515151293573E-24</v>
      </c>
      <c r="Q167" s="44">
        <f t="shared" ref="Q167:S167" si="77">(P167-P166)/$C$34</f>
        <v>3.8285749686934792E-18</v>
      </c>
      <c r="R167" s="44">
        <f t="shared" si="77"/>
        <v>8.7125821962535157E-12</v>
      </c>
      <c r="S167" s="47">
        <f t="shared" si="77"/>
        <v>1.4114733697734074E-5</v>
      </c>
      <c r="T167" s="46">
        <f t="shared" si="63"/>
        <v>1.411127834546194E-11</v>
      </c>
      <c r="U167" s="44">
        <f t="shared" si="64"/>
        <v>3.1889415881217585E-5</v>
      </c>
      <c r="V167" s="47">
        <f t="shared" si="65"/>
        <v>51.028141538795211</v>
      </c>
      <c r="W167" s="46">
        <f t="shared" si="66"/>
        <v>53.302505085359385</v>
      </c>
      <c r="X167" s="47">
        <f t="shared" si="67"/>
        <v>2.2743635465641718</v>
      </c>
    </row>
    <row r="168" spans="9:24" x14ac:dyDescent="0.2">
      <c r="I168" s="57">
        <f t="shared" si="55"/>
        <v>1.5799999999999948E-6</v>
      </c>
      <c r="J168" s="57">
        <f t="shared" si="56"/>
        <v>-7.8996999999999812E-14</v>
      </c>
      <c r="K168" s="75">
        <f t="shared" si="57"/>
        <v>-1.213526386962698E-16</v>
      </c>
      <c r="L168" s="44">
        <f t="shared" si="58"/>
        <v>2.4130678280496211E-10</v>
      </c>
      <c r="M168" s="45">
        <f t="shared" si="59"/>
        <v>3.0970611691859051E-4</v>
      </c>
      <c r="N168" s="78">
        <f t="shared" si="60"/>
        <v>4.9487231891593156E-18</v>
      </c>
      <c r="O168" s="4">
        <f t="shared" si="61"/>
        <v>1.213526386962698E-16</v>
      </c>
      <c r="P168" s="44">
        <f t="shared" si="47"/>
        <v>1.3368227757741469E-24</v>
      </c>
      <c r="Q168" s="44">
        <f t="shared" ref="Q168:S168" si="78">(P168-P167)/$C$34</f>
        <v>3.9171260644789568E-18</v>
      </c>
      <c r="R168" s="44">
        <f t="shared" si="78"/>
        <v>8.8551095785477607E-12</v>
      </c>
      <c r="S168" s="47">
        <f t="shared" si="78"/>
        <v>1.4252738229424494E-5</v>
      </c>
      <c r="T168" s="46">
        <f t="shared" si="63"/>
        <v>1.4435323783147093E-11</v>
      </c>
      <c r="U168" s="44">
        <f t="shared" si="64"/>
        <v>3.2404543768515191E-5</v>
      </c>
      <c r="V168" s="47">
        <f t="shared" si="65"/>
        <v>51.512788729760672</v>
      </c>
      <c r="W168" s="46">
        <f t="shared" si="66"/>
        <v>53.824138997948765</v>
      </c>
      <c r="X168" s="47">
        <f t="shared" si="67"/>
        <v>2.3113502681880922</v>
      </c>
    </row>
    <row r="169" spans="9:24" x14ac:dyDescent="0.2">
      <c r="I169" s="57">
        <f t="shared" si="55"/>
        <v>1.5899999999999947E-6</v>
      </c>
      <c r="J169" s="57">
        <f t="shared" si="56"/>
        <v>-7.949699999999981E-14</v>
      </c>
      <c r="K169" s="75">
        <f t="shared" si="57"/>
        <v>-1.2376570652431942E-16</v>
      </c>
      <c r="L169" s="44">
        <f t="shared" si="58"/>
        <v>2.4440384397414799E-10</v>
      </c>
      <c r="M169" s="45">
        <f t="shared" si="59"/>
        <v>3.1167696447384404E-4</v>
      </c>
      <c r="N169" s="78">
        <f t="shared" si="60"/>
        <v>5.0963688801335151E-18</v>
      </c>
      <c r="O169" s="4">
        <f t="shared" si="61"/>
        <v>1.2376570652431942E-16</v>
      </c>
      <c r="P169" s="44">
        <f t="shared" si="47"/>
        <v>1.3768939385623122E-24</v>
      </c>
      <c r="Q169" s="44">
        <f t="shared" ref="Q169:S169" si="79">(P169-P168)/$C$34</f>
        <v>4.0071162788165313E-18</v>
      </c>
      <c r="R169" s="44">
        <f t="shared" si="79"/>
        <v>8.9990214337574526E-12</v>
      </c>
      <c r="S169" s="47">
        <f t="shared" si="79"/>
        <v>1.4391185520969194E-5</v>
      </c>
      <c r="T169" s="46">
        <f t="shared" si="63"/>
        <v>1.4764569097419924E-11</v>
      </c>
      <c r="U169" s="44">
        <f t="shared" si="64"/>
        <v>3.2924531427283071E-5</v>
      </c>
      <c r="V169" s="47">
        <f t="shared" si="65"/>
        <v>51.99876587678834</v>
      </c>
      <c r="W169" s="46">
        <f t="shared" si="66"/>
        <v>54.347454186155474</v>
      </c>
      <c r="X169" s="47">
        <f t="shared" si="67"/>
        <v>2.3486883093671325</v>
      </c>
    </row>
    <row r="170" spans="9:24" x14ac:dyDescent="0.2">
      <c r="I170" s="57">
        <f t="shared" si="55"/>
        <v>1.5999999999999946E-6</v>
      </c>
      <c r="J170" s="57">
        <f t="shared" si="56"/>
        <v>-7.9996999999999808E-14</v>
      </c>
      <c r="K170" s="75">
        <f t="shared" si="57"/>
        <v>-1.2620974496406091E-16</v>
      </c>
      <c r="L170" s="44">
        <f t="shared" si="58"/>
        <v>2.4752061361888645E-10</v>
      </c>
      <c r="M170" s="45">
        <f t="shared" si="59"/>
        <v>3.1364777364949062E-4</v>
      </c>
      <c r="N170" s="78">
        <f t="shared" si="60"/>
        <v>5.2473595103166867E-18</v>
      </c>
      <c r="O170" s="4">
        <f t="shared" si="61"/>
        <v>1.2620974496406091E-16</v>
      </c>
      <c r="P170" s="44">
        <f t="shared" si="47"/>
        <v>1.4178795335678855E-24</v>
      </c>
      <c r="Q170" s="44">
        <f t="shared" ref="Q170:S170" si="80">(P170-P169)/$C$34</f>
        <v>4.0985595005573368E-18</v>
      </c>
      <c r="R170" s="44">
        <f t="shared" si="80"/>
        <v>9.1443221740805484E-12</v>
      </c>
      <c r="S170" s="47">
        <f t="shared" si="80"/>
        <v>1.4530074032309576E-5</v>
      </c>
      <c r="T170" s="46">
        <f t="shared" si="63"/>
        <v>1.5099063018317162E-11</v>
      </c>
      <c r="U170" s="44">
        <f t="shared" si="64"/>
        <v>3.3449392089723859E-5</v>
      </c>
      <c r="V170" s="47">
        <f t="shared" si="65"/>
        <v>52.486066244078671</v>
      </c>
      <c r="W170" s="46">
        <f t="shared" si="66"/>
        <v>54.872444878794234</v>
      </c>
      <c r="X170" s="47">
        <f t="shared" si="67"/>
        <v>2.3863786347155624</v>
      </c>
    </row>
    <row r="171" spans="9:24" x14ac:dyDescent="0.2">
      <c r="I171" s="57">
        <f t="shared" si="55"/>
        <v>1.6099999999999945E-6</v>
      </c>
      <c r="J171" s="57">
        <f t="shared" si="56"/>
        <v>-8.0496999999999806E-14</v>
      </c>
      <c r="K171" s="75">
        <f t="shared" si="57"/>
        <v>-1.2868495110024977E-16</v>
      </c>
      <c r="L171" s="44">
        <f t="shared" si="58"/>
        <v>2.5065709135538135E-10</v>
      </c>
      <c r="M171" s="45">
        <f t="shared" si="59"/>
        <v>3.1561854403135538E-4</v>
      </c>
      <c r="N171" s="78">
        <f t="shared" si="60"/>
        <v>5.4017480543925426E-18</v>
      </c>
      <c r="O171" s="4">
        <f t="shared" si="61"/>
        <v>1.2868495110024977E-16</v>
      </c>
      <c r="P171" s="44">
        <f t="shared" si="47"/>
        <v>1.4597942301932525E-24</v>
      </c>
      <c r="Q171" s="44">
        <f t="shared" ref="Q171:S171" si="81">(P171-P170)/$C$34</f>
        <v>4.1914696625366951E-18</v>
      </c>
      <c r="R171" s="44">
        <f t="shared" si="81"/>
        <v>9.2910161979358285E-12</v>
      </c>
      <c r="S171" s="47">
        <f t="shared" si="81"/>
        <v>1.4669402385528013E-5</v>
      </c>
      <c r="T171" s="46">
        <f t="shared" si="63"/>
        <v>1.5438854407585606E-11</v>
      </c>
      <c r="U171" s="44">
        <f t="shared" si="64"/>
        <v>3.3979138926844551E-5</v>
      </c>
      <c r="V171" s="47">
        <f t="shared" si="65"/>
        <v>52.974683712069059</v>
      </c>
      <c r="W171" s="46">
        <f t="shared" si="66"/>
        <v>55.399105916037094</v>
      </c>
      <c r="X171" s="47">
        <f t="shared" si="67"/>
        <v>2.4244222039680365</v>
      </c>
    </row>
    <row r="172" spans="9:24" x14ac:dyDescent="0.2">
      <c r="I172" s="57">
        <f t="shared" si="55"/>
        <v>1.6199999999999944E-6</v>
      </c>
      <c r="J172" s="57">
        <f t="shared" si="56"/>
        <v>-8.0996999999999804E-14</v>
      </c>
      <c r="K172" s="75">
        <f t="shared" si="57"/>
        <v>-1.3119152201380359E-16</v>
      </c>
      <c r="L172" s="44">
        <f t="shared" si="58"/>
        <v>2.5381327679569489E-10</v>
      </c>
      <c r="M172" s="45">
        <f t="shared" si="59"/>
        <v>3.1758927520140822E-4</v>
      </c>
      <c r="N172" s="78">
        <f t="shared" si="60"/>
        <v>5.55958797697266E-18</v>
      </c>
      <c r="O172" s="4">
        <f t="shared" si="61"/>
        <v>1.3119152201380359E-16</v>
      </c>
      <c r="P172" s="44">
        <f t="shared" si="47"/>
        <v>1.5026528376074596E-24</v>
      </c>
      <c r="Q172" s="44">
        <f t="shared" ref="Q172:S172" si="82">(P172-P171)/$C$34</f>
        <v>4.2858607414207139E-18</v>
      </c>
      <c r="R172" s="44">
        <f t="shared" si="82"/>
        <v>9.4391078884018815E-12</v>
      </c>
      <c r="S172" s="47">
        <f t="shared" si="82"/>
        <v>1.4809169046605298E-5</v>
      </c>
      <c r="T172" s="46">
        <f t="shared" si="63"/>
        <v>1.5783992258011734E-11</v>
      </c>
      <c r="U172" s="44">
        <f t="shared" si="64"/>
        <v>3.4513785042612615E-5</v>
      </c>
      <c r="V172" s="47">
        <f t="shared" si="65"/>
        <v>53.464611576806369</v>
      </c>
      <c r="W172" s="46">
        <f t="shared" si="66"/>
        <v>55.927431549232558</v>
      </c>
      <c r="X172" s="47">
        <f t="shared" si="67"/>
        <v>2.4628199724261921</v>
      </c>
    </row>
    <row r="173" spans="9:24" x14ac:dyDescent="0.2">
      <c r="I173" s="57">
        <f t="shared" si="55"/>
        <v>1.6299999999999943E-6</v>
      </c>
      <c r="J173" s="57">
        <f t="shared" si="56"/>
        <v>-8.1496999999999802E-14</v>
      </c>
      <c r="K173" s="75">
        <f t="shared" si="57"/>
        <v>-1.3372965478176054E-16</v>
      </c>
      <c r="L173" s="44">
        <f t="shared" si="58"/>
        <v>2.56989169547709E-10</v>
      </c>
      <c r="M173" s="45">
        <f t="shared" si="59"/>
        <v>3.1955996673775313E-4</v>
      </c>
      <c r="N173" s="78">
        <f t="shared" si="60"/>
        <v>5.720933233900622E-18</v>
      </c>
      <c r="O173" s="4">
        <f t="shared" si="61"/>
        <v>1.3372965478176054E-16</v>
      </c>
      <c r="P173" s="44">
        <f t="shared" si="47"/>
        <v>1.5464703051831064E-24</v>
      </c>
      <c r="Q173" s="44">
        <f t="shared" ref="Q173:S173" si="83">(P173-P172)/$C$34</f>
        <v>4.3817467575646779E-18</v>
      </c>
      <c r="R173" s="44">
        <f t="shared" si="83"/>
        <v>9.5886016143963983E-12</v>
      </c>
      <c r="S173" s="47">
        <f t="shared" si="83"/>
        <v>1.4949372599451679E-5</v>
      </c>
      <c r="T173" s="46">
        <f t="shared" si="63"/>
        <v>1.6134525692796241E-11</v>
      </c>
      <c r="U173" s="44">
        <f t="shared" si="64"/>
        <v>3.5053343478450778E-5</v>
      </c>
      <c r="V173" s="47">
        <f t="shared" si="65"/>
        <v>53.955843583816069</v>
      </c>
      <c r="W173" s="46">
        <f t="shared" si="66"/>
        <v>56.457416474351184</v>
      </c>
      <c r="X173" s="47">
        <f t="shared" si="67"/>
        <v>2.501572890535114</v>
      </c>
    </row>
    <row r="174" spans="9:24" x14ac:dyDescent="0.2">
      <c r="I174" s="57">
        <f t="shared" si="55"/>
        <v>1.6399999999999943E-6</v>
      </c>
      <c r="J174" s="57">
        <f t="shared" si="56"/>
        <v>-8.1996999999999799E-14</v>
      </c>
      <c r="K174" s="75">
        <f t="shared" si="57"/>
        <v>-1.3629954647723762E-16</v>
      </c>
      <c r="L174" s="44">
        <f t="shared" si="58"/>
        <v>2.6018476921508653E-10</v>
      </c>
      <c r="M174" s="45">
        <f t="shared" si="59"/>
        <v>3.2153061821461833E-4</v>
      </c>
      <c r="N174" s="78">
        <f t="shared" si="60"/>
        <v>5.8858382735502591E-18</v>
      </c>
      <c r="O174" s="4">
        <f t="shared" si="61"/>
        <v>1.3629954647723762E-16</v>
      </c>
      <c r="P174" s="44">
        <f t="shared" si="47"/>
        <v>1.5912617229319128E-24</v>
      </c>
      <c r="Q174" s="44">
        <f t="shared" ref="Q174:S174" si="84">(P174-P173)/$C$34</f>
        <v>4.4791417748806402E-18</v>
      </c>
      <c r="R174" s="44">
        <f t="shared" si="84"/>
        <v>9.7395017315962266E-12</v>
      </c>
      <c r="S174" s="47">
        <f t="shared" si="84"/>
        <v>1.5090011719982835E-5</v>
      </c>
      <c r="T174" s="46">
        <f t="shared" si="63"/>
        <v>1.649050396496375E-11</v>
      </c>
      <c r="U174" s="44">
        <f t="shared" si="64"/>
        <v>3.5597827216750961E-5</v>
      </c>
      <c r="V174" s="47">
        <f t="shared" si="65"/>
        <v>54.448373830018561</v>
      </c>
      <c r="W174" s="46">
        <f t="shared" si="66"/>
        <v>56.989055734227634</v>
      </c>
      <c r="X174" s="47">
        <f t="shared" si="67"/>
        <v>2.5406819042090754</v>
      </c>
    </row>
    <row r="175" spans="9:24" x14ac:dyDescent="0.2">
      <c r="I175" s="57">
        <f t="shared" si="55"/>
        <v>1.6499999999999942E-6</v>
      </c>
      <c r="J175" s="57">
        <f t="shared" si="56"/>
        <v>-8.2496999999999797E-14</v>
      </c>
      <c r="K175" s="75">
        <f t="shared" si="57"/>
        <v>-1.3890139416938848E-16</v>
      </c>
      <c r="L175" s="44">
        <f t="shared" si="58"/>
        <v>2.6340007539723272E-10</v>
      </c>
      <c r="M175" s="45">
        <f t="shared" si="59"/>
        <v>3.235012292023456E-4</v>
      </c>
      <c r="N175" s="78">
        <f t="shared" si="60"/>
        <v>6.054358038116858E-18</v>
      </c>
      <c r="O175" s="4">
        <f t="shared" si="61"/>
        <v>1.3890139416938848E-16</v>
      </c>
      <c r="P175" s="44">
        <f t="shared" si="47"/>
        <v>1.6370423219386634E-24</v>
      </c>
      <c r="Q175" s="44">
        <f t="shared" ref="Q175:S175" si="85">(P175-P174)/$C$34</f>
        <v>4.578059900675054E-18</v>
      </c>
      <c r="R175" s="44">
        <f t="shared" si="85"/>
        <v>9.8918125794413859E-12</v>
      </c>
      <c r="S175" s="47">
        <f t="shared" si="85"/>
        <v>1.5231084784515922E-5</v>
      </c>
      <c r="T175" s="46">
        <f t="shared" si="63"/>
        <v>1.6851976456659923E-11</v>
      </c>
      <c r="U175" s="44">
        <f t="shared" si="64"/>
        <v>3.6147249169617147E-5</v>
      </c>
      <c r="V175" s="47">
        <f t="shared" si="65"/>
        <v>54.942195286618528</v>
      </c>
      <c r="W175" s="46">
        <f t="shared" si="66"/>
        <v>57.522343241704725</v>
      </c>
      <c r="X175" s="47">
        <f t="shared" si="67"/>
        <v>2.5801479550861957</v>
      </c>
    </row>
    <row r="176" spans="9:24" x14ac:dyDescent="0.2">
      <c r="I176" s="57">
        <f t="shared" si="55"/>
        <v>1.6599999999999941E-6</v>
      </c>
      <c r="J176" s="57">
        <f t="shared" si="56"/>
        <v>-8.2996999999999795E-14</v>
      </c>
      <c r="K176" s="75">
        <f t="shared" si="57"/>
        <v>-1.415353949233608E-16</v>
      </c>
      <c r="L176" s="44">
        <f t="shared" si="58"/>
        <v>2.6663508768925619E-10</v>
      </c>
      <c r="M176" s="45">
        <f t="shared" si="59"/>
        <v>3.2547179926738055E-4</v>
      </c>
      <c r="N176" s="78">
        <f t="shared" si="60"/>
        <v>6.2265479649029216E-18</v>
      </c>
      <c r="O176" s="4">
        <f t="shared" si="61"/>
        <v>1.415353949233608E-16</v>
      </c>
      <c r="P176" s="44">
        <f t="shared" si="47"/>
        <v>1.6838274747939444E-24</v>
      </c>
      <c r="Q176" s="44">
        <f t="shared" ref="Q176:S176" si="86">(P176-P175)/$C$34</f>
        <v>4.6785152855281051E-18</v>
      </c>
      <c r="R176" s="44">
        <f t="shared" si="86"/>
        <v>1.0045538485305104E-11</v>
      </c>
      <c r="S176" s="47">
        <f t="shared" si="86"/>
        <v>1.5372590586371821E-5</v>
      </c>
      <c r="T176" s="46">
        <f t="shared" si="63"/>
        <v>1.7218992678606337E-11</v>
      </c>
      <c r="U176" s="44">
        <f t="shared" si="64"/>
        <v>3.6701622194641464E-5</v>
      </c>
      <c r="V176" s="47">
        <f t="shared" si="65"/>
        <v>55.437302502431855</v>
      </c>
      <c r="W176" s="46">
        <f t="shared" si="66"/>
        <v>58.057274482144443</v>
      </c>
      <c r="X176" s="47">
        <f t="shared" si="67"/>
        <v>2.619971979712588</v>
      </c>
    </row>
    <row r="177" spans="9:24" x14ac:dyDescent="0.2">
      <c r="I177" s="57">
        <f t="shared" si="55"/>
        <v>1.669999999999994E-6</v>
      </c>
      <c r="J177" s="57">
        <f t="shared" si="56"/>
        <v>-8.3496999999999793E-14</v>
      </c>
      <c r="K177" s="75">
        <f t="shared" si="57"/>
        <v>-1.4420174580025338E-16</v>
      </c>
      <c r="L177" s="44">
        <f t="shared" si="58"/>
        <v>2.6988980568193002E-10</v>
      </c>
      <c r="M177" s="45">
        <f t="shared" si="59"/>
        <v>3.2744232797226214E-4</v>
      </c>
      <c r="N177" s="78">
        <f t="shared" si="60"/>
        <v>6.4024639875977263E-18</v>
      </c>
      <c r="O177" s="4">
        <f t="shared" si="61"/>
        <v>1.4420174580025338E-16</v>
      </c>
      <c r="P177" s="44">
        <f t="shared" si="47"/>
        <v>1.7316326960254751E-24</v>
      </c>
      <c r="Q177" s="44">
        <f t="shared" ref="Q177:S177" si="87">(P177-P176)/$C$34</f>
        <v>4.780522123153072E-18</v>
      </c>
      <c r="R177" s="44">
        <f t="shared" si="87"/>
        <v>1.0200683762496692E-11</v>
      </c>
      <c r="S177" s="47">
        <f t="shared" si="87"/>
        <v>1.5514527719158829E-5</v>
      </c>
      <c r="T177" s="46">
        <f t="shared" si="63"/>
        <v>1.7591602269480446E-11</v>
      </c>
      <c r="U177" s="44">
        <f t="shared" si="64"/>
        <v>3.7260959087410889E-5</v>
      </c>
      <c r="V177" s="47">
        <f t="shared" si="65"/>
        <v>55.9336892769428</v>
      </c>
      <c r="W177" s="46">
        <f t="shared" si="66"/>
        <v>58.593844187628498</v>
      </c>
      <c r="X177" s="47">
        <f t="shared" si="67"/>
        <v>2.660154910685697</v>
      </c>
    </row>
    <row r="178" spans="9:24" x14ac:dyDescent="0.2">
      <c r="I178" s="57">
        <f t="shared" si="55"/>
        <v>1.6799999999999939E-6</v>
      </c>
      <c r="J178" s="57">
        <f t="shared" si="56"/>
        <v>-8.3996999999999791E-14</v>
      </c>
      <c r="K178" s="75">
        <f t="shared" si="57"/>
        <v>-1.4690064385707267E-16</v>
      </c>
      <c r="L178" s="44">
        <f t="shared" si="58"/>
        <v>2.7316422896165263E-10</v>
      </c>
      <c r="M178" s="45">
        <f t="shared" si="59"/>
        <v>3.2941281487561291E-4</v>
      </c>
      <c r="N178" s="78">
        <f t="shared" si="60"/>
        <v>6.5821625375498162E-18</v>
      </c>
      <c r="O178" s="4">
        <f t="shared" si="61"/>
        <v>1.4690064385707267E-16</v>
      </c>
      <c r="P178" s="44">
        <f t="shared" si="47"/>
        <v>1.7804736425278014E-24</v>
      </c>
      <c r="Q178" s="44">
        <f t="shared" ref="Q178:S178" si="88">(P178-P177)/$C$34</f>
        <v>4.8840946502326226E-18</v>
      </c>
      <c r="R178" s="44">
        <f t="shared" si="88"/>
        <v>1.0357252707955061E-11</v>
      </c>
      <c r="S178" s="47">
        <f t="shared" si="88"/>
        <v>1.5656894545836911E-5</v>
      </c>
      <c r="T178" s="46">
        <f t="shared" si="63"/>
        <v>1.7969854995208971E-11</v>
      </c>
      <c r="U178" s="44">
        <f t="shared" si="64"/>
        <v>3.7825272572852504E-5</v>
      </c>
      <c r="V178" s="47">
        <f t="shared" si="65"/>
        <v>56.431348544161857</v>
      </c>
      <c r="W178" s="46">
        <f t="shared" si="66"/>
        <v>59.132046220273082</v>
      </c>
      <c r="X178" s="47">
        <f t="shared" si="67"/>
        <v>2.7006976761112229</v>
      </c>
    </row>
    <row r="179" spans="9:24" x14ac:dyDescent="0.2">
      <c r="I179" s="57">
        <f t="shared" si="55"/>
        <v>1.6899999999999938E-6</v>
      </c>
      <c r="J179" s="57">
        <f t="shared" si="56"/>
        <v>-8.4496999999999789E-14</v>
      </c>
      <c r="K179" s="75">
        <f t="shared" si="57"/>
        <v>-1.4963228614668921E-16</v>
      </c>
      <c r="L179" s="44">
        <f t="shared" si="58"/>
        <v>2.7645835711040876E-10</v>
      </c>
      <c r="M179" s="45">
        <f t="shared" si="59"/>
        <v>3.3138325953212841E-4</v>
      </c>
      <c r="N179" s="78">
        <f t="shared" si="60"/>
        <v>6.7657005450350968E-18</v>
      </c>
      <c r="O179" s="4">
        <f t="shared" si="61"/>
        <v>1.4963228614668921E-16</v>
      </c>
      <c r="P179" s="44">
        <f t="shared" si="47"/>
        <v>1.8303661139910584E-24</v>
      </c>
      <c r="Q179" s="44">
        <f t="shared" ref="Q179:S179" si="89">(P179-P178)/$C$34</f>
        <v>4.9892471463257089E-18</v>
      </c>
      <c r="R179" s="44">
        <f t="shared" si="89"/>
        <v>1.0515249609308636E-11</v>
      </c>
      <c r="S179" s="47">
        <f t="shared" si="89"/>
        <v>1.579969013535742E-5</v>
      </c>
      <c r="T179" s="46">
        <f t="shared" si="63"/>
        <v>1.8353800748528056E-11</v>
      </c>
      <c r="U179" s="44">
        <f t="shared" si="64"/>
        <v>3.8394575331908517E-5</v>
      </c>
      <c r="V179" s="47">
        <f t="shared" si="65"/>
        <v>56.930275905601384</v>
      </c>
      <c r="W179" s="46">
        <f t="shared" si="66"/>
        <v>59.671877104577256</v>
      </c>
      <c r="X179" s="47">
        <f t="shared" si="67"/>
        <v>2.7416011989758746</v>
      </c>
    </row>
    <row r="180" spans="9:24" x14ac:dyDescent="0.2">
      <c r="I180" s="57">
        <f t="shared" si="55"/>
        <v>1.6999999999999937E-6</v>
      </c>
      <c r="J180" s="57">
        <f t="shared" si="56"/>
        <v>-8.4996999999999787E-14</v>
      </c>
      <c r="K180" s="75">
        <f t="shared" si="57"/>
        <v>-1.5239686971779329E-16</v>
      </c>
      <c r="L180" s="44">
        <f t="shared" si="58"/>
        <v>2.7977218970573002E-10</v>
      </c>
      <c r="M180" s="45">
        <f t="shared" si="59"/>
        <v>3.3335366149256807E-4</v>
      </c>
      <c r="N180" s="78">
        <f t="shared" si="60"/>
        <v>6.953135440516921E-18</v>
      </c>
      <c r="O180" s="4">
        <f t="shared" si="61"/>
        <v>1.5239686971779329E-16</v>
      </c>
      <c r="P180" s="44">
        <f t="shared" si="47"/>
        <v>1.8813260533278449E-24</v>
      </c>
      <c r="Q180" s="44">
        <f t="shared" ref="Q180:S180" si="90">(P180-P179)/$C$34</f>
        <v>5.0959939336786428E-18</v>
      </c>
      <c r="R180" s="44">
        <f t="shared" si="90"/>
        <v>1.0674678735293391E-11</v>
      </c>
      <c r="S180" s="47">
        <f t="shared" si="90"/>
        <v>1.5942912598475546E-5</v>
      </c>
      <c r="T180" s="46">
        <f t="shared" si="63"/>
        <v>1.8743489548182362E-11</v>
      </c>
      <c r="U180" s="44">
        <f t="shared" si="64"/>
        <v>3.8968879965430699E-5</v>
      </c>
      <c r="V180" s="47">
        <f t="shared" si="65"/>
        <v>57.430463352218318</v>
      </c>
      <c r="W180" s="46">
        <f t="shared" si="66"/>
        <v>60.213329751298907</v>
      </c>
      <c r="X180" s="47">
        <f t="shared" si="67"/>
        <v>2.7828663990805884</v>
      </c>
    </row>
    <row r="181" spans="9:24" x14ac:dyDescent="0.2">
      <c r="I181" s="57">
        <f t="shared" si="55"/>
        <v>1.7099999999999936E-6</v>
      </c>
      <c r="J181" s="57">
        <f t="shared" si="56"/>
        <v>-8.5496999999999785E-14</v>
      </c>
      <c r="K181" s="75">
        <f t="shared" si="57"/>
        <v>-1.5519459161485058E-16</v>
      </c>
      <c r="L181" s="44">
        <f t="shared" si="58"/>
        <v>2.8310572632065568E-10</v>
      </c>
      <c r="M181" s="45">
        <f t="shared" si="59"/>
        <v>3.3532402030374454E-4</v>
      </c>
      <c r="N181" s="78">
        <f t="shared" si="60"/>
        <v>7.144525155901956E-18</v>
      </c>
      <c r="O181" s="4">
        <f t="shared" si="61"/>
        <v>1.5519459161485058E-16</v>
      </c>
      <c r="P181" s="44">
        <f t="shared" si="47"/>
        <v>1.9333695470992107E-24</v>
      </c>
      <c r="Q181" s="44">
        <f t="shared" ref="Q181:S181" si="91">(P181-P180)/$C$34</f>
        <v>5.2043493771365879E-18</v>
      </c>
      <c r="R181" s="44">
        <f t="shared" si="91"/>
        <v>1.08355443457945E-11</v>
      </c>
      <c r="S181" s="47">
        <f t="shared" si="91"/>
        <v>1.6086561050110936E-5</v>
      </c>
      <c r="T181" s="46">
        <f t="shared" si="63"/>
        <v>1.9138971538503434E-11</v>
      </c>
      <c r="U181" s="44">
        <f t="shared" si="64"/>
        <v>3.9548199032107095E-5</v>
      </c>
      <c r="V181" s="47">
        <f t="shared" si="65"/>
        <v>57.931906667639758</v>
      </c>
      <c r="W181" s="46">
        <f t="shared" si="66"/>
        <v>60.756400858063586</v>
      </c>
      <c r="X181" s="47">
        <f t="shared" si="67"/>
        <v>2.8244941904238283</v>
      </c>
    </row>
    <row r="182" spans="9:24" x14ac:dyDescent="0.2">
      <c r="I182" s="57">
        <f t="shared" si="55"/>
        <v>1.7199999999999935E-6</v>
      </c>
      <c r="J182" s="57">
        <f t="shared" si="56"/>
        <v>-8.5996999999999782E-14</v>
      </c>
      <c r="K182" s="75">
        <f t="shared" si="57"/>
        <v>-1.5802564887805714E-16</v>
      </c>
      <c r="L182" s="44">
        <f t="shared" si="58"/>
        <v>2.8645896652369311E-10</v>
      </c>
      <c r="M182" s="45">
        <f t="shared" si="59"/>
        <v>3.3729433550851396E-4</v>
      </c>
      <c r="N182" s="78">
        <f t="shared" si="60"/>
        <v>7.3399281257890597E-18</v>
      </c>
      <c r="O182" s="4">
        <f t="shared" si="61"/>
        <v>1.5802564887805714E-16</v>
      </c>
      <c r="P182" s="44">
        <f t="shared" si="47"/>
        <v>1.9865128259390241E-24</v>
      </c>
      <c r="Q182" s="44">
        <f t="shared" ref="Q182:S182" si="92">(P182-P181)/$C$34</f>
        <v>5.3143278839813389E-18</v>
      </c>
      <c r="R182" s="44">
        <f t="shared" si="92"/>
        <v>1.0997850684475107E-11</v>
      </c>
      <c r="S182" s="47">
        <f t="shared" si="92"/>
        <v>1.6230633868060629E-5</v>
      </c>
      <c r="T182" s="46">
        <f t="shared" si="63"/>
        <v>1.9540296988710359E-11</v>
      </c>
      <c r="U182" s="44">
        <f t="shared" si="64"/>
        <v>4.013254502069258E-5</v>
      </c>
      <c r="V182" s="47">
        <f t="shared" si="65"/>
        <v>58.434598858548327</v>
      </c>
      <c r="W182" s="46">
        <f t="shared" si="66"/>
        <v>61.301084342498577</v>
      </c>
      <c r="X182" s="47">
        <f t="shared" si="67"/>
        <v>2.8664854839502518</v>
      </c>
    </row>
    <row r="183" spans="9:24" x14ac:dyDescent="0.2">
      <c r="I183" s="57">
        <f t="shared" si="55"/>
        <v>1.7299999999999934E-6</v>
      </c>
      <c r="J183" s="57">
        <f t="shared" si="56"/>
        <v>-8.649699999999978E-14</v>
      </c>
      <c r="K183" s="75">
        <f t="shared" si="57"/>
        <v>-1.6089023854329408E-16</v>
      </c>
      <c r="L183" s="44">
        <f t="shared" si="58"/>
        <v>2.8983190987877823E-10</v>
      </c>
      <c r="M183" s="45">
        <f t="shared" si="59"/>
        <v>3.3926460664576648E-4</v>
      </c>
      <c r="N183" s="78">
        <f t="shared" si="60"/>
        <v>7.5394032887125266E-18</v>
      </c>
      <c r="O183" s="4">
        <f t="shared" si="61"/>
        <v>1.6089023854329408E-16</v>
      </c>
      <c r="P183" s="44">
        <f t="shared" si="47"/>
        <v>2.0407722649770752E-24</v>
      </c>
      <c r="Q183" s="44">
        <f t="shared" ref="Q183:S183" si="93">(P183-P182)/$C$34</f>
        <v>5.4259439038051031E-18</v>
      </c>
      <c r="R183" s="44">
        <f t="shared" si="93"/>
        <v>1.1161601982376422E-11</v>
      </c>
      <c r="S183" s="47">
        <f t="shared" si="93"/>
        <v>1.6375129790131508E-5</v>
      </c>
      <c r="T183" s="46">
        <f t="shared" si="63"/>
        <v>1.9947516292346712E-11</v>
      </c>
      <c r="U183" s="44">
        <f t="shared" si="64"/>
        <v>4.0721930363635279E-5</v>
      </c>
      <c r="V183" s="47">
        <f t="shared" si="65"/>
        <v>58.938534294270099</v>
      </c>
      <c r="W183" s="46">
        <f t="shared" si="66"/>
        <v>61.84737547980825</v>
      </c>
      <c r="X183" s="47">
        <f t="shared" si="67"/>
        <v>2.9088411855381544</v>
      </c>
    </row>
    <row r="184" spans="9:24" x14ac:dyDescent="0.2">
      <c r="I184" s="57">
        <f t="shared" si="55"/>
        <v>1.7399999999999933E-6</v>
      </c>
      <c r="J184" s="57">
        <f t="shared" si="56"/>
        <v>-8.6996999999999778E-14</v>
      </c>
      <c r="K184" s="75">
        <f t="shared" si="57"/>
        <v>-1.6378855764208187E-16</v>
      </c>
      <c r="L184" s="44">
        <f t="shared" si="58"/>
        <v>2.932245559452359E-10</v>
      </c>
      <c r="M184" s="45">
        <f t="shared" si="59"/>
        <v>3.4123483325041603E-4</v>
      </c>
      <c r="N184" s="78">
        <f t="shared" si="60"/>
        <v>7.7430100883793159E-18</v>
      </c>
      <c r="O184" s="4">
        <f t="shared" si="61"/>
        <v>1.6378855764208187E-16</v>
      </c>
      <c r="P184" s="44">
        <f t="shared" si="47"/>
        <v>2.0961643842608148E-24</v>
      </c>
      <c r="Q184" s="44">
        <f t="shared" ref="Q184:S184" si="94">(P184-P183)/$C$34</f>
        <v>5.5392119283739613E-18</v>
      </c>
      <c r="R184" s="44">
        <f t="shared" si="94"/>
        <v>1.1326802456885819E-11</v>
      </c>
      <c r="S184" s="47">
        <f t="shared" si="94"/>
        <v>1.652004745093967E-5</v>
      </c>
      <c r="T184" s="46">
        <f t="shared" si="63"/>
        <v>2.0360679966678958E-11</v>
      </c>
      <c r="U184" s="44">
        <f t="shared" si="64"/>
        <v>4.1316367433224677E-5</v>
      </c>
      <c r="V184" s="47">
        <f t="shared" si="65"/>
        <v>59.443706958939622</v>
      </c>
      <c r="W184" s="46">
        <f t="shared" si="66"/>
        <v>62.395269155926641</v>
      </c>
      <c r="X184" s="47">
        <f t="shared" si="67"/>
        <v>2.9515621969870178</v>
      </c>
    </row>
    <row r="185" spans="9:24" x14ac:dyDescent="0.2">
      <c r="I185" s="57">
        <f t="shared" si="55"/>
        <v>1.7499999999999932E-6</v>
      </c>
      <c r="J185" s="57">
        <f t="shared" si="56"/>
        <v>-8.7496999999999776E-14</v>
      </c>
      <c r="K185" s="75">
        <f t="shared" si="57"/>
        <v>-1.6672080320153423E-16</v>
      </c>
      <c r="L185" s="44">
        <f t="shared" si="58"/>
        <v>2.9663690427774005E-10</v>
      </c>
      <c r="M185" s="45">
        <f t="shared" si="59"/>
        <v>3.4320501485339073E-4</v>
      </c>
      <c r="N185" s="78">
        <f t="shared" si="60"/>
        <v>7.9508084749009703E-18</v>
      </c>
      <c r="O185" s="4">
        <f t="shared" si="61"/>
        <v>1.6672080320153423E-16</v>
      </c>
      <c r="P185" s="44">
        <f t="shared" si="47"/>
        <v>2.1527058491759139E-24</v>
      </c>
      <c r="Q185" s="44">
        <f t="shared" ref="Q185:S185" si="95">(P185-P184)/$C$34</f>
        <v>5.6541464915099109E-18</v>
      </c>
      <c r="R185" s="44">
        <f t="shared" si="95"/>
        <v>1.1493456313594961E-11</v>
      </c>
      <c r="S185" s="47">
        <f t="shared" si="95"/>
        <v>1.6665385670914249E-5</v>
      </c>
      <c r="T185" s="46">
        <f t="shared" si="63"/>
        <v>2.0779838652165375E-11</v>
      </c>
      <c r="U185" s="44">
        <f t="shared" si="64"/>
        <v>4.191586854864164E-5</v>
      </c>
      <c r="V185" s="47">
        <f t="shared" si="65"/>
        <v>59.950111541696174</v>
      </c>
      <c r="W185" s="46">
        <f t="shared" si="66"/>
        <v>62.944760957434511</v>
      </c>
      <c r="X185" s="47">
        <f t="shared" si="67"/>
        <v>2.9946494157383352</v>
      </c>
    </row>
    <row r="186" spans="9:24" x14ac:dyDescent="0.2">
      <c r="I186" s="57">
        <f t="shared" si="55"/>
        <v>1.7599999999999931E-6</v>
      </c>
      <c r="J186" s="57">
        <f t="shared" si="56"/>
        <v>-8.7996999999999774E-14</v>
      </c>
      <c r="K186" s="75">
        <f t="shared" si="57"/>
        <v>-1.6968717224431164E-16</v>
      </c>
      <c r="L186" s="44">
        <f t="shared" si="58"/>
        <v>3.0006895442627397E-10</v>
      </c>
      <c r="M186" s="45">
        <f t="shared" si="59"/>
        <v>3.4517515098162334E-4</v>
      </c>
      <c r="N186" s="78">
        <f t="shared" si="60"/>
        <v>8.16285890601866E-18</v>
      </c>
      <c r="O186" s="4">
        <f t="shared" si="61"/>
        <v>1.6968717224431164E-16</v>
      </c>
      <c r="P186" s="44">
        <f t="shared" si="47"/>
        <v>2.2104134708652283E-24</v>
      </c>
      <c r="Q186" s="44">
        <f t="shared" ref="Q186:S186" si="96">(P186-P185)/$C$34</f>
        <v>5.770762168931443E-18</v>
      </c>
      <c r="R186" s="44">
        <f t="shared" si="96"/>
        <v>1.1661567742153212E-11</v>
      </c>
      <c r="S186" s="47">
        <f t="shared" si="96"/>
        <v>1.6811142855825048E-5</v>
      </c>
      <c r="T186" s="46">
        <f t="shared" si="63"/>
        <v>2.1205043111768953E-11</v>
      </c>
      <c r="U186" s="44">
        <f t="shared" si="64"/>
        <v>4.2520445960357794E-5</v>
      </c>
      <c r="V186" s="47">
        <f t="shared" si="65"/>
        <v>60.457741171615197</v>
      </c>
      <c r="W186" s="46">
        <f t="shared" si="66"/>
        <v>63.495844907001739</v>
      </c>
      <c r="X186" s="47">
        <f t="shared" si="67"/>
        <v>3.0381037353865454</v>
      </c>
    </row>
    <row r="187" spans="9:24" x14ac:dyDescent="0.2">
      <c r="I187" s="57">
        <f t="shared" si="55"/>
        <v>1.769999999999993E-6</v>
      </c>
      <c r="J187" s="57">
        <f t="shared" si="56"/>
        <v>-8.8496999999999772E-14</v>
      </c>
      <c r="K187" s="75">
        <f t="shared" si="57"/>
        <v>-1.7268786178857436E-16</v>
      </c>
      <c r="L187" s="44">
        <f t="shared" si="58"/>
        <v>3.035207059360902E-10</v>
      </c>
      <c r="M187" s="45">
        <f t="shared" si="59"/>
        <v>3.4714524115804138E-4</v>
      </c>
      <c r="N187" s="78">
        <f t="shared" si="60"/>
        <v>8.3792223483243408E-18</v>
      </c>
      <c r="O187" s="4">
        <f t="shared" si="61"/>
        <v>1.7268786178857436E-16</v>
      </c>
      <c r="P187" s="44">
        <f t="shared" si="47"/>
        <v>2.2693042066469578E-24</v>
      </c>
      <c r="Q187" s="44">
        <f t="shared" ref="Q187:S187" si="97">(P187-P186)/$C$34</f>
        <v>5.8890735781729444E-18</v>
      </c>
      <c r="R187" s="44">
        <f t="shared" si="97"/>
        <v>1.1831140924150138E-11</v>
      </c>
      <c r="S187" s="47">
        <f t="shared" si="97"/>
        <v>1.6957318199692639E-5</v>
      </c>
      <c r="T187" s="46">
        <f t="shared" si="63"/>
        <v>2.1636344230568067E-11</v>
      </c>
      <c r="U187" s="44">
        <f t="shared" si="64"/>
        <v>4.3130111879911418E-5</v>
      </c>
      <c r="V187" s="47">
        <f t="shared" si="65"/>
        <v>60.966591955362667</v>
      </c>
      <c r="W187" s="46">
        <f t="shared" si="66"/>
        <v>64.048517999911056</v>
      </c>
      <c r="X187" s="47">
        <f t="shared" si="67"/>
        <v>3.0819260445483918</v>
      </c>
    </row>
    <row r="188" spans="9:24" x14ac:dyDescent="0.2">
      <c r="I188" s="57">
        <f t="shared" si="55"/>
        <v>1.7799999999999929E-6</v>
      </c>
      <c r="J188" s="57">
        <f t="shared" si="56"/>
        <v>-8.899699999999977E-14</v>
      </c>
      <c r="K188" s="75">
        <f t="shared" si="57"/>
        <v>-1.7572306884793527E-16</v>
      </c>
      <c r="L188" s="44">
        <f t="shared" si="58"/>
        <v>3.0699215834767064E-10</v>
      </c>
      <c r="M188" s="45">
        <f t="shared" si="59"/>
        <v>3.491152849015578E-4</v>
      </c>
      <c r="N188" s="78">
        <f t="shared" si="60"/>
        <v>8.5999602784735833E-18</v>
      </c>
      <c r="O188" s="4">
        <f t="shared" si="61"/>
        <v>1.7572306884793527E-16</v>
      </c>
      <c r="P188" s="44">
        <f t="shared" si="47"/>
        <v>2.3293951604308237E-24</v>
      </c>
      <c r="Q188" s="44">
        <f t="shared" ref="Q188:S188" si="98">(P188-P187)/$C$34</f>
        <v>6.0090953783865941E-18</v>
      </c>
      <c r="R188" s="44">
        <f t="shared" si="98"/>
        <v>1.2002180021364969E-11</v>
      </c>
      <c r="S188" s="47">
        <f t="shared" si="98"/>
        <v>1.710390972148311E-5</v>
      </c>
      <c r="T188" s="46">
        <f t="shared" si="63"/>
        <v>2.2073793014924267E-11</v>
      </c>
      <c r="U188" s="44">
        <f t="shared" si="64"/>
        <v>4.3744878435619932E-5</v>
      </c>
      <c r="V188" s="47">
        <f t="shared" si="65"/>
        <v>61.476655570851506</v>
      </c>
      <c r="W188" s="46">
        <f t="shared" si="66"/>
        <v>64.602772799872383</v>
      </c>
      <c r="X188" s="47">
        <f t="shared" si="67"/>
        <v>3.1261172290208759</v>
      </c>
    </row>
    <row r="189" spans="9:24" x14ac:dyDescent="0.2">
      <c r="I189" s="57">
        <f t="shared" si="55"/>
        <v>1.7899999999999928E-6</v>
      </c>
      <c r="J189" s="57">
        <f t="shared" si="56"/>
        <v>-8.9496999999999767E-14</v>
      </c>
      <c r="K189" s="75">
        <f t="shared" si="57"/>
        <v>-1.7879299043141198E-16</v>
      </c>
      <c r="L189" s="44">
        <f t="shared" si="58"/>
        <v>3.1048331119668623E-10</v>
      </c>
      <c r="M189" s="45">
        <f t="shared" si="59"/>
        <v>3.5108528172706101E-4</v>
      </c>
      <c r="N189" s="78">
        <f t="shared" si="60"/>
        <v>8.8251346843952138E-18</v>
      </c>
      <c r="O189" s="4">
        <f t="shared" si="61"/>
        <v>1.7879299043141198E-16</v>
      </c>
      <c r="P189" s="44">
        <f t="shared" si="47"/>
        <v>2.390703583133625E-24</v>
      </c>
      <c r="Q189" s="44">
        <f t="shared" ref="Q189:S189" si="99">(P189-P188)/$C$34</f>
        <v>6.1308422702801297E-18</v>
      </c>
      <c r="R189" s="44">
        <f t="shared" si="99"/>
        <v>1.2174689189353556E-11</v>
      </c>
      <c r="S189" s="47">
        <f t="shared" si="99"/>
        <v>1.7250916798858726E-5</v>
      </c>
      <c r="T189" s="46">
        <f t="shared" si="63"/>
        <v>2.2517440592163061E-11</v>
      </c>
      <c r="U189" s="44">
        <f t="shared" si="64"/>
        <v>4.4364757723879298E-5</v>
      </c>
      <c r="V189" s="47">
        <f t="shared" si="65"/>
        <v>61.987928825936514</v>
      </c>
      <c r="W189" s="46">
        <f t="shared" si="66"/>
        <v>65.158606994508091</v>
      </c>
      <c r="X189" s="47">
        <f t="shared" si="67"/>
        <v>3.1706781685715781</v>
      </c>
    </row>
    <row r="190" spans="9:24" x14ac:dyDescent="0.2">
      <c r="I190" s="57">
        <f t="shared" si="55"/>
        <v>1.7999999999999927E-6</v>
      </c>
      <c r="J190" s="57">
        <f t="shared" si="56"/>
        <v>-8.9996999999999765E-14</v>
      </c>
      <c r="K190" s="75">
        <f t="shared" si="57"/>
        <v>-1.8189782354337884E-16</v>
      </c>
      <c r="L190" s="44">
        <f t="shared" si="58"/>
        <v>3.1399416401395683E-10</v>
      </c>
      <c r="M190" s="45">
        <f t="shared" si="59"/>
        <v>3.5305523114540562E-4</v>
      </c>
      <c r="N190" s="78">
        <f t="shared" si="60"/>
        <v>9.0548080664939529E-18</v>
      </c>
      <c r="O190" s="4">
        <f t="shared" si="61"/>
        <v>1.8189782354337884E-16</v>
      </c>
      <c r="P190" s="44">
        <f t="shared" si="47"/>
        <v>2.4532468730931607E-24</v>
      </c>
      <c r="Q190" s="44">
        <f t="shared" ref="Q190:S190" si="100">(P190-P189)/$C$34</f>
        <v>6.25432899595357E-18</v>
      </c>
      <c r="R190" s="44">
        <f t="shared" si="100"/>
        <v>1.2348672567344028E-11</v>
      </c>
      <c r="S190" s="47">
        <f t="shared" si="100"/>
        <v>1.7398337799047193E-5</v>
      </c>
      <c r="T190" s="46">
        <f t="shared" si="63"/>
        <v>2.2967338209873859E-11</v>
      </c>
      <c r="U190" s="44">
        <f t="shared" si="64"/>
        <v>4.498976177107991E-5</v>
      </c>
      <c r="V190" s="47">
        <f t="shared" si="65"/>
        <v>62.500404720060878</v>
      </c>
      <c r="W190" s="46">
        <f t="shared" si="66"/>
        <v>65.716014460717375</v>
      </c>
      <c r="X190" s="47">
        <f t="shared" si="67"/>
        <v>3.2156097406564954</v>
      </c>
    </row>
    <row r="191" spans="9:24" x14ac:dyDescent="0.2">
      <c r="I191" s="57">
        <f t="shared" si="55"/>
        <v>1.8099999999999926E-6</v>
      </c>
      <c r="J191" s="57">
        <f t="shared" si="56"/>
        <v>-9.0496999999999763E-14</v>
      </c>
      <c r="K191" s="75">
        <f t="shared" si="57"/>
        <v>-1.8503776518351841E-16</v>
      </c>
      <c r="L191" s="44">
        <f t="shared" si="58"/>
        <v>3.175247163254109E-10</v>
      </c>
      <c r="M191" s="45">
        <f t="shared" si="59"/>
        <v>3.5502513266340313E-4</v>
      </c>
      <c r="N191" s="78">
        <f t="shared" si="60"/>
        <v>9.2890434388474548E-18</v>
      </c>
      <c r="O191" s="4">
        <f t="shared" si="61"/>
        <v>1.8503776518351841E-16</v>
      </c>
      <c r="P191" s="44">
        <f t="shared" si="47"/>
        <v>2.5170425764808907E-24</v>
      </c>
      <c r="Q191" s="44">
        <f t="shared" ref="Q191:S191" si="101">(P191-P190)/$C$34</f>
        <v>6.3795703387729935E-18</v>
      </c>
      <c r="R191" s="44">
        <f t="shared" si="101"/>
        <v>1.2524134281942349E-11</v>
      </c>
      <c r="S191" s="47">
        <f t="shared" si="101"/>
        <v>1.7546171459832126E-5</v>
      </c>
      <c r="T191" s="46">
        <f t="shared" si="63"/>
        <v>2.3423537235350166E-11</v>
      </c>
      <c r="U191" s="44">
        <f t="shared" si="64"/>
        <v>4.5619902547630794E-5</v>
      </c>
      <c r="V191" s="47">
        <f t="shared" si="65"/>
        <v>63.014077655088414</v>
      </c>
      <c r="W191" s="46">
        <f t="shared" si="66"/>
        <v>66.274990472748357</v>
      </c>
      <c r="X191" s="47">
        <f t="shared" si="67"/>
        <v>3.2609128176599445</v>
      </c>
    </row>
    <row r="192" spans="9:24" x14ac:dyDescent="0.2">
      <c r="I192" s="57">
        <f t="shared" si="55"/>
        <v>1.8199999999999925E-6</v>
      </c>
      <c r="J192" s="57">
        <f t="shared" si="56"/>
        <v>-9.0996999999999761E-14</v>
      </c>
      <c r="K192" s="75">
        <f t="shared" si="57"/>
        <v>-1.8821301234677253E-16</v>
      </c>
      <c r="L192" s="44">
        <f t="shared" si="58"/>
        <v>3.2107496765204496E-10</v>
      </c>
      <c r="M192" s="45">
        <f t="shared" si="59"/>
        <v>3.5699498578381213E-4</v>
      </c>
      <c r="N192" s="78">
        <f t="shared" si="60"/>
        <v>9.5279043303987096E-18</v>
      </c>
      <c r="O192" s="4">
        <f t="shared" si="61"/>
        <v>1.8821301234677253E-16</v>
      </c>
      <c r="P192" s="44">
        <f t="shared" si="47"/>
        <v>2.5821083877135866E-24</v>
      </c>
      <c r="Q192" s="44">
        <f t="shared" ref="Q192:S192" si="102">(P192-P191)/$C$34</f>
        <v>6.5065811232695911E-18</v>
      </c>
      <c r="R192" s="44">
        <f t="shared" si="102"/>
        <v>1.2701078449659765E-11</v>
      </c>
      <c r="S192" s="47">
        <f t="shared" si="102"/>
        <v>1.7694416771741529E-5</v>
      </c>
      <c r="T192" s="46">
        <f t="shared" si="63"/>
        <v>2.3886089155125476E-11</v>
      </c>
      <c r="U192" s="44">
        <f t="shared" si="64"/>
        <v>4.6255191977530922E-5</v>
      </c>
      <c r="V192" s="47">
        <f t="shared" si="65"/>
        <v>63.528942990013</v>
      </c>
      <c r="W192" s="46">
        <f t="shared" si="66"/>
        <v>66.835531257923932</v>
      </c>
      <c r="X192" s="47">
        <f t="shared" si="67"/>
        <v>3.3065882679109353</v>
      </c>
    </row>
    <row r="193" spans="9:24" x14ac:dyDescent="0.2">
      <c r="I193" s="57">
        <f t="shared" si="55"/>
        <v>1.8299999999999924E-6</v>
      </c>
      <c r="J193" s="57">
        <f t="shared" si="56"/>
        <v>-9.1496999999999759E-14</v>
      </c>
      <c r="K193" s="75">
        <f t="shared" si="57"/>
        <v>-1.9142376202329298E-16</v>
      </c>
      <c r="L193" s="44">
        <f t="shared" si="58"/>
        <v>3.2464491750988306E-10</v>
      </c>
      <c r="M193" s="45">
        <f t="shared" si="59"/>
        <v>3.5896479000532909E-4</v>
      </c>
      <c r="N193" s="78">
        <f t="shared" si="60"/>
        <v>9.7714547861413212E-18</v>
      </c>
      <c r="O193" s="4">
        <f t="shared" si="61"/>
        <v>1.9142376202329298E-16</v>
      </c>
      <c r="P193" s="44">
        <f t="shared" si="47"/>
        <v>2.6484621498633152E-24</v>
      </c>
      <c r="Q193" s="44">
        <f t="shared" ref="Q193:S193" si="103">(P193-P192)/$C$34</f>
        <v>6.6353762149728592E-18</v>
      </c>
      <c r="R193" s="44">
        <f t="shared" si="103"/>
        <v>1.2879509170326809E-11</v>
      </c>
      <c r="S193" s="47">
        <f t="shared" si="103"/>
        <v>1.7843072066704467E-5</v>
      </c>
      <c r="T193" s="46">
        <f t="shared" si="63"/>
        <v>2.4355045574261118E-11</v>
      </c>
      <c r="U193" s="44">
        <f t="shared" si="64"/>
        <v>4.6895641913564117E-5</v>
      </c>
      <c r="V193" s="47">
        <f t="shared" si="65"/>
        <v>64.044993603319298</v>
      </c>
      <c r="W193" s="46">
        <f t="shared" si="66"/>
        <v>67.397630559696125</v>
      </c>
      <c r="X193" s="47">
        <f t="shared" si="67"/>
        <v>3.3526369563768288</v>
      </c>
    </row>
    <row r="194" spans="9:24" x14ac:dyDescent="0.2">
      <c r="I194" s="57">
        <f t="shared" si="55"/>
        <v>1.8399999999999923E-6</v>
      </c>
      <c r="J194" s="57">
        <f t="shared" si="56"/>
        <v>-9.1996999999999757E-14</v>
      </c>
      <c r="K194" s="75">
        <f t="shared" si="57"/>
        <v>-1.9467021119839181E-16</v>
      </c>
      <c r="L194" s="44">
        <f t="shared" si="58"/>
        <v>3.2823456540993637E-10</v>
      </c>
      <c r="M194" s="45">
        <f t="shared" si="59"/>
        <v>3.6093454482257929E-4</v>
      </c>
      <c r="N194" s="78">
        <f t="shared" si="60"/>
        <v>1.0019759368301225E-17</v>
      </c>
      <c r="O194" s="4">
        <f t="shared" si="61"/>
        <v>1.9467021119839181E-16</v>
      </c>
      <c r="P194" s="44">
        <f t="shared" si="47"/>
        <v>2.7161218550666964E-24</v>
      </c>
      <c r="Q194" s="44">
        <f t="shared" ref="Q194:S194" si="104">(P194-P193)/$C$34</f>
        <v>6.7659705203381228E-18</v>
      </c>
      <c r="R194" s="44">
        <f t="shared" si="104"/>
        <v>1.3059430536526356E-11</v>
      </c>
      <c r="S194" s="47">
        <f t="shared" si="104"/>
        <v>1.7992136619954658E-5</v>
      </c>
      <c r="T194" s="46">
        <f t="shared" si="63"/>
        <v>2.483045821599036E-11</v>
      </c>
      <c r="U194" s="44">
        <f t="shared" si="64"/>
        <v>4.7541264172924276E-5</v>
      </c>
      <c r="V194" s="47">
        <f t="shared" si="65"/>
        <v>64.562225936015707</v>
      </c>
      <c r="W194" s="46">
        <f t="shared" si="66"/>
        <v>67.961285678881325</v>
      </c>
      <c r="X194" s="47">
        <f t="shared" si="67"/>
        <v>3.3990597428656169</v>
      </c>
    </row>
    <row r="195" spans="9:24" x14ac:dyDescent="0.2">
      <c r="I195" s="57">
        <f t="shared" si="55"/>
        <v>1.8499999999999922E-6</v>
      </c>
      <c r="J195" s="57">
        <f t="shared" si="56"/>
        <v>-9.2496999999999755E-14</v>
      </c>
      <c r="K195" s="75">
        <f t="shared" si="57"/>
        <v>-1.9795255685249119E-16</v>
      </c>
      <c r="L195" s="44">
        <f t="shared" si="58"/>
        <v>3.3184391085816215E-10</v>
      </c>
      <c r="M195" s="45">
        <f t="shared" si="59"/>
        <v>3.6290424972610692E-4</v>
      </c>
      <c r="N195" s="78">
        <f t="shared" si="60"/>
        <v>1.0272883157511107E-17</v>
      </c>
      <c r="O195" s="4">
        <f t="shared" si="61"/>
        <v>1.9795255685249119E-16</v>
      </c>
      <c r="P195" s="44">
        <f t="shared" si="47"/>
        <v>2.785105644932444E-24</v>
      </c>
      <c r="Q195" s="44">
        <f t="shared" ref="Q195:S195" si="105">(P195-P194)/$C$34</f>
        <v>6.8983789865747627E-18</v>
      </c>
      <c r="R195" s="44">
        <f t="shared" si="105"/>
        <v>1.3240846623663986E-11</v>
      </c>
      <c r="S195" s="47">
        <f t="shared" si="105"/>
        <v>1.8141608713763027E-5</v>
      </c>
      <c r="T195" s="46">
        <f t="shared" si="63"/>
        <v>2.5312378920988287E-11</v>
      </c>
      <c r="U195" s="44">
        <f t="shared" si="64"/>
        <v>4.819207049979276E-5</v>
      </c>
      <c r="V195" s="47">
        <f t="shared" si="65"/>
        <v>65.080632686848091</v>
      </c>
      <c r="W195" s="46">
        <f t="shared" si="66"/>
        <v>68.52649017145589</v>
      </c>
      <c r="X195" s="47">
        <f t="shared" si="67"/>
        <v>3.4458574846077985</v>
      </c>
    </row>
    <row r="196" spans="9:24" x14ac:dyDescent="0.2">
      <c r="I196" s="57">
        <f t="shared" si="55"/>
        <v>1.8599999999999921E-6</v>
      </c>
      <c r="J196" s="57">
        <f t="shared" si="56"/>
        <v>-9.2996999999999753E-14</v>
      </c>
      <c r="K196" s="75">
        <f t="shared" si="57"/>
        <v>-2.012709959610728E-16</v>
      </c>
      <c r="L196" s="44">
        <f t="shared" si="58"/>
        <v>3.3547295335542325E-10</v>
      </c>
      <c r="M196" s="45">
        <f t="shared" si="59"/>
        <v>3.6487390420236629E-4</v>
      </c>
      <c r="N196" s="78">
        <f t="shared" si="60"/>
        <v>1.0530891753981081E-17</v>
      </c>
      <c r="O196" s="4">
        <f t="shared" si="61"/>
        <v>2.012709959610728E-16</v>
      </c>
      <c r="P196" s="44">
        <f t="shared" si="47"/>
        <v>2.8554318109481304E-24</v>
      </c>
      <c r="Q196" s="44">
        <f t="shared" ref="Q196:S196" si="106">(P196-P195)/$C$34</f>
        <v>7.0326166015686375E-18</v>
      </c>
      <c r="R196" s="44">
        <f t="shared" si="106"/>
        <v>1.3423761499387483E-11</v>
      </c>
      <c r="S196" s="47">
        <f t="shared" si="106"/>
        <v>1.8291487572349673E-5</v>
      </c>
      <c r="T196" s="46">
        <f t="shared" si="63"/>
        <v>2.5800859646997426E-11</v>
      </c>
      <c r="U196" s="44">
        <f t="shared" si="64"/>
        <v>4.8848072600913763E-5</v>
      </c>
      <c r="V196" s="47">
        <f t="shared" si="65"/>
        <v>65.600210112100186</v>
      </c>
      <c r="W196" s="46">
        <f t="shared" si="66"/>
        <v>69.093241145644413</v>
      </c>
      <c r="X196" s="47">
        <f t="shared" si="67"/>
        <v>3.4930310335442236</v>
      </c>
    </row>
    <row r="197" spans="9:24" x14ac:dyDescent="0.2">
      <c r="I197" s="57">
        <f t="shared" si="55"/>
        <v>1.869999999999992E-6</v>
      </c>
      <c r="J197" s="57">
        <f t="shared" si="56"/>
        <v>-9.349699999999975E-14</v>
      </c>
      <c r="K197" s="75">
        <f t="shared" si="57"/>
        <v>-2.0462572549462704E-16</v>
      </c>
      <c r="L197" s="44">
        <f t="shared" si="58"/>
        <v>3.3912169239744693E-10</v>
      </c>
      <c r="M197" s="45">
        <f t="shared" si="59"/>
        <v>3.668435077337126E-4</v>
      </c>
      <c r="N197" s="78">
        <f t="shared" si="60"/>
        <v>1.0793851278662109E-17</v>
      </c>
      <c r="O197" s="4">
        <f t="shared" si="61"/>
        <v>2.0462572549462704E-16</v>
      </c>
      <c r="P197" s="44">
        <f t="shared" si="47"/>
        <v>2.9271187948852453E-24</v>
      </c>
      <c r="Q197" s="44">
        <f t="shared" ref="Q197:S197" si="107">(P197-P196)/$C$34</f>
        <v>7.168698393711488E-18</v>
      </c>
      <c r="R197" s="44">
        <f t="shared" si="107"/>
        <v>1.3608179214285048E-11</v>
      </c>
      <c r="S197" s="47">
        <f t="shared" si="107"/>
        <v>1.8441771489756525E-5</v>
      </c>
      <c r="T197" s="46">
        <f t="shared" si="63"/>
        <v>2.6295952468102835E-11</v>
      </c>
      <c r="U197" s="44">
        <f t="shared" si="64"/>
        <v>4.9509282110540803E-5</v>
      </c>
      <c r="V197" s="47">
        <f t="shared" si="65"/>
        <v>66.120950962703688</v>
      </c>
      <c r="W197" s="46">
        <f t="shared" si="66"/>
        <v>69.66153220160804</v>
      </c>
      <c r="X197" s="47">
        <f t="shared" si="67"/>
        <v>3.5405812389043563</v>
      </c>
    </row>
    <row r="198" spans="9:24" x14ac:dyDescent="0.2">
      <c r="I198" s="57">
        <f t="shared" si="55"/>
        <v>1.879999999999992E-6</v>
      </c>
      <c r="J198" s="57">
        <f t="shared" si="56"/>
        <v>-9.3996999999999748E-14</v>
      </c>
      <c r="K198" s="75">
        <f t="shared" si="57"/>
        <v>-2.0801694241860152E-16</v>
      </c>
      <c r="L198" s="44">
        <f t="shared" si="58"/>
        <v>3.4279012747478403E-10</v>
      </c>
      <c r="M198" s="45">
        <f t="shared" si="59"/>
        <v>3.6881305979839259E-4</v>
      </c>
      <c r="N198" s="78">
        <f t="shared" si="60"/>
        <v>1.1061828374406004E-17</v>
      </c>
      <c r="O198" s="4">
        <f t="shared" si="61"/>
        <v>2.0801694241860152E-16</v>
      </c>
      <c r="P198" s="44">
        <f t="shared" si="47"/>
        <v>3.0001851892035611E-24</v>
      </c>
      <c r="Q198" s="44">
        <f t="shared" ref="Q198:S198" si="108">(P198-P197)/$C$34</f>
        <v>7.3066394318315841E-18</v>
      </c>
      <c r="R198" s="44">
        <f t="shared" si="108"/>
        <v>1.3794103812009611E-11</v>
      </c>
      <c r="S198" s="47">
        <f t="shared" si="108"/>
        <v>1.8592459772456297E-5</v>
      </c>
      <c r="T198" s="46">
        <f t="shared" si="63"/>
        <v>2.6797709574389532E-11</v>
      </c>
      <c r="U198" s="44">
        <f t="shared" si="64"/>
        <v>5.0175710628669807E-5</v>
      </c>
      <c r="V198" s="47">
        <f t="shared" si="65"/>
        <v>66.642851812900105</v>
      </c>
      <c r="W198" s="46">
        <f t="shared" si="66"/>
        <v>70.231360757565923</v>
      </c>
      <c r="X198" s="47">
        <f t="shared" si="67"/>
        <v>3.588508944665814</v>
      </c>
    </row>
    <row r="199" spans="9:24" x14ac:dyDescent="0.2">
      <c r="I199" s="57">
        <f t="shared" si="55"/>
        <v>1.8899999999999919E-6</v>
      </c>
      <c r="J199" s="57">
        <f t="shared" si="56"/>
        <v>-9.4496999999999746E-14</v>
      </c>
      <c r="K199" s="75">
        <f t="shared" si="57"/>
        <v>-2.1144484369334937E-16</v>
      </c>
      <c r="L199" s="44">
        <f t="shared" si="58"/>
        <v>3.4647825807276795E-10</v>
      </c>
      <c r="M199" s="45">
        <f t="shared" si="59"/>
        <v>3.7078255987053551E-4</v>
      </c>
      <c r="N199" s="78">
        <f t="shared" si="60"/>
        <v>1.1334890207118478E-17</v>
      </c>
      <c r="O199" s="4">
        <f t="shared" si="61"/>
        <v>2.1144484369334937E-16</v>
      </c>
      <c r="P199" s="44">
        <f t="shared" si="47"/>
        <v>3.0746497374538695E-24</v>
      </c>
      <c r="Q199" s="44">
        <f t="shared" ref="Q199:S199" si="109">(P199-P198)/$C$34</f>
        <v>7.4464548250308423E-18</v>
      </c>
      <c r="R199" s="44">
        <f t="shared" si="109"/>
        <v>1.3981539319925818E-11</v>
      </c>
      <c r="S199" s="47">
        <f t="shared" si="109"/>
        <v>1.8743550791620659E-5</v>
      </c>
      <c r="T199" s="46">
        <f t="shared" si="63"/>
        <v>2.7306183271247432E-11</v>
      </c>
      <c r="U199" s="44">
        <f t="shared" si="64"/>
        <v>5.0847369685790162E-5</v>
      </c>
      <c r="V199" s="47">
        <f t="shared" si="65"/>
        <v>67.165905712035254</v>
      </c>
      <c r="W199" s="46">
        <f t="shared" si="66"/>
        <v>70.802720704360496</v>
      </c>
      <c r="X199" s="47">
        <f t="shared" si="67"/>
        <v>3.6368149923252484</v>
      </c>
    </row>
    <row r="200" spans="9:24" x14ac:dyDescent="0.2">
      <c r="I200" s="57">
        <f t="shared" si="55"/>
        <v>1.8999999999999918E-6</v>
      </c>
      <c r="J200" s="57">
        <f t="shared" si="56"/>
        <v>-9.4996999999999744E-14</v>
      </c>
      <c r="K200" s="75">
        <f t="shared" si="57"/>
        <v>-2.1490962627407704E-16</v>
      </c>
      <c r="L200" s="44">
        <f t="shared" si="58"/>
        <v>3.5018608367147333E-10</v>
      </c>
      <c r="M200" s="45">
        <f t="shared" si="59"/>
        <v>3.7275200742014388E-4</v>
      </c>
      <c r="N200" s="78">
        <f t="shared" si="60"/>
        <v>1.1613104466907909E-17</v>
      </c>
      <c r="O200" s="4">
        <f t="shared" si="61"/>
        <v>2.1490962627407704E-16</v>
      </c>
      <c r="P200" s="44">
        <f t="shared" si="47"/>
        <v>3.1505313346797951E-24</v>
      </c>
      <c r="Q200" s="44">
        <f t="shared" ref="Q200:S200" si="110">(P200-P199)/$C$34</f>
        <v>7.5881597225925503E-18</v>
      </c>
      <c r="R200" s="44">
        <f t="shared" si="110"/>
        <v>1.4170489756170799E-11</v>
      </c>
      <c r="S200" s="47">
        <f t="shared" si="110"/>
        <v>1.8895043624498139E-5</v>
      </c>
      <c r="T200" s="46">
        <f t="shared" si="63"/>
        <v>2.7821425978943054E-11</v>
      </c>
      <c r="U200" s="44">
        <f t="shared" si="64"/>
        <v>5.1524270769562123E-5</v>
      </c>
      <c r="V200" s="47">
        <f t="shared" si="65"/>
        <v>67.690108377196424</v>
      </c>
      <c r="W200" s="46">
        <f t="shared" si="66"/>
        <v>71.375608595540143</v>
      </c>
      <c r="X200" s="47">
        <f t="shared" si="67"/>
        <v>3.685500218343718</v>
      </c>
    </row>
    <row r="201" spans="9:24" x14ac:dyDescent="0.2">
      <c r="I201" s="57">
        <f t="shared" si="55"/>
        <v>1.9099999999999919E-6</v>
      </c>
      <c r="J201" s="57">
        <f t="shared" si="56"/>
        <v>-9.5496999999999742E-14</v>
      </c>
      <c r="K201" s="75">
        <f t="shared" si="57"/>
        <v>-2.1841148711079177E-16</v>
      </c>
      <c r="L201" s="44">
        <f t="shared" si="58"/>
        <v>3.5391360374567475E-10</v>
      </c>
      <c r="M201" s="45">
        <f t="shared" si="59"/>
        <v>3.7472140191308485E-4</v>
      </c>
      <c r="N201" s="78">
        <f t="shared" si="60"/>
        <v>1.1896539369228404E-17</v>
      </c>
      <c r="O201" s="4">
        <f t="shared" si="61"/>
        <v>2.1841148711079177E-16</v>
      </c>
      <c r="P201" s="44">
        <f t="shared" si="47"/>
        <v>3.2278490278183095E-24</v>
      </c>
      <c r="Q201" s="44">
        <f t="shared" ref="Q201:S201" si="111">(P201-P200)/$C$34</f>
        <v>7.7317693138514455E-18</v>
      </c>
      <c r="R201" s="44">
        <f t="shared" si="111"/>
        <v>1.4360959125889516E-11</v>
      </c>
      <c r="S201" s="47">
        <f t="shared" si="111"/>
        <v>1.9046936971871689E-5</v>
      </c>
      <c r="T201" s="46">
        <f t="shared" si="63"/>
        <v>2.8343490232049547E-11</v>
      </c>
      <c r="U201" s="44">
        <f t="shared" si="64"/>
        <v>5.2206425310649364E-5</v>
      </c>
      <c r="V201" s="47">
        <f t="shared" si="65"/>
        <v>68.21545410872443</v>
      </c>
      <c r="W201" s="46">
        <f t="shared" si="66"/>
        <v>71.950019564804521</v>
      </c>
      <c r="X201" s="47">
        <f t="shared" si="67"/>
        <v>3.7345654560800878</v>
      </c>
    </row>
    <row r="202" spans="9:24" x14ac:dyDescent="0.2">
      <c r="I202" s="57">
        <f t="shared" si="55"/>
        <v>1.9199999999999918E-6</v>
      </c>
      <c r="J202" s="57">
        <f t="shared" si="56"/>
        <v>-9.599699999999974E-14</v>
      </c>
      <c r="K202" s="75">
        <f t="shared" si="57"/>
        <v>-2.2195062314824852E-16</v>
      </c>
      <c r="L202" s="44">
        <f t="shared" si="58"/>
        <v>3.5766081776480559E-10</v>
      </c>
      <c r="M202" s="45">
        <f t="shared" si="59"/>
        <v>3.7669074281108077E-4</v>
      </c>
      <c r="N202" s="78">
        <f t="shared" si="60"/>
        <v>1.2185263656017812E-17</v>
      </c>
      <c r="O202" s="4">
        <f t="shared" si="61"/>
        <v>2.2195062314824852E-16</v>
      </c>
      <c r="P202" s="44">
        <f t="shared" si="47"/>
        <v>3.3066220160991162E-24</v>
      </c>
      <c r="Q202" s="44">
        <f t="shared" ref="Q202:S202" si="112">(P202-P201)/$C$34</f>
        <v>7.8772988280806688E-18</v>
      </c>
      <c r="R202" s="44">
        <f t="shared" si="112"/>
        <v>1.4552951422922336E-11</v>
      </c>
      <c r="S202" s="47">
        <f t="shared" si="112"/>
        <v>1.9199229703282034E-5</v>
      </c>
      <c r="T202" s="46">
        <f t="shared" si="63"/>
        <v>2.8872428678940782E-11</v>
      </c>
      <c r="U202" s="44">
        <f t="shared" si="64"/>
        <v>5.2893844689123568E-5</v>
      </c>
      <c r="V202" s="47">
        <f t="shared" si="65"/>
        <v>68.741937847420516</v>
      </c>
      <c r="W202" s="46">
        <f t="shared" si="66"/>
        <v>72.525949382184777</v>
      </c>
      <c r="X202" s="47">
        <f t="shared" si="67"/>
        <v>3.7840115347642587</v>
      </c>
    </row>
    <row r="203" spans="9:24" x14ac:dyDescent="0.2">
      <c r="I203" s="57">
        <f t="shared" si="55"/>
        <v>1.9299999999999917E-6</v>
      </c>
      <c r="J203" s="57">
        <f t="shared" si="56"/>
        <v>-9.6496999999999738E-14</v>
      </c>
      <c r="K203" s="75">
        <f t="shared" si="57"/>
        <v>-2.255272313258966E-16</v>
      </c>
      <c r="L203" s="44">
        <f t="shared" si="58"/>
        <v>3.6142772519291642E-10</v>
      </c>
      <c r="M203" s="45">
        <f t="shared" si="59"/>
        <v>3.7866002957170035E-4</v>
      </c>
      <c r="N203" s="78">
        <f t="shared" si="60"/>
        <v>1.247934659683044E-17</v>
      </c>
      <c r="O203" s="4">
        <f t="shared" si="61"/>
        <v>2.255272313258966E-16</v>
      </c>
      <c r="P203" s="44">
        <f t="shared" si="47"/>
        <v>3.3868696514428424E-24</v>
      </c>
      <c r="Q203" s="44">
        <f t="shared" ref="Q203:S203" si="113">(P203-P202)/$C$34</f>
        <v>8.0247635343726179E-18</v>
      </c>
      <c r="R203" s="44">
        <f t="shared" si="113"/>
        <v>1.4746470629194903E-11</v>
      </c>
      <c r="S203" s="47">
        <f t="shared" si="113"/>
        <v>1.9351920627256603E-5</v>
      </c>
      <c r="T203" s="46">
        <f t="shared" si="63"/>
        <v>2.9408294081262775E-11</v>
      </c>
      <c r="U203" s="44">
        <f t="shared" si="64"/>
        <v>5.3586540232199129E-5</v>
      </c>
      <c r="V203" s="47">
        <f t="shared" si="65"/>
        <v>69.269554307556021</v>
      </c>
      <c r="W203" s="46">
        <f t="shared" si="66"/>
        <v>73.103393587517331</v>
      </c>
      <c r="X203" s="47">
        <f t="shared" si="67"/>
        <v>3.833839279961317</v>
      </c>
    </row>
    <row r="204" spans="9:24" x14ac:dyDescent="0.2">
      <c r="I204" s="57">
        <f t="shared" si="55"/>
        <v>1.9399999999999916E-6</v>
      </c>
      <c r="J204" s="57">
        <f t="shared" si="56"/>
        <v>-9.6996999999999736E-14</v>
      </c>
      <c r="K204" s="75">
        <f t="shared" si="57"/>
        <v>-2.2914150857782577E-16</v>
      </c>
      <c r="L204" s="44">
        <f t="shared" si="58"/>
        <v>3.6521432548863343E-10</v>
      </c>
      <c r="M204" s="45">
        <f t="shared" si="59"/>
        <v>3.8062926164834991E-4</v>
      </c>
      <c r="N204" s="78">
        <f t="shared" si="60"/>
        <v>1.2778857989964322E-17</v>
      </c>
      <c r="O204" s="4">
        <f t="shared" si="61"/>
        <v>2.2914150857782577E-16</v>
      </c>
      <c r="P204" s="44">
        <f t="shared" ref="P204:P267" si="114">O204^(1.5)</f>
        <v>3.4686114388579948E-24</v>
      </c>
      <c r="Q204" s="44">
        <f t="shared" ref="Q204:S204" si="115">(P204-P203)/$C$34</f>
        <v>8.1741787415152432E-18</v>
      </c>
      <c r="R204" s="44">
        <f t="shared" si="115"/>
        <v>1.494152071426253E-11</v>
      </c>
      <c r="S204" s="47">
        <f t="shared" si="115"/>
        <v>1.9505008506762786E-5</v>
      </c>
      <c r="T204" s="46">
        <f t="shared" si="63"/>
        <v>2.9951139313388299E-11</v>
      </c>
      <c r="U204" s="44">
        <f t="shared" si="64"/>
        <v>5.428452321255224E-5</v>
      </c>
      <c r="V204" s="47">
        <f t="shared" si="65"/>
        <v>69.798298035310751</v>
      </c>
      <c r="W204" s="46">
        <f t="shared" si="66"/>
        <v>73.682347548718099</v>
      </c>
      <c r="X204" s="47">
        <f t="shared" si="67"/>
        <v>3.8840495134073536</v>
      </c>
    </row>
    <row r="205" spans="9:24" x14ac:dyDescent="0.2">
      <c r="I205" s="57">
        <f t="shared" si="55"/>
        <v>1.9499999999999915E-6</v>
      </c>
      <c r="J205" s="57">
        <f t="shared" si="56"/>
        <v>-9.7496999999999733E-14</v>
      </c>
      <c r="K205" s="75">
        <f t="shared" si="57"/>
        <v>-2.3279365183271209E-16</v>
      </c>
      <c r="L205" s="44">
        <f t="shared" si="58"/>
        <v>3.6902061810511694E-10</v>
      </c>
      <c r="M205" s="45">
        <f t="shared" si="59"/>
        <v>3.8259843849026422E-4</v>
      </c>
      <c r="N205" s="78">
        <f t="shared" si="60"/>
        <v>1.3083868163584014E-17</v>
      </c>
      <c r="O205" s="4">
        <f t="shared" si="61"/>
        <v>2.3279365183271209E-16</v>
      </c>
      <c r="P205" s="44">
        <f t="shared" si="114"/>
        <v>3.5518670368369361E-24</v>
      </c>
      <c r="Q205" s="44">
        <f t="shared" ref="Q205:S205" si="116">(P205-P204)/$C$34</f>
        <v>8.3255597978941312E-18</v>
      </c>
      <c r="R205" s="44">
        <f t="shared" si="116"/>
        <v>1.5138105637888805E-11</v>
      </c>
      <c r="S205" s="47">
        <f t="shared" si="116"/>
        <v>1.9658492362627473E-5</v>
      </c>
      <c r="T205" s="46">
        <f t="shared" si="63"/>
        <v>3.0501017361969141E-11</v>
      </c>
      <c r="U205" s="44">
        <f t="shared" si="64"/>
        <v>5.4987804858084071E-5</v>
      </c>
      <c r="V205" s="47">
        <f t="shared" si="65"/>
        <v>70.328164553183043</v>
      </c>
      <c r="W205" s="46">
        <f t="shared" si="66"/>
        <v>74.26280760607068</v>
      </c>
      <c r="X205" s="47">
        <f t="shared" si="67"/>
        <v>3.9346430528876408</v>
      </c>
    </row>
    <row r="206" spans="9:24" x14ac:dyDescent="0.2">
      <c r="I206" s="57">
        <f t="shared" si="55"/>
        <v>1.9599999999999914E-6</v>
      </c>
      <c r="J206" s="57">
        <f t="shared" si="56"/>
        <v>-9.7996999999999731E-14</v>
      </c>
      <c r="K206" s="75">
        <f t="shared" si="57"/>
        <v>-2.3648385801376326E-16</v>
      </c>
      <c r="L206" s="44">
        <f t="shared" si="58"/>
        <v>3.7284660249001957E-10</v>
      </c>
      <c r="M206" s="45">
        <f t="shared" si="59"/>
        <v>3.845675595424981E-4</v>
      </c>
      <c r="N206" s="78">
        <f t="shared" si="60"/>
        <v>1.3394447976837922E-17</v>
      </c>
      <c r="O206" s="4">
        <f t="shared" si="61"/>
        <v>2.3648385801376326E-16</v>
      </c>
      <c r="P206" s="44">
        <f t="shared" si="114"/>
        <v>3.6366562577506224E-24</v>
      </c>
      <c r="Q206" s="44">
        <f t="shared" ref="Q206:S206" si="117">(P206-P205)/$C$34</f>
        <v>8.4789220913686269E-18</v>
      </c>
      <c r="R206" s="44">
        <f t="shared" si="117"/>
        <v>1.5336229347449565E-11</v>
      </c>
      <c r="S206" s="47">
        <f t="shared" si="117"/>
        <v>1.9812370956075959E-5</v>
      </c>
      <c r="T206" s="46">
        <f t="shared" si="63"/>
        <v>3.1057981325390763E-11</v>
      </c>
      <c r="U206" s="44">
        <f t="shared" si="64"/>
        <v>5.5696396342161995E-5</v>
      </c>
      <c r="V206" s="47">
        <f t="shared" si="65"/>
        <v>70.859148407792432</v>
      </c>
      <c r="W206" s="46">
        <f t="shared" si="66"/>
        <v>74.844769120736615</v>
      </c>
      <c r="X206" s="47">
        <f t="shared" si="67"/>
        <v>3.9856207129441867</v>
      </c>
    </row>
    <row r="207" spans="9:24" x14ac:dyDescent="0.2">
      <c r="I207" s="57">
        <f t="shared" si="55"/>
        <v>1.9699999999999913E-6</v>
      </c>
      <c r="J207" s="57">
        <f t="shared" si="56"/>
        <v>-9.8496999999999729E-14</v>
      </c>
      <c r="K207" s="75">
        <f t="shared" si="57"/>
        <v>-2.4021232403866347E-16</v>
      </c>
      <c r="L207" s="44">
        <f t="shared" si="58"/>
        <v>3.7669227808544456E-10</v>
      </c>
      <c r="M207" s="45">
        <f t="shared" si="59"/>
        <v>3.865366242459171E-4</v>
      </c>
      <c r="N207" s="78">
        <f t="shared" si="60"/>
        <v>1.3710668820969878E-17</v>
      </c>
      <c r="O207" s="4">
        <f t="shared" si="61"/>
        <v>2.4021232403866347E-16</v>
      </c>
      <c r="P207" s="44">
        <f t="shared" si="114"/>
        <v>3.7229990682420176E-24</v>
      </c>
      <c r="Q207" s="44">
        <f t="shared" ref="Q207:S207" si="118">(P207-P206)/$C$34</f>
        <v>8.6342810491395205E-18</v>
      </c>
      <c r="R207" s="44">
        <f t="shared" si="118"/>
        <v>1.5535895777089363E-11</v>
      </c>
      <c r="S207" s="47">
        <f t="shared" si="118"/>
        <v>1.9966642963979867E-5</v>
      </c>
      <c r="T207" s="46">
        <f t="shared" si="63"/>
        <v>3.1622084413195532E-11</v>
      </c>
      <c r="U207" s="44">
        <f t="shared" si="64"/>
        <v>5.6410308780476811E-5</v>
      </c>
      <c r="V207" s="47">
        <f t="shared" si="65"/>
        <v>71.391243831481418</v>
      </c>
      <c r="W207" s="46">
        <f t="shared" si="66"/>
        <v>75.428227135649891</v>
      </c>
      <c r="X207" s="47">
        <f t="shared" si="67"/>
        <v>4.0369833041684791</v>
      </c>
    </row>
    <row r="208" spans="9:24" x14ac:dyDescent="0.2">
      <c r="I208" s="57">
        <f t="shared" si="55"/>
        <v>1.9799999999999912E-6</v>
      </c>
      <c r="J208" s="57">
        <f t="shared" si="56"/>
        <v>-9.8996999999999727E-14</v>
      </c>
      <c r="K208" s="75">
        <f t="shared" si="57"/>
        <v>-2.4397924681951789E-16</v>
      </c>
      <c r="L208" s="44">
        <f t="shared" si="58"/>
        <v>3.8055764432790374E-10</v>
      </c>
      <c r="M208" s="45">
        <f t="shared" si="59"/>
        <v>3.8850563203718917E-4</v>
      </c>
      <c r="N208" s="78">
        <f t="shared" si="60"/>
        <v>1.4032602620427459E-17</v>
      </c>
      <c r="O208" s="4">
        <f t="shared" si="61"/>
        <v>2.4397924681951789E-16</v>
      </c>
      <c r="P208" s="44">
        <f t="shared" si="114"/>
        <v>3.8109155896188528E-24</v>
      </c>
      <c r="Q208" s="44">
        <f t="shared" ref="Q208:S208" si="119">(P208-P207)/$C$34</f>
        <v>8.7916521376835156E-18</v>
      </c>
      <c r="R208" s="44">
        <f t="shared" si="119"/>
        <v>1.5737108854399511E-11</v>
      </c>
      <c r="S208" s="47">
        <f t="shared" si="119"/>
        <v>2.0121307731014728E-5</v>
      </c>
      <c r="T208" s="46">
        <f t="shared" si="63"/>
        <v>3.2193379945758213E-11</v>
      </c>
      <c r="U208" s="44">
        <f t="shared" si="64"/>
        <v>5.7129553256268437E-5</v>
      </c>
      <c r="V208" s="47">
        <f t="shared" si="65"/>
        <v>71.924447579162518</v>
      </c>
      <c r="W208" s="46">
        <f t="shared" si="66"/>
        <v>76.013179212136222</v>
      </c>
      <c r="X208" s="47">
        <f t="shared" si="67"/>
        <v>4.0887316329737109</v>
      </c>
    </row>
    <row r="209" spans="9:24" x14ac:dyDescent="0.2">
      <c r="I209" s="57">
        <f t="shared" si="55"/>
        <v>1.9899999999999911E-6</v>
      </c>
      <c r="J209" s="57">
        <f t="shared" si="56"/>
        <v>-9.9496999999999725E-14</v>
      </c>
      <c r="K209" s="75">
        <f t="shared" si="57"/>
        <v>-2.4778482326279692E-16</v>
      </c>
      <c r="L209" s="44">
        <f t="shared" si="58"/>
        <v>3.8444270064827561E-10</v>
      </c>
      <c r="M209" s="45">
        <f t="shared" si="59"/>
        <v>3.9047458234877551E-4</v>
      </c>
      <c r="N209" s="78">
        <f t="shared" si="60"/>
        <v>1.436032183396264E-17</v>
      </c>
      <c r="O209" s="4">
        <f t="shared" si="61"/>
        <v>2.4778482326279692E-16</v>
      </c>
      <c r="P209" s="44">
        <f t="shared" si="114"/>
        <v>3.9004260982445534E-24</v>
      </c>
      <c r="Q209" s="44">
        <f t="shared" ref="Q209:S209" si="120">(P209-P208)/$C$34</f>
        <v>8.9510508625700666E-18</v>
      </c>
      <c r="R209" s="44">
        <f t="shared" si="120"/>
        <v>1.5939872488655101E-11</v>
      </c>
      <c r="S209" s="47">
        <f t="shared" si="120"/>
        <v>2.0276363425559036E-5</v>
      </c>
      <c r="T209" s="46">
        <f t="shared" si="63"/>
        <v>3.2771921353518083E-11</v>
      </c>
      <c r="U209" s="44">
        <f t="shared" si="64"/>
        <v>5.7854140775986956E-5</v>
      </c>
      <c r="V209" s="47">
        <f t="shared" si="65"/>
        <v>72.458751971852081</v>
      </c>
      <c r="W209" s="46">
        <f t="shared" si="66"/>
        <v>76.599618475275037</v>
      </c>
      <c r="X209" s="47">
        <f t="shared" si="67"/>
        <v>4.1408665034229628</v>
      </c>
    </row>
    <row r="210" spans="9:24" x14ac:dyDescent="0.2">
      <c r="I210" s="57">
        <f t="shared" si="55"/>
        <v>1.999999999999991E-6</v>
      </c>
      <c r="J210" s="57">
        <f t="shared" si="56"/>
        <v>-9.9996999999999723E-14</v>
      </c>
      <c r="K210" s="75">
        <f t="shared" si="57"/>
        <v>-2.5162925026927969E-16</v>
      </c>
      <c r="L210" s="44">
        <f t="shared" si="58"/>
        <v>3.8834744647176338E-10</v>
      </c>
      <c r="M210" s="45">
        <f t="shared" si="59"/>
        <v>3.9244347460892255E-4</v>
      </c>
      <c r="N210" s="78">
        <f t="shared" si="60"/>
        <v>1.4693899455730575E-17</v>
      </c>
      <c r="O210" s="4">
        <f t="shared" si="61"/>
        <v>2.5162925026927969E-16</v>
      </c>
      <c r="P210" s="44">
        <f t="shared" si="114"/>
        <v>3.9915510259288785E-24</v>
      </c>
      <c r="Q210" s="44">
        <f t="shared" ref="Q210:S210" si="121">(P210-P209)/$C$34</f>
        <v>9.11249276843251E-18</v>
      </c>
      <c r="R210" s="44">
        <f t="shared" si="121"/>
        <v>1.6144190586244336E-11</v>
      </c>
      <c r="S210" s="47">
        <f t="shared" si="121"/>
        <v>2.0431809758923521E-5</v>
      </c>
      <c r="T210" s="46">
        <f t="shared" si="63"/>
        <v>3.3357762176793437E-11</v>
      </c>
      <c r="U210" s="44">
        <f t="shared" si="64"/>
        <v>5.8584082327535631E-5</v>
      </c>
      <c r="V210" s="47">
        <f t="shared" si="65"/>
        <v>72.994155154867798</v>
      </c>
      <c r="W210" s="46">
        <f t="shared" si="66"/>
        <v>77.187543868883608</v>
      </c>
      <c r="X210" s="47">
        <f t="shared" si="67"/>
        <v>4.1933887140158044</v>
      </c>
    </row>
    <row r="211" spans="9:24" x14ac:dyDescent="0.2">
      <c r="I211" s="57">
        <f t="shared" si="55"/>
        <v>2.0099999999999909E-6</v>
      </c>
      <c r="J211" s="57">
        <f t="shared" si="56"/>
        <v>-1.0049699999999972E-13</v>
      </c>
      <c r="K211" s="75">
        <f t="shared" si="57"/>
        <v>-2.5551272473399732E-16</v>
      </c>
      <c r="L211" s="44">
        <f t="shared" si="58"/>
        <v>3.9227188121785262E-10</v>
      </c>
      <c r="M211" s="45">
        <f t="shared" si="59"/>
        <v>3.944123082416526E-4</v>
      </c>
      <c r="N211" s="78">
        <f t="shared" si="60"/>
        <v>1.5033409016380292E-17</v>
      </c>
      <c r="O211" s="4">
        <f t="shared" si="61"/>
        <v>2.5551272473399732E-16</v>
      </c>
      <c r="P211" s="44">
        <f t="shared" si="114"/>
        <v>4.0843109603166145E-24</v>
      </c>
      <c r="Q211" s="44">
        <f t="shared" ref="Q211:S211" si="122">(P211-P210)/$C$34</f>
        <v>9.2759934387735976E-18</v>
      </c>
      <c r="R211" s="44">
        <f t="shared" si="122"/>
        <v>1.6350067034108767E-11</v>
      </c>
      <c r="S211" s="47">
        <f t="shared" si="122"/>
        <v>2.0587644786443078E-5</v>
      </c>
      <c r="T211" s="46">
        <f t="shared" si="63"/>
        <v>3.395095606497176E-11</v>
      </c>
      <c r="U211" s="44">
        <f t="shared" si="64"/>
        <v>5.9319388817831954E-5</v>
      </c>
      <c r="V211" s="47">
        <f t="shared" si="65"/>
        <v>73.530649029632229</v>
      </c>
      <c r="W211" s="46">
        <f t="shared" si="66"/>
        <v>77.77694809154157</v>
      </c>
      <c r="X211" s="47">
        <f t="shared" si="67"/>
        <v>4.2462990619093466</v>
      </c>
    </row>
    <row r="212" spans="9:24" x14ac:dyDescent="0.2">
      <c r="I212" s="57">
        <f t="shared" si="55"/>
        <v>2.0199999999999908E-6</v>
      </c>
      <c r="J212" s="57">
        <f t="shared" si="56"/>
        <v>-1.0099699999999972E-13</v>
      </c>
      <c r="K212" s="75">
        <f t="shared" si="57"/>
        <v>-2.5943544354617586E-16</v>
      </c>
      <c r="L212" s="44">
        <f t="shared" si="58"/>
        <v>3.9621600430026914E-10</v>
      </c>
      <c r="M212" s="45">
        <f t="shared" si="59"/>
        <v>3.9638108266675567E-4</v>
      </c>
      <c r="N212" s="78">
        <f t="shared" si="60"/>
        <v>1.5378924584143212E-17</v>
      </c>
      <c r="O212" s="4">
        <f t="shared" si="61"/>
        <v>2.5943544354617586E-16</v>
      </c>
      <c r="P212" s="44">
        <f t="shared" si="114"/>
        <v>4.1787266452758932E-24</v>
      </c>
      <c r="Q212" s="44">
        <f t="shared" ref="Q212:S212" si="123">(P212-P211)/$C$34</f>
        <v>9.4415684959278675E-18</v>
      </c>
      <c r="R212" s="44">
        <f t="shared" si="123"/>
        <v>1.6557505715426986E-11</v>
      </c>
      <c r="S212" s="47">
        <f t="shared" si="123"/>
        <v>2.0743868131821941E-5</v>
      </c>
      <c r="T212" s="46">
        <f t="shared" si="63"/>
        <v>3.4551556776291886E-11</v>
      </c>
      <c r="U212" s="44">
        <f t="shared" si="64"/>
        <v>6.0060071132012909E-5</v>
      </c>
      <c r="V212" s="47">
        <f t="shared" si="65"/>
        <v>74.068231418095323</v>
      </c>
      <c r="W212" s="46">
        <f t="shared" si="66"/>
        <v>78.367829756488405</v>
      </c>
      <c r="X212" s="47">
        <f t="shared" si="67"/>
        <v>4.299598338393082</v>
      </c>
    </row>
    <row r="213" spans="9:24" x14ac:dyDescent="0.2">
      <c r="I213" s="57">
        <f t="shared" si="55"/>
        <v>2.0299999999999907E-6</v>
      </c>
      <c r="J213" s="57">
        <f t="shared" si="56"/>
        <v>-1.0149699999999972E-13</v>
      </c>
      <c r="K213" s="75">
        <f t="shared" si="57"/>
        <v>-2.6339760358917856E-16</v>
      </c>
      <c r="L213" s="44">
        <f t="shared" si="58"/>
        <v>4.0017981512693672E-10</v>
      </c>
      <c r="M213" s="45">
        <f t="shared" si="59"/>
        <v>3.9834979729978077E-4</v>
      </c>
      <c r="N213" s="78">
        <f t="shared" si="60"/>
        <v>1.5730520765914458E-17</v>
      </c>
      <c r="O213" s="4">
        <f t="shared" si="61"/>
        <v>2.6339760358917856E-16</v>
      </c>
      <c r="P213" s="44">
        <f t="shared" si="114"/>
        <v>4.2748189812848024E-24</v>
      </c>
      <c r="Q213" s="44">
        <f t="shared" ref="Q213:S213" si="124">(P213-P212)/$C$34</f>
        <v>9.6092336008909197E-18</v>
      </c>
      <c r="R213" s="44">
        <f t="shared" si="124"/>
        <v>1.6766510496305219E-11</v>
      </c>
      <c r="S213" s="47">
        <f t="shared" si="124"/>
        <v>2.0900478087823294E-5</v>
      </c>
      <c r="T213" s="46">
        <f t="shared" si="63"/>
        <v>3.5159618177124447E-11</v>
      </c>
      <c r="U213" s="44">
        <f t="shared" si="64"/>
        <v>6.0806140083256396E-5</v>
      </c>
      <c r="V213" s="47">
        <f t="shared" si="65"/>
        <v>74.606895124348895</v>
      </c>
      <c r="W213" s="46">
        <f t="shared" si="66"/>
        <v>78.960182457528575</v>
      </c>
      <c r="X213" s="47">
        <f t="shared" si="67"/>
        <v>4.3532873331796766</v>
      </c>
    </row>
    <row r="214" spans="9:24" x14ac:dyDescent="0.2">
      <c r="I214" s="57">
        <f t="shared" si="55"/>
        <v>2.0399999999999906E-6</v>
      </c>
      <c r="J214" s="57">
        <f t="shared" si="56"/>
        <v>-1.0199699999999971E-13</v>
      </c>
      <c r="K214" s="75">
        <f t="shared" si="57"/>
        <v>-2.6739940174044792E-16</v>
      </c>
      <c r="L214" s="44">
        <f t="shared" si="58"/>
        <v>4.041633130999345E-10</v>
      </c>
      <c r="M214" s="45">
        <f t="shared" si="59"/>
        <v>4.0031845155202747E-4</v>
      </c>
      <c r="N214" s="78">
        <f t="shared" si="60"/>
        <v>1.6088272708331167E-17</v>
      </c>
      <c r="O214" s="4">
        <f t="shared" si="61"/>
        <v>2.6739940174044792E-16</v>
      </c>
      <c r="P214" s="44">
        <f t="shared" si="114"/>
        <v>4.3726090258173977E-24</v>
      </c>
      <c r="Q214" s="44">
        <f t="shared" ref="Q214:S214" si="125">(P214-P213)/$C$34</f>
        <v>9.7790044532595278E-18</v>
      </c>
      <c r="R214" s="44">
        <f t="shared" si="125"/>
        <v>1.6977085236860813E-11</v>
      </c>
      <c r="S214" s="47">
        <f t="shared" si="125"/>
        <v>2.1057474055559336E-5</v>
      </c>
      <c r="T214" s="46">
        <f t="shared" si="63"/>
        <v>3.5775194241670758E-11</v>
      </c>
      <c r="U214" s="44">
        <f t="shared" si="64"/>
        <v>6.1557606454631339E-5</v>
      </c>
      <c r="V214" s="47">
        <f t="shared" si="65"/>
        <v>75.146637137494295</v>
      </c>
      <c r="W214" s="46">
        <f t="shared" si="66"/>
        <v>79.554003968262649</v>
      </c>
      <c r="X214" s="47">
        <f t="shared" si="67"/>
        <v>4.4073668307683525</v>
      </c>
    </row>
    <row r="215" spans="9:24" x14ac:dyDescent="0.2">
      <c r="I215" s="57">
        <f t="shared" si="55"/>
        <v>2.0499999999999905E-6</v>
      </c>
      <c r="J215" s="57">
        <f t="shared" si="56"/>
        <v>-1.0249699999999971E-13</v>
      </c>
      <c r="K215" s="75">
        <f t="shared" si="57"/>
        <v>-2.7144103487144727E-16</v>
      </c>
      <c r="L215" s="44">
        <f t="shared" si="58"/>
        <v>4.0816649761545478E-10</v>
      </c>
      <c r="M215" s="45">
        <f t="shared" si="59"/>
        <v>4.0228704483053759E-4</v>
      </c>
      <c r="N215" s="78">
        <f t="shared" si="60"/>
        <v>1.645225609884425E-17</v>
      </c>
      <c r="O215" s="4">
        <f t="shared" si="61"/>
        <v>2.7144103487144727E-16</v>
      </c>
      <c r="P215" s="44">
        <f t="shared" si="114"/>
        <v>4.4721179937281771E-24</v>
      </c>
      <c r="Q215" s="44">
        <f t="shared" ref="Q215:S215" si="126">(P215-P214)/$C$34</f>
        <v>9.9508967910779468E-18</v>
      </c>
      <c r="R215" s="44">
        <f t="shared" si="126"/>
        <v>1.7189233781841894E-11</v>
      </c>
      <c r="S215" s="47">
        <f t="shared" si="126"/>
        <v>2.1214854498108126E-5</v>
      </c>
      <c r="T215" s="46">
        <f t="shared" si="63"/>
        <v>3.6398339051308187E-11</v>
      </c>
      <c r="U215" s="44">
        <f t="shared" si="64"/>
        <v>6.231448096374271E-5</v>
      </c>
      <c r="V215" s="47">
        <f t="shared" si="65"/>
        <v>75.687450911137219</v>
      </c>
      <c r="W215" s="46">
        <f t="shared" si="66"/>
        <v>80.149288524615116</v>
      </c>
      <c r="X215" s="47">
        <f t="shared" si="67"/>
        <v>4.4618376134779005</v>
      </c>
    </row>
    <row r="216" spans="9:24" x14ac:dyDescent="0.2">
      <c r="I216" s="57">
        <f t="shared" si="55"/>
        <v>2.0599999999999904E-6</v>
      </c>
      <c r="J216" s="57">
        <f t="shared" si="56"/>
        <v>-1.0299699999999971E-13</v>
      </c>
      <c r="K216" s="75">
        <f t="shared" si="57"/>
        <v>-2.7552269984760183E-16</v>
      </c>
      <c r="L216" s="44">
        <f t="shared" si="58"/>
        <v>4.1218936806376016E-10</v>
      </c>
      <c r="M216" s="45">
        <f t="shared" si="59"/>
        <v>4.0425557653808611E-4</v>
      </c>
      <c r="N216" s="78">
        <f t="shared" si="60"/>
        <v>1.6822547166787316E-17</v>
      </c>
      <c r="O216" s="4">
        <f t="shared" si="61"/>
        <v>2.7552269984760183E-16</v>
      </c>
      <c r="P216" s="44">
        <f t="shared" si="114"/>
        <v>4.5733672576360023E-24</v>
      </c>
      <c r="Q216" s="44">
        <f t="shared" ref="Q216:S216" si="127">(P216-P215)/$C$34</f>
        <v>1.0124926390782518E-17</v>
      </c>
      <c r="R216" s="44">
        <f t="shared" si="127"/>
        <v>1.7402959970457146E-11</v>
      </c>
      <c r="S216" s="47">
        <f t="shared" si="127"/>
        <v>2.1372618861525229E-5</v>
      </c>
      <c r="T216" s="46">
        <f t="shared" si="63"/>
        <v>3.7029106794306679E-11</v>
      </c>
      <c r="U216" s="44">
        <f t="shared" si="64"/>
        <v>6.3076774299848919E-5</v>
      </c>
      <c r="V216" s="47">
        <f t="shared" si="65"/>
        <v>76.229333610620358</v>
      </c>
      <c r="W216" s="46">
        <f t="shared" si="66"/>
        <v>80.746034069504731</v>
      </c>
      <c r="X216" s="47">
        <f t="shared" si="67"/>
        <v>4.5167004588843733</v>
      </c>
    </row>
    <row r="217" spans="9:24" x14ac:dyDescent="0.2">
      <c r="I217" s="57">
        <f t="shared" si="55"/>
        <v>2.0699999999999903E-6</v>
      </c>
      <c r="J217" s="57">
        <f t="shared" si="56"/>
        <v>-1.0349699999999971E-13</v>
      </c>
      <c r="K217" s="75">
        <f t="shared" si="57"/>
        <v>-2.7964459352823942E-16</v>
      </c>
      <c r="L217" s="44">
        <f t="shared" si="58"/>
        <v>4.16231923829141E-10</v>
      </c>
      <c r="M217" s="45">
        <f t="shared" si="59"/>
        <v>4.062240460731736E-4</v>
      </c>
      <c r="N217" s="78">
        <f t="shared" si="60"/>
        <v>1.7199222684438292E-17</v>
      </c>
      <c r="O217" s="4">
        <f t="shared" si="61"/>
        <v>2.7964459352823942E-16</v>
      </c>
      <c r="P217" s="44">
        <f t="shared" si="114"/>
        <v>4.6763783483062778E-24</v>
      </c>
      <c r="Q217" s="44">
        <f t="shared" ref="Q217:S217" si="128">(P217-P216)/$C$34</f>
        <v>1.030110906702755E-17</v>
      </c>
      <c r="R217" s="44">
        <f t="shared" si="128"/>
        <v>1.7618267624503156E-11</v>
      </c>
      <c r="S217" s="47">
        <f t="shared" si="128"/>
        <v>2.1530765404600945E-5</v>
      </c>
      <c r="T217" s="46">
        <f t="shared" si="63"/>
        <v>3.7667551765097741E-11</v>
      </c>
      <c r="U217" s="44">
        <f t="shared" si="64"/>
        <v>6.3844497079106291E-5</v>
      </c>
      <c r="V217" s="47">
        <f t="shared" si="65"/>
        <v>76.772277925736518</v>
      </c>
      <c r="W217" s="46">
        <f t="shared" si="66"/>
        <v>81.34423406824763</v>
      </c>
      <c r="X217" s="47">
        <f t="shared" si="67"/>
        <v>4.5719561425111115</v>
      </c>
    </row>
    <row r="218" spans="9:24" x14ac:dyDescent="0.2">
      <c r="I218" s="57">
        <f t="shared" si="55"/>
        <v>2.0799999999999902E-6</v>
      </c>
      <c r="J218" s="57">
        <f t="shared" si="56"/>
        <v>-1.0399699999999971E-13</v>
      </c>
      <c r="K218" s="75">
        <f t="shared" si="57"/>
        <v>-2.8380691276653084E-16</v>
      </c>
      <c r="L218" s="44">
        <f t="shared" si="58"/>
        <v>4.2029416428987273E-10</v>
      </c>
      <c r="M218" s="45">
        <f t="shared" si="59"/>
        <v>4.0819245283001728E-4</v>
      </c>
      <c r="N218" s="78">
        <f t="shared" si="60"/>
        <v>1.758235996807867E-17</v>
      </c>
      <c r="O218" s="4">
        <f t="shared" si="61"/>
        <v>2.8380691276653084E-16</v>
      </c>
      <c r="P218" s="44">
        <f t="shared" si="114"/>
        <v>4.781172955032699E-24</v>
      </c>
      <c r="Q218" s="44">
        <f t="shared" ref="Q218:S218" si="129">(P218-P217)/$C$34</f>
        <v>1.0479460672642119E-17</v>
      </c>
      <c r="R218" s="44">
        <f t="shared" si="129"/>
        <v>1.7835160561456878E-11</v>
      </c>
      <c r="S218" s="47">
        <f t="shared" si="129"/>
        <v>2.1689293695372189E-5</v>
      </c>
      <c r="T218" s="46">
        <f t="shared" si="63"/>
        <v>3.8313728364037704E-11</v>
      </c>
      <c r="U218" s="44">
        <f t="shared" si="64"/>
        <v>6.4617659893996456E-5</v>
      </c>
      <c r="V218" s="47">
        <f t="shared" si="65"/>
        <v>77.3162814890172</v>
      </c>
      <c r="W218" s="46">
        <f t="shared" si="66"/>
        <v>81.943886923602335</v>
      </c>
      <c r="X218" s="47">
        <f t="shared" si="67"/>
        <v>4.6276054345851367</v>
      </c>
    </row>
    <row r="219" spans="9:24" x14ac:dyDescent="0.2">
      <c r="I219" s="57">
        <f t="shared" si="55"/>
        <v>2.0899999999999902E-6</v>
      </c>
      <c r="J219" s="57">
        <f t="shared" si="56"/>
        <v>-1.044969999999997E-13</v>
      </c>
      <c r="K219" s="75">
        <f t="shared" si="57"/>
        <v>-2.8800985440942958E-16</v>
      </c>
      <c r="L219" s="44">
        <f t="shared" si="58"/>
        <v>4.2437608881817293E-10</v>
      </c>
      <c r="M219" s="45">
        <f t="shared" si="59"/>
        <v>4.1016079619854282E-4</v>
      </c>
      <c r="N219" s="78">
        <f t="shared" si="60"/>
        <v>1.7972036879046785E-17</v>
      </c>
      <c r="O219" s="4">
        <f t="shared" si="61"/>
        <v>2.8800985440942958E-16</v>
      </c>
      <c r="P219" s="44">
        <f t="shared" si="114"/>
        <v>4.887772926017614E-24</v>
      </c>
      <c r="Q219" s="44">
        <f t="shared" ref="Q219:S219" si="130">(P219-P218)/$C$34</f>
        <v>1.0659997098491503E-17</v>
      </c>
      <c r="R219" s="44">
        <f t="shared" si="130"/>
        <v>1.8053642584938431E-11</v>
      </c>
      <c r="S219" s="47">
        <f t="shared" si="130"/>
        <v>2.1848202348155374E-5</v>
      </c>
      <c r="T219" s="46">
        <f t="shared" si="63"/>
        <v>3.8967691096811455E-11</v>
      </c>
      <c r="U219" s="44">
        <f t="shared" si="64"/>
        <v>6.5396273277375334E-5</v>
      </c>
      <c r="V219" s="47">
        <f t="shared" si="65"/>
        <v>77.86133833788756</v>
      </c>
      <c r="W219" s="46">
        <f t="shared" si="66"/>
        <v>82.54498744150689</v>
      </c>
      <c r="X219" s="47">
        <f t="shared" si="67"/>
        <v>4.68364910361933</v>
      </c>
    </row>
    <row r="220" spans="9:24" x14ac:dyDescent="0.2">
      <c r="I220" s="57">
        <f t="shared" si="55"/>
        <v>2.0999999999999901E-6</v>
      </c>
      <c r="J220" s="57">
        <f t="shared" si="56"/>
        <v>-1.049969999999997E-13</v>
      </c>
      <c r="K220" s="75">
        <f t="shared" si="57"/>
        <v>-2.9225361529761129E-16</v>
      </c>
      <c r="L220" s="44">
        <f t="shared" si="58"/>
        <v>4.2847769678015836E-10</v>
      </c>
      <c r="M220" s="45">
        <f t="shared" si="59"/>
        <v>4.1212907556437622E-4</v>
      </c>
      <c r="N220" s="78">
        <f t="shared" si="60"/>
        <v>1.8368331824785831E-17</v>
      </c>
      <c r="O220" s="4">
        <f t="shared" si="61"/>
        <v>2.9225361529761129E-16</v>
      </c>
      <c r="P220" s="44">
        <f t="shared" si="114"/>
        <v>4.9962002687511803E-24</v>
      </c>
      <c r="Q220" s="44">
        <f t="shared" ref="Q220:S220" si="131">(P220-P219)/$C$34</f>
        <v>1.0842734273356627E-17</v>
      </c>
      <c r="R220" s="44">
        <f t="shared" si="131"/>
        <v>1.8273717486512383E-11</v>
      </c>
      <c r="S220" s="47">
        <f t="shared" si="131"/>
        <v>2.2007490157395173E-5</v>
      </c>
      <c r="T220" s="46">
        <f t="shared" si="63"/>
        <v>3.9629494573904541E-11</v>
      </c>
      <c r="U220" s="44">
        <f t="shared" si="64"/>
        <v>6.618034770930832E-5</v>
      </c>
      <c r="V220" s="47">
        <f t="shared" si="65"/>
        <v>78.407443193298235</v>
      </c>
      <c r="W220" s="46">
        <f t="shared" si="66"/>
        <v>83.147531107105152</v>
      </c>
      <c r="X220" s="47">
        <f t="shared" si="67"/>
        <v>4.7400879138069199</v>
      </c>
    </row>
    <row r="221" spans="9:24" x14ac:dyDescent="0.2">
      <c r="I221" s="57">
        <f t="shared" ref="I221:I284" si="132">I220+$C$34</f>
        <v>2.10999999999999E-6</v>
      </c>
      <c r="J221" s="57">
        <f t="shared" ref="J221:J284" si="133">J220-$C$25*$C$34</f>
        <v>-1.054969999999997E-13</v>
      </c>
      <c r="K221" s="75">
        <f t="shared" ref="K221:K284" si="134">K220-L220*$C$34</f>
        <v>-2.9653839226541286E-16</v>
      </c>
      <c r="L221" s="44">
        <f t="shared" ref="L221:L284" si="135">L220+M220*$C$34</f>
        <v>4.3259898753580211E-10</v>
      </c>
      <c r="M221" s="45">
        <f t="shared" ref="M221:M284" si="136">-$C$28*K220 - (($C$28/(($C$29*2*PI())^2))*($C$29*2*PI())*L220/$C$27 + $C$28*J220 + N220)/($C$28/(($C$29*2*PI())^2))</f>
        <v>4.1409729030883555E-4</v>
      </c>
      <c r="N221" s="78">
        <f t="shared" ref="N221:N284" si="137">N220+T221*$C$34</f>
        <v>1.8771323759888951E-17</v>
      </c>
      <c r="O221" s="4">
        <f t="shared" ref="O221:O284" si="138">IF(K221&lt;0,-K221,0)</f>
        <v>2.9653839226541286E-16</v>
      </c>
      <c r="P221" s="44">
        <f t="shared" si="114"/>
        <v>5.106477150389942E-24</v>
      </c>
      <c r="Q221" s="44">
        <f t="shared" ref="Q221:S221" si="139">(P221-P220)/$C$34</f>
        <v>1.1027688163876166E-17</v>
      </c>
      <c r="R221" s="44">
        <f t="shared" si="139"/>
        <v>1.8495389051953962E-11</v>
      </c>
      <c r="S221" s="47">
        <f t="shared" si="139"/>
        <v>2.2167156544157895E-5</v>
      </c>
      <c r="T221" s="46">
        <f t="shared" ref="T221:T284" si="140">T220+U221*$C$34</f>
        <v>4.0299193510311933E-11</v>
      </c>
      <c r="U221" s="44">
        <f t="shared" ref="U221:U284" si="141">U220+V221*$C$34</f>
        <v>6.6969893640739467E-5</v>
      </c>
      <c r="V221" s="47">
        <f t="shared" ref="V221:V284" si="142">W221-X221</f>
        <v>78.954593143114295</v>
      </c>
      <c r="W221" s="46">
        <f t="shared" ref="W221:W284" si="143">$C$33/$C$24*($C$17*P221 + $C$18*Q221 + $C$19*R221 + $C$20*S221)</f>
        <v>83.751515768631151</v>
      </c>
      <c r="X221" s="47">
        <f t="shared" ref="X221:X284" si="144">1/$C$24*($C$21*N220 + $C$22*T220 + $C$23*U220)</f>
        <v>4.796922625516852</v>
      </c>
    </row>
    <row r="222" spans="9:24" x14ac:dyDescent="0.2">
      <c r="I222" s="57">
        <f t="shared" si="132"/>
        <v>2.1199999999999899E-6</v>
      </c>
      <c r="J222" s="57">
        <f t="shared" si="133"/>
        <v>-1.059969999999997E-13</v>
      </c>
      <c r="K222" s="75">
        <f t="shared" si="134"/>
        <v>-3.0086438214077086E-16</v>
      </c>
      <c r="L222" s="44">
        <f t="shared" si="135"/>
        <v>4.3673996043889046E-10</v>
      </c>
      <c r="M222" s="45">
        <f t="shared" si="136"/>
        <v>4.1606543980892221E-4</v>
      </c>
      <c r="N222" s="78">
        <f t="shared" si="137"/>
        <v>1.9181092187137856E-17</v>
      </c>
      <c r="O222" s="4">
        <f t="shared" si="138"/>
        <v>3.0086438214077086E-16</v>
      </c>
      <c r="P222" s="44">
        <f t="shared" si="114"/>
        <v>5.218625898133883E-24</v>
      </c>
      <c r="Q222" s="44">
        <f t="shared" ref="Q222:S222" si="145">(P222-P221)/$C$34</f>
        <v>1.12148747743941E-17</v>
      </c>
      <c r="R222" s="44">
        <f t="shared" si="145"/>
        <v>1.8718661051793342E-11</v>
      </c>
      <c r="S222" s="47">
        <f t="shared" si="145"/>
        <v>2.2327199983938041E-5</v>
      </c>
      <c r="T222" s="46">
        <f t="shared" si="140"/>
        <v>4.0976842724890446E-11</v>
      </c>
      <c r="U222" s="44">
        <f t="shared" si="141"/>
        <v>6.7764921457851547E-5</v>
      </c>
      <c r="V222" s="47">
        <f t="shared" si="142"/>
        <v>79.502781711208314</v>
      </c>
      <c r="W222" s="46">
        <f t="shared" si="143"/>
        <v>84.356935708217478</v>
      </c>
      <c r="X222" s="47">
        <f t="shared" si="144"/>
        <v>4.8541539970091643</v>
      </c>
    </row>
    <row r="223" spans="9:24" x14ac:dyDescent="0.2">
      <c r="I223" s="57">
        <f t="shared" si="132"/>
        <v>2.1299999999999898E-6</v>
      </c>
      <c r="J223" s="57">
        <f t="shared" si="133"/>
        <v>-1.064969999999997E-13</v>
      </c>
      <c r="K223" s="75">
        <f t="shared" si="134"/>
        <v>-3.0523178174515976E-16</v>
      </c>
      <c r="L223" s="44">
        <f t="shared" si="135"/>
        <v>4.4090061483697971E-10</v>
      </c>
      <c r="M223" s="45">
        <f t="shared" si="136"/>
        <v>4.1803352343731368E-4</v>
      </c>
      <c r="N223" s="78">
        <f t="shared" si="137"/>
        <v>1.9597717158537846E-17</v>
      </c>
      <c r="O223" s="4">
        <f t="shared" si="138"/>
        <v>3.0523178174515976E-16</v>
      </c>
      <c r="P223" s="44">
        <f t="shared" si="114"/>
        <v>5.3326689996027175E-24</v>
      </c>
      <c r="Q223" s="44">
        <f t="shared" ref="Q223:S223" si="146">(P223-P222)/$C$34</f>
        <v>1.1404310146883448E-17</v>
      </c>
      <c r="R223" s="44">
        <f t="shared" si="146"/>
        <v>1.8943537248934788E-11</v>
      </c>
      <c r="S223" s="47">
        <f t="shared" si="146"/>
        <v>2.2487619714144554E-5</v>
      </c>
      <c r="T223" s="46">
        <f t="shared" si="140"/>
        <v>4.1662497139998905E-11</v>
      </c>
      <c r="U223" s="44">
        <f t="shared" si="141"/>
        <v>6.8565441510845955E-5</v>
      </c>
      <c r="V223" s="47">
        <f t="shared" si="142"/>
        <v>80.052005299440552</v>
      </c>
      <c r="W223" s="46">
        <f t="shared" si="143"/>
        <v>84.963788081292591</v>
      </c>
      <c r="X223" s="47">
        <f t="shared" si="144"/>
        <v>4.9117827818520361</v>
      </c>
    </row>
    <row r="224" spans="9:24" x14ac:dyDescent="0.2">
      <c r="I224" s="57">
        <f t="shared" si="132"/>
        <v>2.1399999999999897E-6</v>
      </c>
      <c r="J224" s="57">
        <f t="shared" si="133"/>
        <v>-1.0699699999999969E-13</v>
      </c>
      <c r="K224" s="75">
        <f t="shared" si="134"/>
        <v>-3.0964078789352957E-16</v>
      </c>
      <c r="L224" s="44">
        <f t="shared" si="135"/>
        <v>4.4508095007135283E-10</v>
      </c>
      <c r="M224" s="45">
        <f t="shared" si="136"/>
        <v>4.2000154056235441E-4</v>
      </c>
      <c r="N224" s="78">
        <f t="shared" si="137"/>
        <v>2.002127927634766E-17</v>
      </c>
      <c r="O224" s="4">
        <f t="shared" si="138"/>
        <v>3.0964078789352957E-16</v>
      </c>
      <c r="P224" s="44">
        <f t="shared" si="114"/>
        <v>5.4486291032110011E-24</v>
      </c>
      <c r="Q224" s="44">
        <f t="shared" ref="Q224:S224" si="147">(P224-P223)/$C$34</f>
        <v>1.159601036082836E-17</v>
      </c>
      <c r="R224" s="44">
        <f t="shared" si="147"/>
        <v>1.9170021394491258E-11</v>
      </c>
      <c r="S224" s="47">
        <f t="shared" si="147"/>
        <v>2.2648414555646979E-5</v>
      </c>
      <c r="T224" s="46">
        <f t="shared" si="140"/>
        <v>4.2356211780981496E-11</v>
      </c>
      <c r="U224" s="44">
        <f t="shared" si="141"/>
        <v>6.9371464098259061E-5</v>
      </c>
      <c r="V224" s="47">
        <f t="shared" si="142"/>
        <v>80.602258741310891</v>
      </c>
      <c r="W224" s="46">
        <f t="shared" si="143"/>
        <v>85.572068472318449</v>
      </c>
      <c r="X224" s="47">
        <f t="shared" si="144"/>
        <v>4.969809731007552</v>
      </c>
    </row>
    <row r="225" spans="9:24" x14ac:dyDescent="0.2">
      <c r="I225" s="57">
        <f t="shared" si="132"/>
        <v>2.1499999999999896E-6</v>
      </c>
      <c r="J225" s="57">
        <f t="shared" si="133"/>
        <v>-1.0749699999999969E-13</v>
      </c>
      <c r="K225" s="75">
        <f t="shared" si="134"/>
        <v>-3.1409159739424309E-16</v>
      </c>
      <c r="L225" s="44">
        <f t="shared" si="135"/>
        <v>4.4928096547697636E-10</v>
      </c>
      <c r="M225" s="45">
        <f t="shared" si="136"/>
        <v>4.2196949054804843E-4</v>
      </c>
      <c r="N225" s="78">
        <f t="shared" si="137"/>
        <v>2.0451859694105434E-17</v>
      </c>
      <c r="O225" s="4">
        <f t="shared" si="138"/>
        <v>3.1409159739424309E-16</v>
      </c>
      <c r="P225" s="44">
        <f t="shared" si="114"/>
        <v>5.5665290185423973E-24</v>
      </c>
      <c r="Q225" s="44">
        <f t="shared" ref="Q225:S225" si="148">(P225-P224)/$C$34</f>
        <v>1.1789991533139623E-17</v>
      </c>
      <c r="R225" s="44">
        <f t="shared" si="148"/>
        <v>1.9398117231126261E-11</v>
      </c>
      <c r="S225" s="47">
        <f t="shared" si="148"/>
        <v>2.2809583663500355E-5</v>
      </c>
      <c r="T225" s="46">
        <f t="shared" si="140"/>
        <v>4.3058041775777513E-11</v>
      </c>
      <c r="U225" s="44">
        <f t="shared" si="141"/>
        <v>7.0182999479601906E-5</v>
      </c>
      <c r="V225" s="47">
        <f t="shared" si="142"/>
        <v>81.15353813428419</v>
      </c>
      <c r="W225" s="46">
        <f t="shared" si="143"/>
        <v>86.181773725979241</v>
      </c>
      <c r="X225" s="47">
        <f t="shared" si="144"/>
        <v>5.0282355916950516</v>
      </c>
    </row>
    <row r="226" spans="9:24" x14ac:dyDescent="0.2">
      <c r="I226" s="57">
        <f t="shared" si="132"/>
        <v>2.1599999999999895E-6</v>
      </c>
      <c r="J226" s="57">
        <f t="shared" si="133"/>
        <v>-1.0799699999999969E-13</v>
      </c>
      <c r="K226" s="75">
        <f t="shared" si="134"/>
        <v>-3.1858440704901284E-16</v>
      </c>
      <c r="L226" s="44">
        <f t="shared" si="135"/>
        <v>4.5350066038245686E-10</v>
      </c>
      <c r="M226" s="45">
        <f t="shared" si="136"/>
        <v>4.2393737275405098E-4</v>
      </c>
      <c r="N226" s="78">
        <f t="shared" si="137"/>
        <v>2.0889540117648908E-17</v>
      </c>
      <c r="O226" s="4">
        <f t="shared" si="138"/>
        <v>3.1858440704901284E-16</v>
      </c>
      <c r="P226" s="44">
        <f t="shared" si="114"/>
        <v>5.6863917167226112E-24</v>
      </c>
      <c r="Q226" s="44">
        <f t="shared" ref="Q226:S226" si="149">(P226-P225)/$C$34</f>
        <v>1.1986269818021389E-17</v>
      </c>
      <c r="R226" s="44">
        <f t="shared" si="149"/>
        <v>1.9627828488176647E-11</v>
      </c>
      <c r="S226" s="47">
        <f t="shared" si="149"/>
        <v>2.2971125705038525E-5</v>
      </c>
      <c r="T226" s="46">
        <f t="shared" si="140"/>
        <v>4.3768042354347458E-11</v>
      </c>
      <c r="U226" s="44">
        <f t="shared" si="141"/>
        <v>7.1000057856994197E-5</v>
      </c>
      <c r="V226" s="47">
        <f t="shared" si="142"/>
        <v>81.705837739229239</v>
      </c>
      <c r="W226" s="46">
        <f t="shared" si="143"/>
        <v>86.792898847536406</v>
      </c>
      <c r="X226" s="47">
        <f t="shared" si="144"/>
        <v>5.087061108307168</v>
      </c>
    </row>
    <row r="227" spans="9:24" x14ac:dyDescent="0.2">
      <c r="I227" s="57">
        <f t="shared" si="132"/>
        <v>2.1699999999999894E-6</v>
      </c>
      <c r="J227" s="57">
        <f t="shared" si="133"/>
        <v>-1.0849699999999969E-13</v>
      </c>
      <c r="K227" s="75">
        <f t="shared" si="134"/>
        <v>-3.231194136528374E-16</v>
      </c>
      <c r="L227" s="44">
        <f t="shared" si="135"/>
        <v>4.5774003410999736E-10</v>
      </c>
      <c r="M227" s="45">
        <f t="shared" si="136"/>
        <v>4.2590518653566037E-4</v>
      </c>
      <c r="N227" s="78">
        <f t="shared" si="137"/>
        <v>2.1334402806132878E-17</v>
      </c>
      <c r="O227" s="4">
        <f t="shared" si="138"/>
        <v>3.231194136528374E-16</v>
      </c>
      <c r="P227" s="44">
        <f t="shared" si="114"/>
        <v>5.8082403307917786E-24</v>
      </c>
      <c r="Q227" s="44">
        <f t="shared" ref="Q227:S227" si="150">(P227-P226)/$C$34</f>
        <v>1.2184861406916741E-17</v>
      </c>
      <c r="R227" s="44">
        <f t="shared" si="150"/>
        <v>1.9859158889535198E-11</v>
      </c>
      <c r="S227" s="47">
        <f t="shared" si="150"/>
        <v>2.3133040135855147E-5</v>
      </c>
      <c r="T227" s="46">
        <f t="shared" si="140"/>
        <v>4.4486268848396784E-11</v>
      </c>
      <c r="U227" s="44">
        <f t="shared" si="141"/>
        <v>7.1822649404932611E-5</v>
      </c>
      <c r="V227" s="47">
        <f t="shared" si="142"/>
        <v>82.259154793841304</v>
      </c>
      <c r="W227" s="46">
        <f t="shared" si="143"/>
        <v>87.405441814920067</v>
      </c>
      <c r="X227" s="47">
        <f t="shared" si="144"/>
        <v>5.1462870210787619</v>
      </c>
    </row>
    <row r="228" spans="9:24" x14ac:dyDescent="0.2">
      <c r="I228" s="57">
        <f t="shared" si="132"/>
        <v>2.1799999999999893E-6</v>
      </c>
      <c r="J228" s="57">
        <f t="shared" si="133"/>
        <v>-1.0899699999999968E-13</v>
      </c>
      <c r="K228" s="75">
        <f t="shared" si="134"/>
        <v>-3.276968139939374E-16</v>
      </c>
      <c r="L228" s="44">
        <f t="shared" si="135"/>
        <v>4.6199908597535396E-10</v>
      </c>
      <c r="M228" s="45">
        <f t="shared" si="136"/>
        <v>4.2787293124381035E-4</v>
      </c>
      <c r="N228" s="78">
        <f t="shared" si="137"/>
        <v>2.1786530573038818E-17</v>
      </c>
      <c r="O228" s="4">
        <f t="shared" si="138"/>
        <v>3.276968139939374E-16</v>
      </c>
      <c r="P228" s="44">
        <f t="shared" si="114"/>
        <v>5.9320981560749695E-24</v>
      </c>
      <c r="Q228" s="44">
        <f t="shared" ref="Q228:S228" si="151">(P228-P227)/$C$34</f>
        <v>1.2385782528319089E-17</v>
      </c>
      <c r="R228" s="44">
        <f t="shared" si="151"/>
        <v>2.0092112140234756E-11</v>
      </c>
      <c r="S228" s="47">
        <f t="shared" si="151"/>
        <v>2.329532506995581E-5</v>
      </c>
      <c r="T228" s="46">
        <f t="shared" si="140"/>
        <v>4.5212776690593931E-11</v>
      </c>
      <c r="U228" s="44">
        <f t="shared" si="141"/>
        <v>7.2650784219714751E-5</v>
      </c>
      <c r="V228" s="47">
        <f t="shared" si="142"/>
        <v>82.81348147821376</v>
      </c>
      <c r="W228" s="46">
        <f t="shared" si="143"/>
        <v>88.019395546458099</v>
      </c>
      <c r="X228" s="47">
        <f t="shared" si="144"/>
        <v>5.2059140682443408</v>
      </c>
    </row>
    <row r="229" spans="9:24" x14ac:dyDescent="0.2">
      <c r="I229" s="57">
        <f t="shared" si="132"/>
        <v>2.1899999999999892E-6</v>
      </c>
      <c r="J229" s="57">
        <f t="shared" si="133"/>
        <v>-1.0949699999999968E-13</v>
      </c>
      <c r="K229" s="75">
        <f t="shared" si="134"/>
        <v>-3.3231680485369093E-16</v>
      </c>
      <c r="L229" s="44">
        <f t="shared" si="135"/>
        <v>4.6627781528779201E-10</v>
      </c>
      <c r="M229" s="45">
        <f t="shared" si="136"/>
        <v>4.2984060622506176E-4</v>
      </c>
      <c r="N229" s="78">
        <f t="shared" si="137"/>
        <v>2.2246006787185464E-17</v>
      </c>
      <c r="O229" s="4">
        <f t="shared" si="138"/>
        <v>3.3231680485369093E-16</v>
      </c>
      <c r="P229" s="44">
        <f t="shared" si="114"/>
        <v>6.0579886505531269E-24</v>
      </c>
      <c r="Q229" s="44">
        <f t="shared" ref="Q229:S229" si="152">(P229-P228)/$C$34</f>
        <v>1.2589049447815744E-17</v>
      </c>
      <c r="R229" s="44">
        <f t="shared" si="152"/>
        <v>2.0326691949665548E-11</v>
      </c>
      <c r="S229" s="47">
        <f t="shared" si="152"/>
        <v>2.3457980943079226E-5</v>
      </c>
      <c r="T229" s="46">
        <f t="shared" si="140"/>
        <v>4.5947621414664475E-11</v>
      </c>
      <c r="U229" s="44">
        <f t="shared" si="141"/>
        <v>7.3484472407054206E-5</v>
      </c>
      <c r="V229" s="47">
        <f t="shared" si="142"/>
        <v>83.368818733945886</v>
      </c>
      <c r="W229" s="46">
        <f t="shared" si="143"/>
        <v>88.634761716318508</v>
      </c>
      <c r="X229" s="47">
        <f t="shared" si="144"/>
        <v>5.2659429823726187</v>
      </c>
    </row>
    <row r="230" spans="9:24" x14ac:dyDescent="0.2">
      <c r="I230" s="57">
        <f t="shared" si="132"/>
        <v>2.1999999999999891E-6</v>
      </c>
      <c r="J230" s="57">
        <f t="shared" si="133"/>
        <v>-1.0999699999999968E-13</v>
      </c>
      <c r="K230" s="75">
        <f t="shared" si="134"/>
        <v>-3.3697958300656884E-16</v>
      </c>
      <c r="L230" s="44">
        <f t="shared" si="135"/>
        <v>4.7057622135004267E-10</v>
      </c>
      <c r="M230" s="45">
        <f t="shared" si="136"/>
        <v>4.3180821082159472E-4</v>
      </c>
      <c r="N230" s="78">
        <f t="shared" si="137"/>
        <v>2.2712915373728128E-17</v>
      </c>
      <c r="O230" s="4">
        <f t="shared" si="138"/>
        <v>3.3697958300656884E-16</v>
      </c>
      <c r="P230" s="44">
        <f t="shared" si="114"/>
        <v>6.1859354352312107E-24</v>
      </c>
      <c r="Q230" s="44">
        <f t="shared" ref="Q230:S230" si="153">(P230-P229)/$C$34</f>
        <v>1.2794678467808374E-17</v>
      </c>
      <c r="R230" s="44">
        <f t="shared" si="153"/>
        <v>2.0562901999262998E-11</v>
      </c>
      <c r="S230" s="47">
        <f t="shared" si="153"/>
        <v>2.3621004959744929E-5</v>
      </c>
      <c r="T230" s="46">
        <f t="shared" si="140"/>
        <v>4.6690858654266622E-11</v>
      </c>
      <c r="U230" s="44">
        <f t="shared" si="141"/>
        <v>7.4323723960214504E-5</v>
      </c>
      <c r="V230" s="47">
        <f t="shared" si="142"/>
        <v>83.925155316029901</v>
      </c>
      <c r="W230" s="46">
        <f t="shared" si="143"/>
        <v>89.251529812746185</v>
      </c>
      <c r="X230" s="47">
        <f t="shared" si="144"/>
        <v>5.3263744967162809</v>
      </c>
    </row>
    <row r="231" spans="9:24" x14ac:dyDescent="0.2">
      <c r="I231" s="57">
        <f t="shared" si="132"/>
        <v>2.209999999999989E-6</v>
      </c>
      <c r="J231" s="57">
        <f t="shared" si="133"/>
        <v>-1.1049699999999968E-13</v>
      </c>
      <c r="K231" s="75">
        <f t="shared" si="134"/>
        <v>-3.4168534522006925E-16</v>
      </c>
      <c r="L231" s="44">
        <f t="shared" si="135"/>
        <v>4.7489430345825864E-10</v>
      </c>
      <c r="M231" s="45">
        <f t="shared" si="136"/>
        <v>4.3377574437120092E-4</v>
      </c>
      <c r="N231" s="78">
        <f t="shared" si="137"/>
        <v>2.3187340815160313E-17</v>
      </c>
      <c r="O231" s="4">
        <f t="shared" si="138"/>
        <v>3.4168534522006925E-16</v>
      </c>
      <c r="P231" s="44">
        <f t="shared" si="114"/>
        <v>6.3159622945071275E-24</v>
      </c>
      <c r="Q231" s="44">
        <f t="shared" ref="Q231:S231" si="154">(P231-P230)/$C$34</f>
        <v>1.3002685927591679E-17</v>
      </c>
      <c r="R231" s="44">
        <f t="shared" si="154"/>
        <v>2.0800745978330498E-11</v>
      </c>
      <c r="S231" s="47">
        <f t="shared" si="154"/>
        <v>2.378439790674999E-5</v>
      </c>
      <c r="T231" s="46">
        <f t="shared" si="140"/>
        <v>4.7442544143218499E-11</v>
      </c>
      <c r="U231" s="44">
        <f t="shared" si="141"/>
        <v>7.5168548895187368E-5</v>
      </c>
      <c r="V231" s="47">
        <f t="shared" si="142"/>
        <v>84.482493497286185</v>
      </c>
      <c r="W231" s="46">
        <f t="shared" si="143"/>
        <v>89.869702833666111</v>
      </c>
      <c r="X231" s="47">
        <f t="shared" si="144"/>
        <v>5.3872093363799269</v>
      </c>
    </row>
    <row r="232" spans="9:24" x14ac:dyDescent="0.2">
      <c r="I232" s="57">
        <f t="shared" si="132"/>
        <v>2.2199999999999889E-6</v>
      </c>
      <c r="J232" s="57">
        <f t="shared" si="133"/>
        <v>-1.1099699999999968E-13</v>
      </c>
      <c r="K232" s="75">
        <f t="shared" si="134"/>
        <v>-3.4643428825465186E-16</v>
      </c>
      <c r="L232" s="44">
        <f t="shared" si="135"/>
        <v>4.7923206090197065E-10</v>
      </c>
      <c r="M232" s="45">
        <f t="shared" si="136"/>
        <v>4.3574320620727558E-4</v>
      </c>
      <c r="N232" s="78">
        <f t="shared" si="137"/>
        <v>2.3669368152305343E-17</v>
      </c>
      <c r="O232" s="4">
        <f t="shared" si="138"/>
        <v>3.4643428825465186E-16</v>
      </c>
      <c r="P232" s="44">
        <f t="shared" si="114"/>
        <v>6.4480931765382076E-24</v>
      </c>
      <c r="Q232" s="44">
        <f t="shared" ref="Q232:S232" si="155">(P232-P231)/$C$34</f>
        <v>1.3213088203108015E-17</v>
      </c>
      <c r="R232" s="44">
        <f t="shared" si="155"/>
        <v>2.1040227551633549E-11</v>
      </c>
      <c r="S232" s="47">
        <f t="shared" si="155"/>
        <v>2.3948157330305131E-5</v>
      </c>
      <c r="T232" s="46">
        <f t="shared" si="140"/>
        <v>4.8202733714503136E-11</v>
      </c>
      <c r="U232" s="44">
        <f t="shared" si="141"/>
        <v>7.6018957128464026E-5</v>
      </c>
      <c r="V232" s="47">
        <f t="shared" si="142"/>
        <v>85.040823327665791</v>
      </c>
      <c r="W232" s="46">
        <f t="shared" si="143"/>
        <v>90.489271555782679</v>
      </c>
      <c r="X232" s="47">
        <f t="shared" si="144"/>
        <v>5.4484482281168898</v>
      </c>
    </row>
    <row r="233" spans="9:24" x14ac:dyDescent="0.2">
      <c r="I233" s="57">
        <f t="shared" si="132"/>
        <v>2.2299999999999888E-6</v>
      </c>
      <c r="J233" s="57">
        <f t="shared" si="133"/>
        <v>-1.1149699999999967E-13</v>
      </c>
      <c r="K233" s="75">
        <f t="shared" si="134"/>
        <v>-3.5122660886367156E-16</v>
      </c>
      <c r="L233" s="44">
        <f t="shared" si="135"/>
        <v>4.8358949296404341E-10</v>
      </c>
      <c r="M233" s="45">
        <f t="shared" si="136"/>
        <v>4.3771059565880967E-4</v>
      </c>
      <c r="N233" s="78">
        <f t="shared" si="137"/>
        <v>2.4159082985305882E-17</v>
      </c>
      <c r="O233" s="4">
        <f t="shared" si="138"/>
        <v>3.5122660886367156E-16</v>
      </c>
      <c r="P233" s="44">
        <f t="shared" si="114"/>
        <v>6.5823521936072951E-24</v>
      </c>
      <c r="Q233" s="44">
        <f t="shared" ref="Q233:S233" si="156">(P233-P232)/$C$34</f>
        <v>1.3425901706908743E-17</v>
      </c>
      <c r="R233" s="44">
        <f t="shared" si="156"/>
        <v>2.1281350380072845E-11</v>
      </c>
      <c r="S233" s="47">
        <f t="shared" si="156"/>
        <v>2.4112282843929592E-5</v>
      </c>
      <c r="T233" s="46">
        <f t="shared" si="140"/>
        <v>4.8971483300053838E-11</v>
      </c>
      <c r="U233" s="44">
        <f t="shared" si="141"/>
        <v>7.6874958555070086E-5</v>
      </c>
      <c r="V233" s="47">
        <f t="shared" si="142"/>
        <v>85.600142660605954</v>
      </c>
      <c r="W233" s="46">
        <f t="shared" si="143"/>
        <v>91.110234552076861</v>
      </c>
      <c r="X233" s="47">
        <f t="shared" si="144"/>
        <v>5.5100918914709034</v>
      </c>
    </row>
    <row r="234" spans="9:24" x14ac:dyDescent="0.2">
      <c r="I234" s="57">
        <f t="shared" si="132"/>
        <v>2.2399999999999887E-6</v>
      </c>
      <c r="J234" s="57">
        <f t="shared" si="133"/>
        <v>-1.1199699999999967E-13</v>
      </c>
      <c r="K234" s="75">
        <f t="shared" si="134"/>
        <v>-3.5606250379331202E-16</v>
      </c>
      <c r="L234" s="44">
        <f t="shared" si="135"/>
        <v>4.8796659892063153E-10</v>
      </c>
      <c r="M234" s="45">
        <f t="shared" si="136"/>
        <v>4.3967791205038213E-4</v>
      </c>
      <c r="N234" s="78">
        <f t="shared" si="137"/>
        <v>2.4656571474610989E-17</v>
      </c>
      <c r="O234" s="4">
        <f t="shared" si="138"/>
        <v>3.5606250379331202E-16</v>
      </c>
      <c r="P234" s="44">
        <f t="shared" si="114"/>
        <v>6.7187636224883738E-24</v>
      </c>
      <c r="Q234" s="44">
        <f t="shared" ref="Q234:S234" si="157">(P234-P233)/$C$34</f>
        <v>1.3641142888107878E-17</v>
      </c>
      <c r="R234" s="44">
        <f t="shared" si="157"/>
        <v>2.1524118119913455E-11</v>
      </c>
      <c r="S234" s="47">
        <f t="shared" si="157"/>
        <v>2.4276773984061022E-5</v>
      </c>
      <c r="T234" s="46">
        <f t="shared" si="140"/>
        <v>4.9748848930510577E-11</v>
      </c>
      <c r="U234" s="44">
        <f t="shared" si="141"/>
        <v>7.7736563045673754E-5</v>
      </c>
      <c r="V234" s="47">
        <f t="shared" si="142"/>
        <v>86.160449060366659</v>
      </c>
      <c r="W234" s="46">
        <f t="shared" si="143"/>
        <v>91.732590104798206</v>
      </c>
      <c r="X234" s="47">
        <f t="shared" si="144"/>
        <v>5.572141044431544</v>
      </c>
    </row>
    <row r="235" spans="9:24" x14ac:dyDescent="0.2">
      <c r="I235" s="57">
        <f t="shared" si="132"/>
        <v>2.2499999999999886E-6</v>
      </c>
      <c r="J235" s="57">
        <f t="shared" si="133"/>
        <v>-1.1249699999999967E-13</v>
      </c>
      <c r="K235" s="75">
        <f t="shared" si="134"/>
        <v>-3.6094216978251835E-16</v>
      </c>
      <c r="L235" s="44">
        <f t="shared" si="135"/>
        <v>4.923633780411354E-10</v>
      </c>
      <c r="M235" s="45">
        <f t="shared" si="136"/>
        <v>4.4164515470215219E-4</v>
      </c>
      <c r="N235" s="78">
        <f t="shared" si="137"/>
        <v>2.5161920341954727E-17</v>
      </c>
      <c r="O235" s="4">
        <f t="shared" si="138"/>
        <v>3.6094216978251835E-16</v>
      </c>
      <c r="P235" s="44">
        <f t="shared" si="114"/>
        <v>6.8573519048101331E-24</v>
      </c>
      <c r="Q235" s="44">
        <f t="shared" ref="Q235:S235" si="158">(P235-P234)/$C$34</f>
        <v>1.3858828232175928E-17</v>
      </c>
      <c r="R235" s="44">
        <f t="shared" si="158"/>
        <v>2.1768534406804979E-11</v>
      </c>
      <c r="S235" s="47">
        <f t="shared" si="158"/>
        <v>2.4441628689152399E-5</v>
      </c>
      <c r="T235" s="46">
        <f t="shared" si="140"/>
        <v>5.0534886734373955E-11</v>
      </c>
      <c r="U235" s="44">
        <f t="shared" si="141"/>
        <v>7.8603780386337982E-5</v>
      </c>
      <c r="V235" s="47">
        <f t="shared" si="142"/>
        <v>86.721734066422513</v>
      </c>
      <c r="W235" s="46">
        <f t="shared" si="143"/>
        <v>92.356330469647162</v>
      </c>
      <c r="X235" s="47">
        <f t="shared" si="144"/>
        <v>5.6345964032246512</v>
      </c>
    </row>
    <row r="236" spans="9:24" x14ac:dyDescent="0.2">
      <c r="I236" s="57">
        <f t="shared" si="132"/>
        <v>2.2599999999999885E-6</v>
      </c>
      <c r="J236" s="57">
        <f t="shared" si="133"/>
        <v>-1.1299699999999967E-13</v>
      </c>
      <c r="K236" s="75">
        <f t="shared" si="134"/>
        <v>-3.6586580356292971E-16</v>
      </c>
      <c r="L236" s="44">
        <f t="shared" si="135"/>
        <v>4.9677982958815689E-10</v>
      </c>
      <c r="M236" s="45">
        <f t="shared" si="136"/>
        <v>4.4361232292985139E-4</v>
      </c>
      <c r="N236" s="78">
        <f t="shared" si="137"/>
        <v>2.5675216871333384E-17</v>
      </c>
      <c r="O236" s="4">
        <f t="shared" si="138"/>
        <v>3.6586580356292971E-16</v>
      </c>
      <c r="P236" s="44">
        <f t="shared" si="114"/>
        <v>6.9981416474193426E-24</v>
      </c>
      <c r="Q236" s="44">
        <f t="shared" ref="Q236:S236" si="159">(P236-P235)/$C$34</f>
        <v>1.4078974260920947E-17</v>
      </c>
      <c r="R236" s="44">
        <f t="shared" si="159"/>
        <v>2.20146028745019E-11</v>
      </c>
      <c r="S236" s="47">
        <f t="shared" si="159"/>
        <v>2.4606846769692123E-5</v>
      </c>
      <c r="T236" s="46">
        <f t="shared" si="140"/>
        <v>5.1329652937865758E-11</v>
      </c>
      <c r="U236" s="44">
        <f t="shared" si="141"/>
        <v>7.9476620349180481E-5</v>
      </c>
      <c r="V236" s="47">
        <f t="shared" si="142"/>
        <v>87.283996284250236</v>
      </c>
      <c r="W236" s="46">
        <f t="shared" si="143"/>
        <v>92.981454962196182</v>
      </c>
      <c r="X236" s="47">
        <f t="shared" si="144"/>
        <v>5.6974586779459528</v>
      </c>
    </row>
    <row r="237" spans="9:24" x14ac:dyDescent="0.2">
      <c r="I237" s="57">
        <f t="shared" si="132"/>
        <v>2.2699999999999884E-6</v>
      </c>
      <c r="J237" s="57">
        <f t="shared" si="133"/>
        <v>-1.1349699999999967E-13</v>
      </c>
      <c r="K237" s="75">
        <f t="shared" si="134"/>
        <v>-3.7083360185881129E-16</v>
      </c>
      <c r="L237" s="44">
        <f t="shared" si="135"/>
        <v>5.0121595281745544E-10</v>
      </c>
      <c r="M237" s="45">
        <f t="shared" si="136"/>
        <v>4.4557941604477641E-4</v>
      </c>
      <c r="N237" s="78">
        <f t="shared" si="137"/>
        <v>2.6196548909978032E-17</v>
      </c>
      <c r="O237" s="4">
        <f t="shared" si="138"/>
        <v>3.7083360185881129E-16</v>
      </c>
      <c r="P237" s="44">
        <f t="shared" si="114"/>
        <v>7.1411576227431773E-24</v>
      </c>
      <c r="Q237" s="44">
        <f t="shared" ref="Q237:S237" si="160">(P237-P236)/$C$34</f>
        <v>1.4301597532383469E-17</v>
      </c>
      <c r="R237" s="44">
        <f t="shared" si="160"/>
        <v>2.2262327146252216E-11</v>
      </c>
      <c r="S237" s="47">
        <f t="shared" si="160"/>
        <v>2.4772427175031567E-5</v>
      </c>
      <c r="T237" s="46">
        <f t="shared" si="140"/>
        <v>5.2133203864464835E-11</v>
      </c>
      <c r="U237" s="44">
        <f t="shared" si="141"/>
        <v>8.0355092659907456E-5</v>
      </c>
      <c r="V237" s="47">
        <f t="shared" si="142"/>
        <v>87.84723107269717</v>
      </c>
      <c r="W237" s="46">
        <f t="shared" si="143"/>
        <v>93.6079596503792</v>
      </c>
      <c r="X237" s="47">
        <f t="shared" si="144"/>
        <v>5.7607285776820278</v>
      </c>
    </row>
    <row r="238" spans="9:24" x14ac:dyDescent="0.2">
      <c r="I238" s="57">
        <f t="shared" si="132"/>
        <v>2.2799999999999883E-6</v>
      </c>
      <c r="J238" s="57">
        <f t="shared" si="133"/>
        <v>-1.1399699999999968E-13</v>
      </c>
      <c r="K238" s="75">
        <f t="shared" si="134"/>
        <v>-3.7584576138698585E-16</v>
      </c>
      <c r="L238" s="44">
        <f t="shared" si="135"/>
        <v>5.0567174697790319E-10</v>
      </c>
      <c r="M238" s="45">
        <f t="shared" si="136"/>
        <v>4.4754643335378081E-4</v>
      </c>
      <c r="N238" s="78">
        <f t="shared" si="137"/>
        <v>2.6726004869320587E-17</v>
      </c>
      <c r="O238" s="4">
        <f t="shared" si="138"/>
        <v>3.7584576138698585E-16</v>
      </c>
      <c r="P238" s="44">
        <f t="shared" si="114"/>
        <v>7.2864247691499937E-24</v>
      </c>
      <c r="Q238" s="44">
        <f t="shared" ref="Q238:S238" si="161">(P238-P237)/$C$34</f>
        <v>1.4526714640681643E-17</v>
      </c>
      <c r="R238" s="44">
        <f t="shared" si="161"/>
        <v>2.2511710829817448E-11</v>
      </c>
      <c r="S238" s="47">
        <f t="shared" si="161"/>
        <v>2.4938368356523188E-5</v>
      </c>
      <c r="T238" s="46">
        <f t="shared" si="140"/>
        <v>5.2945595934255484E-11</v>
      </c>
      <c r="U238" s="44">
        <f t="shared" si="141"/>
        <v>8.123920697906518E-5</v>
      </c>
      <c r="V238" s="47">
        <f t="shared" si="142"/>
        <v>88.411431915772525</v>
      </c>
      <c r="W238" s="46">
        <f t="shared" si="143"/>
        <v>94.235838723929888</v>
      </c>
      <c r="X238" s="47">
        <f t="shared" si="144"/>
        <v>5.8244068081573612</v>
      </c>
    </row>
    <row r="239" spans="9:24" x14ac:dyDescent="0.2">
      <c r="I239" s="57">
        <f t="shared" si="132"/>
        <v>2.2899999999999882E-6</v>
      </c>
      <c r="J239" s="57">
        <f t="shared" si="133"/>
        <v>-1.1449699999999967E-13</v>
      </c>
      <c r="K239" s="75">
        <f t="shared" si="134"/>
        <v>-3.8090247885676486E-16</v>
      </c>
      <c r="L239" s="44">
        <f t="shared" si="135"/>
        <v>5.1014721131144101E-10</v>
      </c>
      <c r="M239" s="45">
        <f t="shared" si="136"/>
        <v>4.4951337415926788E-4</v>
      </c>
      <c r="N239" s="78">
        <f t="shared" si="137"/>
        <v>2.7263673725959106E-17</v>
      </c>
      <c r="O239" s="4">
        <f t="shared" si="138"/>
        <v>3.8090247885676486E-16</v>
      </c>
      <c r="P239" s="44">
        <f t="shared" si="114"/>
        <v>7.4339681913100832E-24</v>
      </c>
      <c r="Q239" s="44">
        <f t="shared" ref="Q239:S239" si="162">(P239-P238)/$C$34</f>
        <v>1.475434221600895E-17</v>
      </c>
      <c r="R239" s="44">
        <f t="shared" si="162"/>
        <v>2.2762757532730622E-11</v>
      </c>
      <c r="S239" s="47">
        <f t="shared" si="162"/>
        <v>2.5104670291317414E-5</v>
      </c>
      <c r="T239" s="46">
        <f t="shared" si="140"/>
        <v>5.3766885663851769E-11</v>
      </c>
      <c r="U239" s="44">
        <f t="shared" si="141"/>
        <v>8.2128972959628674E-5</v>
      </c>
      <c r="V239" s="47">
        <f t="shared" si="142"/>
        <v>88.976598056348891</v>
      </c>
      <c r="W239" s="46">
        <f t="shared" si="143"/>
        <v>94.865092126724463</v>
      </c>
      <c r="X239" s="47">
        <f t="shared" si="144"/>
        <v>5.8884940703755717</v>
      </c>
    </row>
    <row r="240" spans="9:24" x14ac:dyDescent="0.2">
      <c r="I240" s="57">
        <f t="shared" si="132"/>
        <v>2.2999999999999881E-6</v>
      </c>
      <c r="J240" s="57">
        <f t="shared" si="133"/>
        <v>-1.1499699999999967E-13</v>
      </c>
      <c r="K240" s="75">
        <f t="shared" si="134"/>
        <v>-3.8600395096987928E-16</v>
      </c>
      <c r="L240" s="44">
        <f t="shared" si="135"/>
        <v>5.1464234505303365E-10</v>
      </c>
      <c r="M240" s="45">
        <f t="shared" si="136"/>
        <v>4.5148023775918293E-4</v>
      </c>
      <c r="N240" s="78">
        <f t="shared" si="137"/>
        <v>2.7809645022615519E-17</v>
      </c>
      <c r="O240" s="4">
        <f t="shared" si="138"/>
        <v>3.8600395096987928E-16</v>
      </c>
      <c r="P240" s="44">
        <f t="shared" si="114"/>
        <v>7.5838131605545974E-24</v>
      </c>
      <c r="Q240" s="44">
        <f t="shared" ref="Q240:S240" si="163">(P240-P239)/$C$34</f>
        <v>1.4984496924451413E-17</v>
      </c>
      <c r="R240" s="44">
        <f t="shared" si="163"/>
        <v>2.3015470844246302E-11</v>
      </c>
      <c r="S240" s="47">
        <f t="shared" si="163"/>
        <v>2.5271331151568043E-5</v>
      </c>
      <c r="T240" s="46">
        <f t="shared" si="140"/>
        <v>5.4597129665641119E-11</v>
      </c>
      <c r="U240" s="44">
        <f t="shared" si="141"/>
        <v>8.3024400178934935E-5</v>
      </c>
      <c r="V240" s="47">
        <f t="shared" si="142"/>
        <v>89.542721930625532</v>
      </c>
      <c r="W240" s="46">
        <f t="shared" si="143"/>
        <v>95.495712995418586</v>
      </c>
      <c r="X240" s="47">
        <f t="shared" si="144"/>
        <v>5.9529910647930562</v>
      </c>
    </row>
    <row r="241" spans="9:24" x14ac:dyDescent="0.2">
      <c r="I241" s="57">
        <f t="shared" si="132"/>
        <v>2.309999999999988E-6</v>
      </c>
      <c r="J241" s="57">
        <f t="shared" si="133"/>
        <v>-1.1549699999999967E-13</v>
      </c>
      <c r="K241" s="75">
        <f t="shared" si="134"/>
        <v>-3.9115037442040963E-16</v>
      </c>
      <c r="L241" s="44">
        <f t="shared" si="135"/>
        <v>5.1915714743062545E-10</v>
      </c>
      <c r="M241" s="45">
        <f t="shared" si="136"/>
        <v>4.5344702344700551E-4</v>
      </c>
      <c r="N241" s="78">
        <f t="shared" si="137"/>
        <v>2.8364008869091347E-17</v>
      </c>
      <c r="O241" s="4">
        <f t="shared" si="138"/>
        <v>3.9115037442040963E-16</v>
      </c>
      <c r="P241" s="44">
        <f t="shared" si="114"/>
        <v>7.7359851152341149E-24</v>
      </c>
      <c r="Q241" s="44">
        <f t="shared" ref="Q241:S241" si="164">(P241-P240)/$C$34</f>
        <v>1.5217195467951753E-17</v>
      </c>
      <c r="R241" s="44">
        <f t="shared" si="164"/>
        <v>2.3269854350034052E-11</v>
      </c>
      <c r="S241" s="47">
        <f t="shared" si="164"/>
        <v>2.5438350578775001E-5</v>
      </c>
      <c r="T241" s="46">
        <f t="shared" si="140"/>
        <v>5.543638464758262E-11</v>
      </c>
      <c r="U241" s="44">
        <f t="shared" si="141"/>
        <v>8.3925498194149963E-5</v>
      </c>
      <c r="V241" s="47">
        <f t="shared" si="142"/>
        <v>90.109801521503385</v>
      </c>
      <c r="W241" s="46">
        <f t="shared" si="143"/>
        <v>96.127700007889345</v>
      </c>
      <c r="X241" s="47">
        <f t="shared" si="144"/>
        <v>6.0178984863859535</v>
      </c>
    </row>
    <row r="242" spans="9:24" x14ac:dyDescent="0.2">
      <c r="I242" s="57">
        <f t="shared" si="132"/>
        <v>2.319999999999988E-6</v>
      </c>
      <c r="J242" s="57">
        <f t="shared" si="133"/>
        <v>-1.1599699999999967E-13</v>
      </c>
      <c r="K242" s="75">
        <f t="shared" si="134"/>
        <v>-3.9634194589471587E-16</v>
      </c>
      <c r="L242" s="44">
        <f t="shared" si="135"/>
        <v>5.2369161766509553E-10</v>
      </c>
      <c r="M242" s="45">
        <f t="shared" si="136"/>
        <v>4.5541373051174251E-4</v>
      </c>
      <c r="N242" s="78">
        <f t="shared" si="137"/>
        <v>2.8926855943217234E-17</v>
      </c>
      <c r="O242" s="4">
        <f t="shared" si="138"/>
        <v>3.9634194589471587E-16</v>
      </c>
      <c r="P242" s="44">
        <f t="shared" si="114"/>
        <v>7.8905096610757451E-24</v>
      </c>
      <c r="Q242" s="44">
        <f t="shared" ref="Q242:S242" si="165">(P242-P241)/$C$34</f>
        <v>1.5452454584163026E-17</v>
      </c>
      <c r="R242" s="44">
        <f t="shared" si="165"/>
        <v>2.3525911621127285E-11</v>
      </c>
      <c r="S242" s="47">
        <f t="shared" si="165"/>
        <v>2.5605727109323288E-5</v>
      </c>
      <c r="T242" s="46">
        <f t="shared" si="140"/>
        <v>5.6284707412588676E-11</v>
      </c>
      <c r="U242" s="44">
        <f t="shared" si="141"/>
        <v>8.4832276500605686E-5</v>
      </c>
      <c r="V242" s="47">
        <f t="shared" si="142"/>
        <v>90.67783064557274</v>
      </c>
      <c r="W242" s="46">
        <f t="shared" si="143"/>
        <v>96.761047674242761</v>
      </c>
      <c r="X242" s="47">
        <f t="shared" si="144"/>
        <v>6.0832170286700187</v>
      </c>
    </row>
    <row r="243" spans="9:24" x14ac:dyDescent="0.2">
      <c r="I243" s="57">
        <f t="shared" si="132"/>
        <v>2.3299999999999879E-6</v>
      </c>
      <c r="J243" s="57">
        <f t="shared" si="133"/>
        <v>-1.1649699999999967E-13</v>
      </c>
      <c r="K243" s="75">
        <f t="shared" si="134"/>
        <v>-4.0157886207136682E-16</v>
      </c>
      <c r="L243" s="44">
        <f t="shared" si="135"/>
        <v>5.2824575497021294E-10</v>
      </c>
      <c r="M243" s="45">
        <f t="shared" si="136"/>
        <v>4.5738035823791965E-4</v>
      </c>
      <c r="N243" s="78">
        <f t="shared" si="137"/>
        <v>2.9498277491801055E-17</v>
      </c>
      <c r="O243" s="4">
        <f t="shared" si="138"/>
        <v>4.0157886207136682E-16</v>
      </c>
      <c r="P243" s="44">
        <f t="shared" si="114"/>
        <v>8.0474125715400272E-24</v>
      </c>
      <c r="Q243" s="44">
        <f t="shared" ref="Q243:S243" si="166">(P243-P242)/$C$34</f>
        <v>1.5690291046428212E-17</v>
      </c>
      <c r="R243" s="44">
        <f t="shared" si="166"/>
        <v>2.3783646226518553E-11</v>
      </c>
      <c r="S243" s="47">
        <f t="shared" si="166"/>
        <v>2.5773460539126774E-5</v>
      </c>
      <c r="T243" s="46">
        <f t="shared" si="140"/>
        <v>5.7142154858382122E-11</v>
      </c>
      <c r="U243" s="44">
        <f t="shared" si="141"/>
        <v>8.5744744579344359E-5</v>
      </c>
      <c r="V243" s="47">
        <f t="shared" si="142"/>
        <v>91.246807873867581</v>
      </c>
      <c r="W243" s="46">
        <f t="shared" si="143"/>
        <v>97.395755254548732</v>
      </c>
      <c r="X243" s="47">
        <f t="shared" si="144"/>
        <v>6.1489473806811485</v>
      </c>
    </row>
    <row r="244" spans="9:24" x14ac:dyDescent="0.2">
      <c r="I244" s="57">
        <f t="shared" si="132"/>
        <v>2.3399999999999878E-6</v>
      </c>
      <c r="J244" s="57">
        <f t="shared" si="133"/>
        <v>-1.1699699999999966E-13</v>
      </c>
      <c r="K244" s="75">
        <f t="shared" si="134"/>
        <v>-4.0686131962106897E-16</v>
      </c>
      <c r="L244" s="44">
        <f t="shared" si="135"/>
        <v>5.3281955855259216E-10</v>
      </c>
      <c r="M244" s="45">
        <f t="shared" si="136"/>
        <v>4.5934690590557529E-4</v>
      </c>
      <c r="N244" s="78">
        <f t="shared" si="137"/>
        <v>3.0078365331568381E-17</v>
      </c>
      <c r="O244" s="4">
        <f t="shared" si="138"/>
        <v>4.0686131962106897E-16</v>
      </c>
      <c r="P244" s="44">
        <f t="shared" si="114"/>
        <v>8.2067197881759794E-24</v>
      </c>
      <c r="Q244" s="44">
        <f t="shared" ref="Q244:S244" si="167">(P244-P243)/$C$34</f>
        <v>1.5930721663595215E-17</v>
      </c>
      <c r="R244" s="44">
        <f t="shared" si="167"/>
        <v>2.4043061716700387E-11</v>
      </c>
      <c r="S244" s="47">
        <f t="shared" si="167"/>
        <v>2.5941549018183419E-5</v>
      </c>
      <c r="T244" s="46">
        <f t="shared" si="140"/>
        <v>5.800878397673268E-11</v>
      </c>
      <c r="U244" s="44">
        <f t="shared" si="141"/>
        <v>8.6662911835056006E-5</v>
      </c>
      <c r="V244" s="47">
        <f t="shared" si="142"/>
        <v>91.816725571164554</v>
      </c>
      <c r="W244" s="46">
        <f t="shared" si="143"/>
        <v>98.031815801585637</v>
      </c>
      <c r="X244" s="47">
        <f t="shared" si="144"/>
        <v>6.2150902304210893</v>
      </c>
    </row>
    <row r="245" spans="9:24" x14ac:dyDescent="0.2">
      <c r="I245" s="57">
        <f t="shared" si="132"/>
        <v>2.3499999999999877E-6</v>
      </c>
      <c r="J245" s="57">
        <f t="shared" si="133"/>
        <v>-1.1749699999999966E-13</v>
      </c>
      <c r="K245" s="75">
        <f t="shared" si="134"/>
        <v>-4.1218951520659487E-16</v>
      </c>
      <c r="L245" s="44">
        <f t="shared" si="135"/>
        <v>5.3741302761164788E-10</v>
      </c>
      <c r="M245" s="45">
        <f t="shared" si="136"/>
        <v>4.6131337279025204E-4</v>
      </c>
      <c r="N245" s="78">
        <f t="shared" si="137"/>
        <v>3.0667211850100719E-17</v>
      </c>
      <c r="O245" s="4">
        <f t="shared" si="138"/>
        <v>4.1218951520659487E-16</v>
      </c>
      <c r="P245" s="44">
        <f t="shared" si="114"/>
        <v>8.3684574209757293E-24</v>
      </c>
      <c r="Q245" s="44">
        <f t="shared" ref="Q245:S245" si="168">(P245-P244)/$C$34</f>
        <v>1.6173763279974988E-17</v>
      </c>
      <c r="R245" s="44">
        <f t="shared" si="168"/>
        <v>2.4304161637977259E-11</v>
      </c>
      <c r="S245" s="47">
        <f t="shared" si="168"/>
        <v>2.6109992127687148E-5</v>
      </c>
      <c r="T245" s="46">
        <f t="shared" si="140"/>
        <v>5.8884651853233749E-11</v>
      </c>
      <c r="U245" s="44">
        <f t="shared" si="141"/>
        <v>8.7586787650107163E-5</v>
      </c>
      <c r="V245" s="47">
        <f t="shared" si="142"/>
        <v>92.387581505115534</v>
      </c>
      <c r="W245" s="46">
        <f t="shared" si="143"/>
        <v>98.669227765475071</v>
      </c>
      <c r="X245" s="47">
        <f t="shared" si="144"/>
        <v>6.2816462603595387</v>
      </c>
    </row>
    <row r="246" spans="9:24" x14ac:dyDescent="0.2">
      <c r="I246" s="57">
        <f t="shared" si="132"/>
        <v>2.3599999999999876E-6</v>
      </c>
      <c r="J246" s="57">
        <f t="shared" si="133"/>
        <v>-1.1799699999999966E-13</v>
      </c>
      <c r="K246" s="75">
        <f t="shared" si="134"/>
        <v>-4.1756364548271134E-16</v>
      </c>
      <c r="L246" s="44">
        <f t="shared" si="135"/>
        <v>5.4202616133955044E-10</v>
      </c>
      <c r="M246" s="45">
        <f t="shared" si="136"/>
        <v>4.6327975816298978E-4</v>
      </c>
      <c r="N246" s="78">
        <f t="shared" si="137"/>
        <v>3.126491000677118E-17</v>
      </c>
      <c r="O246" s="4">
        <f t="shared" si="138"/>
        <v>4.1756364548271134E-16</v>
      </c>
      <c r="P246" s="44">
        <f t="shared" si="114"/>
        <v>8.5326517487286376E-24</v>
      </c>
      <c r="Q246" s="44">
        <f t="shared" ref="Q246:S246" si="169">(P246-P245)/$C$34</f>
        <v>1.6419432775290837E-17</v>
      </c>
      <c r="R246" s="44">
        <f t="shared" si="169"/>
        <v>2.4566949531584912E-11</v>
      </c>
      <c r="S246" s="47">
        <f t="shared" si="169"/>
        <v>2.6278789360765278E-5</v>
      </c>
      <c r="T246" s="46">
        <f t="shared" si="140"/>
        <v>5.9769815667046104E-11</v>
      </c>
      <c r="U246" s="44">
        <f t="shared" si="141"/>
        <v>8.8516381381235435E-5</v>
      </c>
      <c r="V246" s="47">
        <f t="shared" si="142"/>
        <v>92.959373112826682</v>
      </c>
      <c r="W246" s="46">
        <f t="shared" si="143"/>
        <v>99.30798926417647</v>
      </c>
      <c r="X246" s="47">
        <f t="shared" si="144"/>
        <v>6.3486161513497867</v>
      </c>
    </row>
    <row r="247" spans="9:24" x14ac:dyDescent="0.2">
      <c r="I247" s="57">
        <f t="shared" si="132"/>
        <v>2.3699999999999875E-6</v>
      </c>
      <c r="J247" s="57">
        <f t="shared" si="133"/>
        <v>-1.1849699999999966E-13</v>
      </c>
      <c r="K247" s="75">
        <f t="shared" si="134"/>
        <v>-4.2298390709610682E-16</v>
      </c>
      <c r="L247" s="44">
        <f t="shared" si="135"/>
        <v>5.4665895892118037E-10</v>
      </c>
      <c r="M247" s="45">
        <f t="shared" si="136"/>
        <v>4.652460612903183E-4</v>
      </c>
      <c r="N247" s="78">
        <f t="shared" si="137"/>
        <v>3.1871553333671309E-17</v>
      </c>
      <c r="O247" s="4">
        <f t="shared" si="138"/>
        <v>4.2298390709610682E-16</v>
      </c>
      <c r="P247" s="44">
        <f t="shared" si="114"/>
        <v>8.6993292193732473E-24</v>
      </c>
      <c r="Q247" s="44">
        <f t="shared" ref="Q247:S247" si="170">(P247-P246)/$C$34</f>
        <v>1.6667747064460961E-17</v>
      </c>
      <c r="R247" s="44">
        <f t="shared" si="170"/>
        <v>2.4831428917012408E-11</v>
      </c>
      <c r="S247" s="47">
        <f t="shared" si="170"/>
        <v>2.6447938542749631E-5</v>
      </c>
      <c r="T247" s="46">
        <f t="shared" si="140"/>
        <v>6.06643326900128E-11</v>
      </c>
      <c r="U247" s="44">
        <f t="shared" si="141"/>
        <v>8.945170229666972E-5</v>
      </c>
      <c r="V247" s="47">
        <f t="shared" si="142"/>
        <v>93.532091543428635</v>
      </c>
      <c r="W247" s="46">
        <f t="shared" si="143"/>
        <v>99.94809212581778</v>
      </c>
      <c r="X247" s="47">
        <f t="shared" si="144"/>
        <v>6.4160005823891497</v>
      </c>
    </row>
    <row r="248" spans="9:24" x14ac:dyDescent="0.2">
      <c r="I248" s="57">
        <f t="shared" si="132"/>
        <v>2.3799999999999874E-6</v>
      </c>
      <c r="J248" s="57">
        <f t="shared" si="133"/>
        <v>-1.1899699999999965E-13</v>
      </c>
      <c r="K248" s="75">
        <f t="shared" si="134"/>
        <v>-4.2845049668531864E-16</v>
      </c>
      <c r="L248" s="44">
        <f t="shared" si="135"/>
        <v>5.5131141953408354E-10</v>
      </c>
      <c r="M248" s="45">
        <f t="shared" si="136"/>
        <v>4.6721228143424998E-4</v>
      </c>
      <c r="N248" s="78">
        <f t="shared" si="137"/>
        <v>3.2487235936538857E-17</v>
      </c>
      <c r="O248" s="4">
        <f t="shared" si="138"/>
        <v>4.2845049668531864E-16</v>
      </c>
      <c r="P248" s="44">
        <f t="shared" si="114"/>
        <v>8.8685164503496563E-24</v>
      </c>
      <c r="Q248" s="44">
        <f t="shared" ref="Q248:S248" si="171">(P248-P247)/$C$34</f>
        <v>1.6918723097640906E-17</v>
      </c>
      <c r="R248" s="44">
        <f t="shared" si="171"/>
        <v>2.5097603317994479E-11</v>
      </c>
      <c r="S248" s="47">
        <f t="shared" si="171"/>
        <v>2.6617440098207138E-5</v>
      </c>
      <c r="T248" s="46">
        <f t="shared" si="140"/>
        <v>6.1568260286754985E-11</v>
      </c>
      <c r="U248" s="44">
        <f t="shared" si="141"/>
        <v>9.039275967421802E-5</v>
      </c>
      <c r="V248" s="47">
        <f t="shared" si="142"/>
        <v>94.105737754829747</v>
      </c>
      <c r="W248" s="46">
        <f t="shared" si="143"/>
        <v>100.58953798089161</v>
      </c>
      <c r="X248" s="47">
        <f t="shared" si="144"/>
        <v>6.4838002260618621</v>
      </c>
    </row>
    <row r="249" spans="9:24" x14ac:dyDescent="0.2">
      <c r="I249" s="57">
        <f t="shared" si="132"/>
        <v>2.3899999999999873E-6</v>
      </c>
      <c r="J249" s="57">
        <f t="shared" si="133"/>
        <v>-1.1949699999999965E-13</v>
      </c>
      <c r="K249" s="75">
        <f t="shared" si="134"/>
        <v>-4.3396361088065946E-16</v>
      </c>
      <c r="L249" s="44">
        <f t="shared" si="135"/>
        <v>5.5598354234842607E-10</v>
      </c>
      <c r="M249" s="45">
        <f t="shared" si="136"/>
        <v>4.6917841785227258E-4</v>
      </c>
      <c r="N249" s="78">
        <f t="shared" si="137"/>
        <v>3.3112052495678845E-17</v>
      </c>
      <c r="O249" s="4">
        <f t="shared" si="138"/>
        <v>4.3396361088065946E-16</v>
      </c>
      <c r="P249" s="44">
        <f t="shared" si="114"/>
        <v>9.0402402289502788E-24</v>
      </c>
      <c r="Q249" s="44">
        <f t="shared" ref="Q249:S249" si="172">(P249-P248)/$C$34</f>
        <v>1.7172377860062243E-17</v>
      </c>
      <c r="R249" s="44">
        <f t="shared" si="172"/>
        <v>2.5365476242133658E-11</v>
      </c>
      <c r="S249" s="47">
        <f t="shared" si="172"/>
        <v>2.6787292413917823E-5</v>
      </c>
      <c r="T249" s="46">
        <f t="shared" si="140"/>
        <v>6.2481655913999078E-11</v>
      </c>
      <c r="U249" s="44">
        <f t="shared" si="141"/>
        <v>9.1339562724409348E-5</v>
      </c>
      <c r="V249" s="47">
        <f t="shared" si="142"/>
        <v>94.680305019133044</v>
      </c>
      <c r="W249" s="46">
        <f t="shared" si="143"/>
        <v>101.23232077478086</v>
      </c>
      <c r="X249" s="47">
        <f t="shared" si="144"/>
        <v>6.5520157556478162</v>
      </c>
    </row>
    <row r="250" spans="9:24" x14ac:dyDescent="0.2">
      <c r="I250" s="57">
        <f t="shared" si="132"/>
        <v>2.3999999999999872E-6</v>
      </c>
      <c r="J250" s="57">
        <f t="shared" si="133"/>
        <v>-1.1999699999999965E-13</v>
      </c>
      <c r="K250" s="75">
        <f t="shared" si="134"/>
        <v>-4.3952344630414373E-16</v>
      </c>
      <c r="L250" s="44">
        <f t="shared" si="135"/>
        <v>5.6067532652694877E-10</v>
      </c>
      <c r="M250" s="45">
        <f t="shared" si="136"/>
        <v>4.7114446979734165E-4</v>
      </c>
      <c r="N250" s="78">
        <f t="shared" si="137"/>
        <v>3.3746098266879413E-17</v>
      </c>
      <c r="O250" s="4">
        <f t="shared" si="138"/>
        <v>4.3952344630414373E-16</v>
      </c>
      <c r="P250" s="44">
        <f t="shared" si="114"/>
        <v>9.214527512669395E-24</v>
      </c>
      <c r="Q250" s="44">
        <f t="shared" ref="Q250:S250" si="173">(P250-P249)/$C$34</f>
        <v>1.7428728371911619E-17</v>
      </c>
      <c r="R250" s="44">
        <f t="shared" si="173"/>
        <v>2.5635051184937637E-11</v>
      </c>
      <c r="S250" s="47">
        <f t="shared" si="173"/>
        <v>2.6957494280397908E-5</v>
      </c>
      <c r="T250" s="46">
        <f t="shared" si="140"/>
        <v>6.3404577120056756E-11</v>
      </c>
      <c r="U250" s="44">
        <f t="shared" si="141"/>
        <v>9.2292120605767347E-5</v>
      </c>
      <c r="V250" s="47">
        <f t="shared" si="142"/>
        <v>95.255788135799847</v>
      </c>
      <c r="W250" s="46">
        <f t="shared" si="143"/>
        <v>101.87643597535225</v>
      </c>
      <c r="X250" s="47">
        <f t="shared" si="144"/>
        <v>6.6206478395524</v>
      </c>
    </row>
    <row r="251" spans="9:24" x14ac:dyDescent="0.2">
      <c r="I251" s="57">
        <f t="shared" si="132"/>
        <v>2.4099999999999871E-6</v>
      </c>
      <c r="J251" s="57">
        <f t="shared" si="133"/>
        <v>-1.2049699999999965E-13</v>
      </c>
      <c r="K251" s="75">
        <f t="shared" si="134"/>
        <v>-4.4513019956941325E-16</v>
      </c>
      <c r="L251" s="44">
        <f t="shared" si="135"/>
        <v>5.6538677122492217E-10</v>
      </c>
      <c r="M251" s="45">
        <f t="shared" si="136"/>
        <v>4.7311043651787355E-4</v>
      </c>
      <c r="N251" s="78">
        <f t="shared" si="137"/>
        <v>3.4389469082326792E-17</v>
      </c>
      <c r="O251" s="4">
        <f t="shared" si="138"/>
        <v>4.4513019956941325E-16</v>
      </c>
      <c r="P251" s="44">
        <f t="shared" si="114"/>
        <v>9.3914054295526396E-24</v>
      </c>
      <c r="Q251" s="44">
        <f t="shared" ref="Q251:S251" si="174">(P251-P250)/$C$34</f>
        <v>1.7687791688324461E-17</v>
      </c>
      <c r="R251" s="44">
        <f t="shared" si="174"/>
        <v>2.5906331641284245E-11</v>
      </c>
      <c r="S251" s="47">
        <f t="shared" si="174"/>
        <v>2.7128045634660816E-5</v>
      </c>
      <c r="T251" s="46">
        <f t="shared" si="140"/>
        <v>6.4337081544737604E-11</v>
      </c>
      <c r="U251" s="44">
        <f t="shared" si="141"/>
        <v>9.3250442468085002E-5</v>
      </c>
      <c r="V251" s="47">
        <f t="shared" si="142"/>
        <v>95.832186231765732</v>
      </c>
      <c r="W251" s="46">
        <f t="shared" si="143"/>
        <v>102.52188337417914</v>
      </c>
      <c r="X251" s="47">
        <f t="shared" si="144"/>
        <v>6.689697142413408</v>
      </c>
    </row>
    <row r="252" spans="9:24" x14ac:dyDescent="0.2">
      <c r="I252" s="57">
        <f t="shared" si="132"/>
        <v>2.419999999999987E-6</v>
      </c>
      <c r="J252" s="57">
        <f t="shared" si="133"/>
        <v>-1.2099699999999965E-13</v>
      </c>
      <c r="K252" s="75">
        <f t="shared" si="134"/>
        <v>-4.5078406728166249E-16</v>
      </c>
      <c r="L252" s="44">
        <f t="shared" si="135"/>
        <v>5.7011787559010086E-10</v>
      </c>
      <c r="M252" s="45">
        <f t="shared" si="136"/>
        <v>4.7507631725773875E-4</v>
      </c>
      <c r="N252" s="78">
        <f t="shared" si="137"/>
        <v>3.5042261351513633E-17</v>
      </c>
      <c r="O252" s="4">
        <f t="shared" si="138"/>
        <v>4.5078406728166249E-16</v>
      </c>
      <c r="P252" s="44">
        <f t="shared" si="114"/>
        <v>9.5709012785448949E-24</v>
      </c>
      <c r="Q252" s="44">
        <f t="shared" ref="Q252:S252" si="175">(P252-P251)/$C$34</f>
        <v>1.7949584899225535E-17</v>
      </c>
      <c r="R252" s="44">
        <f t="shared" si="175"/>
        <v>2.6179321090107397E-11</v>
      </c>
      <c r="S252" s="47">
        <f t="shared" si="175"/>
        <v>2.7298944882315272E-5</v>
      </c>
      <c r="T252" s="46">
        <f t="shared" si="140"/>
        <v>6.5279226918684378E-11</v>
      </c>
      <c r="U252" s="44">
        <f t="shared" si="141"/>
        <v>9.4214537394676762E-5</v>
      </c>
      <c r="V252" s="47">
        <f t="shared" si="142"/>
        <v>96.409492659176081</v>
      </c>
      <c r="W252" s="46">
        <f t="shared" si="143"/>
        <v>103.16865698741339</v>
      </c>
      <c r="X252" s="47">
        <f t="shared" si="144"/>
        <v>6.7591643282373104</v>
      </c>
    </row>
    <row r="253" spans="9:24" x14ac:dyDescent="0.2">
      <c r="I253" s="57">
        <f t="shared" si="132"/>
        <v>2.4299999999999869E-6</v>
      </c>
      <c r="J253" s="57">
        <f t="shared" si="133"/>
        <v>-1.2149699999999964E-13</v>
      </c>
      <c r="K253" s="75">
        <f t="shared" si="134"/>
        <v>-4.5648524603756352E-16</v>
      </c>
      <c r="L253" s="44">
        <f t="shared" si="135"/>
        <v>5.7486863876267826E-10</v>
      </c>
      <c r="M253" s="45">
        <f t="shared" si="136"/>
        <v>4.7704211125625362E-4</v>
      </c>
      <c r="N253" s="78">
        <f t="shared" si="137"/>
        <v>3.5704572062144624E-17</v>
      </c>
      <c r="O253" s="4">
        <f t="shared" si="138"/>
        <v>4.5648524603756352E-16</v>
      </c>
      <c r="P253" s="44">
        <f t="shared" si="114"/>
        <v>9.7530425298376246E-24</v>
      </c>
      <c r="Q253" s="44">
        <f t="shared" ref="Q253:S253" si="176">(P253-P252)/$C$34</f>
        <v>1.8214125129272967E-17</v>
      </c>
      <c r="R253" s="44">
        <f t="shared" si="176"/>
        <v>2.6454023004743166E-11</v>
      </c>
      <c r="S253" s="47">
        <f t="shared" si="176"/>
        <v>2.7470191463576814E-5</v>
      </c>
      <c r="T253" s="46">
        <f t="shared" si="140"/>
        <v>6.6231071063098815E-11</v>
      </c>
      <c r="U253" s="44">
        <f t="shared" si="141"/>
        <v>9.518441444144369E-5</v>
      </c>
      <c r="V253" s="47">
        <f t="shared" si="142"/>
        <v>96.987704676692928</v>
      </c>
      <c r="W253" s="46">
        <f t="shared" si="143"/>
        <v>103.81675473290699</v>
      </c>
      <c r="X253" s="47">
        <f t="shared" si="144"/>
        <v>6.8290500562140624</v>
      </c>
    </row>
    <row r="254" spans="9:24" x14ac:dyDescent="0.2">
      <c r="I254" s="57">
        <f t="shared" si="132"/>
        <v>2.4399999999999868E-6</v>
      </c>
      <c r="J254" s="57">
        <f t="shared" si="133"/>
        <v>-1.2199699999999964E-13</v>
      </c>
      <c r="K254" s="75">
        <f t="shared" si="134"/>
        <v>-4.6223393242519035E-16</v>
      </c>
      <c r="L254" s="44">
        <f t="shared" si="135"/>
        <v>5.7963905987524082E-10</v>
      </c>
      <c r="M254" s="45">
        <f t="shared" si="136"/>
        <v>4.7900781774817429E-4</v>
      </c>
      <c r="N254" s="78">
        <f t="shared" si="137"/>
        <v>3.6376498781038091E-17</v>
      </c>
      <c r="O254" s="4">
        <f t="shared" si="138"/>
        <v>4.6223393242519035E-16</v>
      </c>
      <c r="P254" s="44">
        <f t="shared" si="114"/>
        <v>9.9378568252153269E-24</v>
      </c>
      <c r="Q254" s="44">
        <f t="shared" ref="Q254:S254" si="177">(P254-P253)/$C$34</f>
        <v>1.848142953777023E-17</v>
      </c>
      <c r="R254" s="44">
        <f t="shared" si="177"/>
        <v>2.6730440849726279E-11</v>
      </c>
      <c r="S254" s="47">
        <f t="shared" si="177"/>
        <v>2.7641784498311377E-5</v>
      </c>
      <c r="T254" s="46">
        <f t="shared" si="140"/>
        <v>6.7192671889346932E-11</v>
      </c>
      <c r="U254" s="44">
        <f t="shared" si="141"/>
        <v>9.6160082624811453E-5</v>
      </c>
      <c r="V254" s="47">
        <f t="shared" si="142"/>
        <v>97.56681833677645</v>
      </c>
      <c r="W254" s="46">
        <f t="shared" si="143"/>
        <v>104.46617332032473</v>
      </c>
      <c r="X254" s="47">
        <f t="shared" si="144"/>
        <v>6.8993549835482755</v>
      </c>
    </row>
    <row r="255" spans="9:24" x14ac:dyDescent="0.2">
      <c r="I255" s="57">
        <f t="shared" si="132"/>
        <v>2.4499999999999867E-6</v>
      </c>
      <c r="J255" s="57">
        <f t="shared" si="133"/>
        <v>-1.2249699999999964E-13</v>
      </c>
      <c r="K255" s="75">
        <f t="shared" si="134"/>
        <v>-4.6803032302394275E-16</v>
      </c>
      <c r="L255" s="44">
        <f t="shared" si="135"/>
        <v>5.8442913805272255E-10</v>
      </c>
      <c r="M255" s="45">
        <f t="shared" si="136"/>
        <v>4.8097343596368913E-4</v>
      </c>
      <c r="N255" s="78">
        <f t="shared" si="137"/>
        <v>3.7058139655020668E-17</v>
      </c>
      <c r="O255" s="4">
        <f t="shared" si="138"/>
        <v>4.6803032302394275E-16</v>
      </c>
      <c r="P255" s="44">
        <f t="shared" si="114"/>
        <v>1.0125371978400296E-23</v>
      </c>
      <c r="Q255" s="44">
        <f t="shared" ref="Q255:S255" si="178">(P255-P254)/$C$34</f>
        <v>1.8751515318496869E-17</v>
      </c>
      <c r="R255" s="44">
        <f t="shared" si="178"/>
        <v>2.7008578072663938E-11</v>
      </c>
      <c r="S255" s="47">
        <f t="shared" si="178"/>
        <v>2.7813722293765888E-5</v>
      </c>
      <c r="T255" s="46">
        <f t="shared" si="140"/>
        <v>6.8164087398258049E-11</v>
      </c>
      <c r="U255" s="44">
        <f t="shared" si="141"/>
        <v>9.7141550891111724E-5</v>
      </c>
      <c r="V255" s="47">
        <f t="shared" si="142"/>
        <v>98.146826630027391</v>
      </c>
      <c r="W255" s="46">
        <f t="shared" si="143"/>
        <v>105.11690639461243</v>
      </c>
      <c r="X255" s="47">
        <f t="shared" si="144"/>
        <v>6.9700797645850416</v>
      </c>
    </row>
    <row r="256" spans="9:24" x14ac:dyDescent="0.2">
      <c r="I256" s="57">
        <f t="shared" si="132"/>
        <v>2.4599999999999866E-6</v>
      </c>
      <c r="J256" s="57">
        <f t="shared" si="133"/>
        <v>-1.2299699999999964E-13</v>
      </c>
      <c r="K256" s="75">
        <f t="shared" si="134"/>
        <v>-4.7387461440446997E-16</v>
      </c>
      <c r="L256" s="44">
        <f t="shared" si="135"/>
        <v>5.892388724123594E-10</v>
      </c>
      <c r="M256" s="45">
        <f t="shared" si="136"/>
        <v>4.8293896512841152E-4</v>
      </c>
      <c r="N256" s="78">
        <f t="shared" si="137"/>
        <v>3.7749593411823597E-17</v>
      </c>
      <c r="O256" s="4">
        <f t="shared" si="138"/>
        <v>4.7387461440446997E-16</v>
      </c>
      <c r="P256" s="44">
        <f t="shared" si="114"/>
        <v>1.031561597539799E-23</v>
      </c>
      <c r="Q256" s="44">
        <f t="shared" ref="Q256:S256" si="179">(P256-P255)/$C$34</f>
        <v>1.9024399699769479E-17</v>
      </c>
      <c r="R256" s="44">
        <f t="shared" si="179"/>
        <v>2.7288438127260978E-11</v>
      </c>
      <c r="S256" s="47">
        <f t="shared" si="179"/>
        <v>2.7986005459703971E-5</v>
      </c>
      <c r="T256" s="46">
        <f t="shared" si="140"/>
        <v>6.9145375680292724E-11</v>
      </c>
      <c r="U256" s="44">
        <f t="shared" si="141"/>
        <v>9.8128828203466819E-5</v>
      </c>
      <c r="V256" s="47">
        <f t="shared" si="142"/>
        <v>98.727731235509978</v>
      </c>
      <c r="W256" s="46">
        <f t="shared" si="143"/>
        <v>105.76895628410087</v>
      </c>
      <c r="X256" s="47">
        <f t="shared" si="144"/>
        <v>7.0412250485908912</v>
      </c>
    </row>
    <row r="257" spans="9:24" x14ac:dyDescent="0.2">
      <c r="I257" s="57">
        <f t="shared" si="132"/>
        <v>2.4699999999999865E-6</v>
      </c>
      <c r="J257" s="57">
        <f t="shared" si="133"/>
        <v>-1.2349699999999964E-13</v>
      </c>
      <c r="K257" s="75">
        <f t="shared" si="134"/>
        <v>-4.7976700312859361E-16</v>
      </c>
      <c r="L257" s="44">
        <f t="shared" si="135"/>
        <v>5.9406826206364347E-10</v>
      </c>
      <c r="M257" s="45">
        <f t="shared" si="136"/>
        <v>4.8490440446337331E-4</v>
      </c>
      <c r="N257" s="78">
        <f t="shared" si="137"/>
        <v>3.8450959360969253E-17</v>
      </c>
      <c r="O257" s="4">
        <f t="shared" si="138"/>
        <v>4.7976700312859361E-16</v>
      </c>
      <c r="P257" s="44">
        <f t="shared" si="114"/>
        <v>1.0508616974839982E-23</v>
      </c>
      <c r="Q257" s="44">
        <f t="shared" ref="Q257:S257" si="180">(P257-P256)/$C$34</f>
        <v>1.9300099944199124E-17</v>
      </c>
      <c r="R257" s="44">
        <f t="shared" si="180"/>
        <v>2.7570024442964465E-11</v>
      </c>
      <c r="S257" s="47">
        <f t="shared" si="180"/>
        <v>2.8158631570348683E-5</v>
      </c>
      <c r="T257" s="46">
        <f t="shared" si="140"/>
        <v>7.0136594914565706E-11</v>
      </c>
      <c r="U257" s="44">
        <f t="shared" si="141"/>
        <v>9.9121923427298103E-5</v>
      </c>
      <c r="V257" s="47">
        <f t="shared" si="142"/>
        <v>99.309522383128112</v>
      </c>
      <c r="W257" s="46">
        <f t="shared" si="143"/>
        <v>106.42231386917872</v>
      </c>
      <c r="X257" s="47">
        <f t="shared" si="144"/>
        <v>7.112791486050611</v>
      </c>
    </row>
    <row r="258" spans="9:24" x14ac:dyDescent="0.2">
      <c r="I258" s="57">
        <f t="shared" si="132"/>
        <v>2.4799999999999864E-6</v>
      </c>
      <c r="J258" s="57">
        <f t="shared" si="133"/>
        <v>-1.2399699999999963E-13</v>
      </c>
      <c r="K258" s="75">
        <f t="shared" si="134"/>
        <v>-4.8570768574923009E-16</v>
      </c>
      <c r="L258" s="44">
        <f t="shared" si="135"/>
        <v>5.9891730610827719E-10</v>
      </c>
      <c r="M258" s="45">
        <f t="shared" si="136"/>
        <v>4.8686975318501736E-4</v>
      </c>
      <c r="N258" s="78">
        <f t="shared" si="137"/>
        <v>3.9162337394658962E-17</v>
      </c>
      <c r="O258" s="4">
        <f t="shared" si="138"/>
        <v>4.8570768574923009E-16</v>
      </c>
      <c r="P258" s="44">
        <f t="shared" si="114"/>
        <v>1.070440330832739E-23</v>
      </c>
      <c r="Q258" s="44">
        <f t="shared" ref="Q258:S258" si="181">(P258-P257)/$C$34</f>
        <v>1.9578633348740833E-17</v>
      </c>
      <c r="R258" s="44">
        <f t="shared" si="181"/>
        <v>2.7853340454170939E-11</v>
      </c>
      <c r="S258" s="47">
        <f t="shared" si="181"/>
        <v>2.8331601120647427E-5</v>
      </c>
      <c r="T258" s="46">
        <f t="shared" si="140"/>
        <v>7.1137803368971154E-11</v>
      </c>
      <c r="U258" s="44">
        <f t="shared" si="141"/>
        <v>1.0012084544054458E-4</v>
      </c>
      <c r="V258" s="47">
        <f t="shared" si="142"/>
        <v>99.892201324647502</v>
      </c>
      <c r="W258" s="46">
        <f t="shared" si="143"/>
        <v>107.07698104501715</v>
      </c>
      <c r="X258" s="47">
        <f t="shared" si="144"/>
        <v>7.1847797203696446</v>
      </c>
    </row>
    <row r="259" spans="9:24" x14ac:dyDescent="0.2">
      <c r="I259" s="57">
        <f t="shared" si="132"/>
        <v>2.4899999999999863E-6</v>
      </c>
      <c r="J259" s="57">
        <f t="shared" si="133"/>
        <v>-1.2449699999999963E-13</v>
      </c>
      <c r="K259" s="75">
        <f t="shared" si="134"/>
        <v>-4.9169685881031291E-16</v>
      </c>
      <c r="L259" s="44">
        <f t="shared" si="135"/>
        <v>6.0378600364012741E-10</v>
      </c>
      <c r="M259" s="45">
        <f t="shared" si="136"/>
        <v>4.8883501050519097E-4</v>
      </c>
      <c r="N259" s="78">
        <f t="shared" si="137"/>
        <v>3.9883827988650916E-17</v>
      </c>
      <c r="O259" s="4">
        <f t="shared" si="138"/>
        <v>4.9169685881031291E-16</v>
      </c>
      <c r="P259" s="44">
        <f t="shared" si="114"/>
        <v>1.0903003480771871E-23</v>
      </c>
      <c r="Q259" s="44">
        <f t="shared" ref="Q259:S259" si="182">(P259-P258)/$C$34</f>
        <v>1.9860017244448088E-17</v>
      </c>
      <c r="R259" s="44">
        <f t="shared" si="182"/>
        <v>2.8138389570725506E-11</v>
      </c>
      <c r="S259" s="47">
        <f t="shared" si="182"/>
        <v>2.850491165545673E-5</v>
      </c>
      <c r="T259" s="46">
        <f t="shared" si="140"/>
        <v>7.2149059399195125E-11</v>
      </c>
      <c r="U259" s="44">
        <f t="shared" si="141"/>
        <v>1.011256030223969E-4</v>
      </c>
      <c r="V259" s="47">
        <f t="shared" si="142"/>
        <v>100.47575818523164</v>
      </c>
      <c r="W259" s="46">
        <f t="shared" si="143"/>
        <v>107.73294858109364</v>
      </c>
      <c r="X259" s="47">
        <f t="shared" si="144"/>
        <v>7.2571903958620032</v>
      </c>
    </row>
    <row r="260" spans="9:24" x14ac:dyDescent="0.2">
      <c r="I260" s="57">
        <f t="shared" si="132"/>
        <v>2.4999999999999862E-6</v>
      </c>
      <c r="J260" s="57">
        <f t="shared" si="133"/>
        <v>-1.2499699999999963E-13</v>
      </c>
      <c r="K260" s="75">
        <f t="shared" si="134"/>
        <v>-4.9773471884671419E-16</v>
      </c>
      <c r="L260" s="44">
        <f t="shared" si="135"/>
        <v>6.0867435374517931E-10</v>
      </c>
      <c r="M260" s="45">
        <f t="shared" si="136"/>
        <v>4.9080017563113865E-4</v>
      </c>
      <c r="N260" s="78">
        <f t="shared" si="137"/>
        <v>4.0615532203140238E-17</v>
      </c>
      <c r="O260" s="4">
        <f t="shared" si="138"/>
        <v>4.9773471884671419E-16</v>
      </c>
      <c r="P260" s="44">
        <f t="shared" si="114"/>
        <v>1.1104446170737335E-23</v>
      </c>
      <c r="Q260" s="44">
        <f t="shared" ref="Q260:S260" si="183">(P260-P259)/$C$34</f>
        <v>2.0144268996546438E-17</v>
      </c>
      <c r="R260" s="44">
        <f t="shared" si="183"/>
        <v>2.8425175209834934E-11</v>
      </c>
      <c r="S260" s="47">
        <f t="shared" si="183"/>
        <v>2.8678563910942785E-5</v>
      </c>
      <c r="T260" s="46">
        <f t="shared" si="140"/>
        <v>7.3170421448932343E-11</v>
      </c>
      <c r="U260" s="44">
        <f t="shared" si="141"/>
        <v>1.0213620497372133E-4</v>
      </c>
      <c r="V260" s="47">
        <f t="shared" si="142"/>
        <v>101.060195132443</v>
      </c>
      <c r="W260" s="46">
        <f t="shared" si="143"/>
        <v>108.39021928212944</v>
      </c>
      <c r="X260" s="47">
        <f t="shared" si="144"/>
        <v>7.3300241496864302</v>
      </c>
    </row>
    <row r="261" spans="9:24" x14ac:dyDescent="0.2">
      <c r="I261" s="57">
        <f t="shared" si="132"/>
        <v>2.5099999999999861E-6</v>
      </c>
      <c r="J261" s="57">
        <f t="shared" si="133"/>
        <v>-1.2549699999999963E-13</v>
      </c>
      <c r="K261" s="75">
        <f t="shared" si="134"/>
        <v>-5.0382146238416594E-16</v>
      </c>
      <c r="L261" s="44">
        <f t="shared" si="135"/>
        <v>6.1358235550149067E-10</v>
      </c>
      <c r="M261" s="45">
        <f t="shared" si="136"/>
        <v>4.9276524776549534E-4</v>
      </c>
      <c r="N261" s="78">
        <f t="shared" si="137"/>
        <v>4.135755168363131E-17</v>
      </c>
      <c r="O261" s="4">
        <f t="shared" si="138"/>
        <v>5.0382146238416594E-16</v>
      </c>
      <c r="P261" s="44">
        <f t="shared" si="114"/>
        <v>1.1308760230779766E-23</v>
      </c>
      <c r="Q261" s="44">
        <f t="shared" ref="Q261:S261" si="184">(P261-P260)/$C$34</f>
        <v>2.0431406004243052E-17</v>
      </c>
      <c r="R261" s="44">
        <f t="shared" si="184"/>
        <v>2.8713700769661488E-11</v>
      </c>
      <c r="S261" s="47">
        <f t="shared" si="184"/>
        <v>2.8852555982655352E-5</v>
      </c>
      <c r="T261" s="46">
        <f t="shared" si="140"/>
        <v>7.4201948049106934E-11</v>
      </c>
      <c r="U261" s="44">
        <f t="shared" si="141"/>
        <v>1.0315266001745858E-4</v>
      </c>
      <c r="V261" s="47">
        <f t="shared" si="142"/>
        <v>101.64550437372525</v>
      </c>
      <c r="W261" s="46">
        <f t="shared" si="143"/>
        <v>109.04878599429918</v>
      </c>
      <c r="X261" s="47">
        <f t="shared" si="144"/>
        <v>7.4032816205739342</v>
      </c>
    </row>
    <row r="262" spans="9:24" x14ac:dyDescent="0.2">
      <c r="I262" s="57">
        <f t="shared" si="132"/>
        <v>2.519999999999986E-6</v>
      </c>
      <c r="J262" s="57">
        <f t="shared" si="133"/>
        <v>-1.2599699999999962E-13</v>
      </c>
      <c r="K262" s="75">
        <f t="shared" si="134"/>
        <v>-5.0995728593918082E-16</v>
      </c>
      <c r="L262" s="44">
        <f t="shared" si="135"/>
        <v>6.1851000797914566E-10</v>
      </c>
      <c r="M262" s="45">
        <f t="shared" si="136"/>
        <v>4.9473022610627962E-4</v>
      </c>
      <c r="N262" s="78">
        <f t="shared" si="137"/>
        <v>4.2109988661807006E-17</v>
      </c>
      <c r="O262" s="4">
        <f t="shared" si="138"/>
        <v>5.0995728593918082E-16</v>
      </c>
      <c r="P262" s="44">
        <f t="shared" si="114"/>
        <v>1.1515974687786391E-23</v>
      </c>
      <c r="Q262" s="44">
        <f t="shared" ref="Q262:S262" si="185">(P262-P261)/$C$34</f>
        <v>2.072144570066253E-17</v>
      </c>
      <c r="R262" s="44">
        <f t="shared" si="185"/>
        <v>2.9003969641947748E-11</v>
      </c>
      <c r="S262" s="47">
        <f t="shared" si="185"/>
        <v>2.902688722862602E-5</v>
      </c>
      <c r="T262" s="46">
        <f t="shared" si="140"/>
        <v>7.5243697817569845E-11</v>
      </c>
      <c r="U262" s="44">
        <f t="shared" si="141"/>
        <v>1.041749768462909E-4</v>
      </c>
      <c r="V262" s="47">
        <f t="shared" si="142"/>
        <v>102.23168288323191</v>
      </c>
      <c r="W262" s="46">
        <f t="shared" si="143"/>
        <v>109.70864632484125</v>
      </c>
      <c r="X262" s="47">
        <f t="shared" si="144"/>
        <v>7.4769634416093487</v>
      </c>
    </row>
    <row r="263" spans="9:24" x14ac:dyDescent="0.2">
      <c r="I263" s="57">
        <f t="shared" si="132"/>
        <v>2.5299999999999859E-6</v>
      </c>
      <c r="J263" s="57">
        <f t="shared" si="133"/>
        <v>-1.2649699999999962E-13</v>
      </c>
      <c r="K263" s="75">
        <f t="shared" si="134"/>
        <v>-5.1614238601897223E-16</v>
      </c>
      <c r="L263" s="44">
        <f t="shared" si="135"/>
        <v>6.2345731024020844E-10</v>
      </c>
      <c r="M263" s="45">
        <f t="shared" si="136"/>
        <v>4.9669510984688703E-4</v>
      </c>
      <c r="N263" s="78">
        <f t="shared" si="137"/>
        <v>4.2872945956393872E-17</v>
      </c>
      <c r="O263" s="4">
        <f t="shared" si="138"/>
        <v>5.1614238601897223E-16</v>
      </c>
      <c r="P263" s="44">
        <f t="shared" si="114"/>
        <v>1.1726118743313927E-23</v>
      </c>
      <c r="Q263" s="44">
        <f t="shared" ref="Q263:S263" si="186">(P263-P262)/$C$34</f>
        <v>2.1014405552753579E-17</v>
      </c>
      <c r="R263" s="44">
        <f t="shared" si="186"/>
        <v>2.9295985209104946E-11</v>
      </c>
      <c r="S263" s="47">
        <f t="shared" si="186"/>
        <v>2.9201556715719775E-5</v>
      </c>
      <c r="T263" s="46">
        <f t="shared" si="140"/>
        <v>7.6295729458686675E-11</v>
      </c>
      <c r="U263" s="44">
        <f t="shared" si="141"/>
        <v>1.0520316411168263E-4</v>
      </c>
      <c r="V263" s="47">
        <f t="shared" si="142"/>
        <v>102.81872653917249</v>
      </c>
      <c r="W263" s="46">
        <f t="shared" si="143"/>
        <v>110.3697967828584</v>
      </c>
      <c r="X263" s="47">
        <f t="shared" si="144"/>
        <v>7.5510702436859116</v>
      </c>
    </row>
    <row r="264" spans="9:24" x14ac:dyDescent="0.2">
      <c r="I264" s="57">
        <f t="shared" si="132"/>
        <v>2.5399999999999858E-6</v>
      </c>
      <c r="J264" s="57">
        <f t="shared" si="133"/>
        <v>-1.2699699999999962E-13</v>
      </c>
      <c r="K264" s="75">
        <f t="shared" si="134"/>
        <v>-5.2237695912137429E-16</v>
      </c>
      <c r="L264" s="44">
        <f t="shared" si="135"/>
        <v>6.284242613386773E-10</v>
      </c>
      <c r="M264" s="45">
        <f t="shared" si="136"/>
        <v>4.9865989817608216E-4</v>
      </c>
      <c r="N264" s="78">
        <f t="shared" si="137"/>
        <v>4.3646526974025057E-17</v>
      </c>
      <c r="O264" s="4">
        <f t="shared" si="138"/>
        <v>5.2237695912137429E-16</v>
      </c>
      <c r="P264" s="44">
        <f t="shared" si="114"/>
        <v>1.1939221773926395E-23</v>
      </c>
      <c r="Q264" s="44">
        <f t="shared" ref="Q264:S264" si="187">(P264-P263)/$C$34</f>
        <v>2.1310303061246852E-17</v>
      </c>
      <c r="R264" s="44">
        <f t="shared" si="187"/>
        <v>2.9589750849327303E-11</v>
      </c>
      <c r="S264" s="47">
        <f t="shared" si="187"/>
        <v>2.9376564022235737E-5</v>
      </c>
      <c r="T264" s="46">
        <f t="shared" si="140"/>
        <v>7.7358101763118641E-11</v>
      </c>
      <c r="U264" s="44">
        <f t="shared" si="141"/>
        <v>1.062372304431971E-4</v>
      </c>
      <c r="V264" s="47">
        <f t="shared" si="142"/>
        <v>103.40663315144626</v>
      </c>
      <c r="W264" s="46">
        <f t="shared" si="143"/>
        <v>111.03223580615726</v>
      </c>
      <c r="X264" s="47">
        <f t="shared" si="144"/>
        <v>7.625602654711007</v>
      </c>
    </row>
    <row r="265" spans="9:24" x14ac:dyDescent="0.2">
      <c r="I265" s="57">
        <f t="shared" si="132"/>
        <v>2.5499999999999857E-6</v>
      </c>
      <c r="J265" s="57">
        <f t="shared" si="133"/>
        <v>-1.2749699999999962E-13</v>
      </c>
      <c r="K265" s="75">
        <f t="shared" si="134"/>
        <v>-5.2866120173476102E-16</v>
      </c>
      <c r="L265" s="44">
        <f t="shared" si="135"/>
        <v>6.3341086032043808E-10</v>
      </c>
      <c r="M265" s="45">
        <f t="shared" si="136"/>
        <v>5.0062459027799388E-4</v>
      </c>
      <c r="N265" s="78">
        <f t="shared" si="137"/>
        <v>4.4430835710097685E-17</v>
      </c>
      <c r="O265" s="4">
        <f t="shared" si="138"/>
        <v>5.2866120173476102E-16</v>
      </c>
      <c r="P265" s="44">
        <f t="shared" si="114"/>
        <v>1.215531333153162E-23</v>
      </c>
      <c r="Q265" s="44">
        <f t="shared" ref="Q265:S265" si="188">(P265-P264)/$C$34</f>
        <v>2.1609155760522417E-17</v>
      </c>
      <c r="R265" s="44">
        <f t="shared" si="188"/>
        <v>2.9885269927556468E-11</v>
      </c>
      <c r="S265" s="47">
        <f t="shared" si="188"/>
        <v>2.955190782291651E-5</v>
      </c>
      <c r="T265" s="46">
        <f t="shared" si="140"/>
        <v>7.8430873607263002E-11</v>
      </c>
      <c r="U265" s="44">
        <f t="shared" si="141"/>
        <v>1.0727718441443612E-4</v>
      </c>
      <c r="V265" s="47">
        <f t="shared" si="142"/>
        <v>103.99539712390307</v>
      </c>
      <c r="W265" s="46">
        <f t="shared" si="143"/>
        <v>111.69595842490918</v>
      </c>
      <c r="X265" s="47">
        <f t="shared" si="144"/>
        <v>7.7005613010061049</v>
      </c>
    </row>
    <row r="266" spans="9:24" x14ac:dyDescent="0.2">
      <c r="I266" s="57">
        <f t="shared" si="132"/>
        <v>2.5599999999999857E-6</v>
      </c>
      <c r="J266" s="57">
        <f t="shared" si="133"/>
        <v>-1.2799699999999962E-13</v>
      </c>
      <c r="K266" s="75">
        <f t="shared" si="134"/>
        <v>-5.3499531033796544E-16</v>
      </c>
      <c r="L266" s="44">
        <f t="shared" si="135"/>
        <v>6.3841710622321802E-10</v>
      </c>
      <c r="M266" s="45">
        <f t="shared" si="136"/>
        <v>5.0258918533210666E-4</v>
      </c>
      <c r="N266" s="78">
        <f t="shared" si="137"/>
        <v>4.5225976749625653E-17</v>
      </c>
      <c r="O266" s="4">
        <f t="shared" si="138"/>
        <v>5.3499531033796544E-16</v>
      </c>
      <c r="P266" s="44">
        <f t="shared" si="114"/>
        <v>1.2374423143716665E-23</v>
      </c>
      <c r="Q266" s="44">
        <f t="shared" ref="Q266:S266" si="189">(P266-P265)/$C$34</f>
        <v>2.1910981218504531E-17</v>
      </c>
      <c r="R266" s="44">
        <f t="shared" si="189"/>
        <v>3.0182545798211437E-11</v>
      </c>
      <c r="S266" s="47">
        <f t="shared" si="189"/>
        <v>2.9727587065496905E-5</v>
      </c>
      <c r="T266" s="46">
        <f t="shared" si="140"/>
        <v>7.9514103952796753E-11</v>
      </c>
      <c r="U266" s="44">
        <f t="shared" si="141"/>
        <v>1.083230345533749E-4</v>
      </c>
      <c r="V266" s="47">
        <f t="shared" si="142"/>
        <v>104.58501389387783</v>
      </c>
      <c r="W266" s="46">
        <f t="shared" si="143"/>
        <v>112.36096069871613</v>
      </c>
      <c r="X266" s="47">
        <f t="shared" si="144"/>
        <v>7.7759468048382914</v>
      </c>
    </row>
    <row r="267" spans="9:24" x14ac:dyDescent="0.2">
      <c r="I267" s="57">
        <f t="shared" si="132"/>
        <v>2.5699999999999856E-6</v>
      </c>
      <c r="J267" s="57">
        <f t="shared" si="133"/>
        <v>-1.2849699999999961E-13</v>
      </c>
      <c r="K267" s="75">
        <f t="shared" si="134"/>
        <v>-5.4137948140019766E-16</v>
      </c>
      <c r="L267" s="44">
        <f t="shared" si="135"/>
        <v>6.4344299807653906E-10</v>
      </c>
      <c r="M267" s="45">
        <f t="shared" si="136"/>
        <v>5.0455368251325504E-4</v>
      </c>
      <c r="N267" s="78">
        <f t="shared" si="137"/>
        <v>4.6032055268091056E-17</v>
      </c>
      <c r="O267" s="4">
        <f t="shared" si="138"/>
        <v>5.4137948140019766E-16</v>
      </c>
      <c r="P267" s="44">
        <f t="shared" si="114"/>
        <v>1.2596581114083076E-23</v>
      </c>
      <c r="Q267" s="44">
        <f t="shared" ref="Q267:S267" si="190">(P267-P266)/$C$34</f>
        <v>2.2215797036641087E-17</v>
      </c>
      <c r="R267" s="44">
        <f t="shared" si="190"/>
        <v>3.048158181365554E-11</v>
      </c>
      <c r="S267" s="47">
        <f t="shared" si="190"/>
        <v>2.9903601544410263E-5</v>
      </c>
      <c r="T267" s="46">
        <f t="shared" si="140"/>
        <v>8.0607851846540012E-11</v>
      </c>
      <c r="U267" s="44">
        <f t="shared" si="141"/>
        <v>1.0937478937432585E-4</v>
      </c>
      <c r="V267" s="47">
        <f t="shared" si="142"/>
        <v>105.17548209509387</v>
      </c>
      <c r="W267" s="46">
        <f t="shared" si="143"/>
        <v>113.02724188026312</v>
      </c>
      <c r="X267" s="47">
        <f t="shared" si="144"/>
        <v>7.8517597851692491</v>
      </c>
    </row>
    <row r="268" spans="9:24" x14ac:dyDescent="0.2">
      <c r="I268" s="57">
        <f t="shared" si="132"/>
        <v>2.5799999999999855E-6</v>
      </c>
      <c r="J268" s="57">
        <f t="shared" si="133"/>
        <v>-1.2899699999999961E-13</v>
      </c>
      <c r="K268" s="75">
        <f t="shared" si="134"/>
        <v>-5.4781391138096305E-16</v>
      </c>
      <c r="L268" s="44">
        <f t="shared" si="135"/>
        <v>6.4848853490167158E-10</v>
      </c>
      <c r="M268" s="45">
        <f t="shared" si="136"/>
        <v>5.0651808099161659E-4</v>
      </c>
      <c r="N268" s="78">
        <f t="shared" si="137"/>
        <v>4.6849177032290298E-17</v>
      </c>
      <c r="O268" s="4">
        <f t="shared" si="138"/>
        <v>5.4781391138096305E-16</v>
      </c>
      <c r="P268" s="44">
        <f t="shared" ref="P268:P331" si="191">O268^(1.5)</f>
        <v>1.2821817322580858E-23</v>
      </c>
      <c r="Q268" s="44">
        <f t="shared" ref="Q268:S268" si="192">(P268-P267)/$C$34</f>
        <v>2.2523620849778272E-17</v>
      </c>
      <c r="R268" s="44">
        <f t="shared" si="192"/>
        <v>3.0782381313718471E-11</v>
      </c>
      <c r="S268" s="47">
        <f t="shared" si="192"/>
        <v>3.0079950006293136E-5</v>
      </c>
      <c r="T268" s="46">
        <f t="shared" si="140"/>
        <v>8.1712176419924336E-11</v>
      </c>
      <c r="U268" s="44">
        <f t="shared" si="141"/>
        <v>1.1043245733843255E-4</v>
      </c>
      <c r="V268" s="47">
        <f t="shared" si="142"/>
        <v>105.76679641066997</v>
      </c>
      <c r="W268" s="46">
        <f t="shared" si="143"/>
        <v>113.69479727064176</v>
      </c>
      <c r="X268" s="47">
        <f t="shared" si="144"/>
        <v>7.9280008599717933</v>
      </c>
    </row>
    <row r="269" spans="9:24" x14ac:dyDescent="0.2">
      <c r="I269" s="57">
        <f t="shared" si="132"/>
        <v>2.5899999999999854E-6</v>
      </c>
      <c r="J269" s="57">
        <f t="shared" si="133"/>
        <v>-1.2949699999999961E-13</v>
      </c>
      <c r="K269" s="75">
        <f t="shared" si="134"/>
        <v>-5.5429879672997973E-16</v>
      </c>
      <c r="L269" s="44">
        <f t="shared" si="135"/>
        <v>6.535537157115878E-10</v>
      </c>
      <c r="M269" s="45">
        <f t="shared" si="136"/>
        <v>5.0848237993270486E-4</v>
      </c>
      <c r="N269" s="78">
        <f t="shared" si="137"/>
        <v>4.7677448401176206E-17</v>
      </c>
      <c r="O269" s="4">
        <f t="shared" si="138"/>
        <v>5.5429879672997973E-16</v>
      </c>
      <c r="P269" s="44">
        <f t="shared" si="191"/>
        <v>1.3050162025841555E-23</v>
      </c>
      <c r="Q269" s="44">
        <f t="shared" ref="Q269:S269" si="193">(P269-P268)/$C$34</f>
        <v>2.2834470326069608E-17</v>
      </c>
      <c r="R269" s="44">
        <f t="shared" si="193"/>
        <v>3.1084947629133673E-11</v>
      </c>
      <c r="S269" s="47">
        <f t="shared" si="193"/>
        <v>3.0256631541520207E-5</v>
      </c>
      <c r="T269" s="46">
        <f t="shared" si="140"/>
        <v>8.2827136888591045E-11</v>
      </c>
      <c r="U269" s="44">
        <f t="shared" si="141"/>
        <v>1.1149604686667073E-4</v>
      </c>
      <c r="V269" s="47">
        <f t="shared" si="142"/>
        <v>106.35895282381895</v>
      </c>
      <c r="W269" s="46">
        <f t="shared" si="143"/>
        <v>114.36362346718568</v>
      </c>
      <c r="X269" s="47">
        <f t="shared" si="144"/>
        <v>8.004670643366719</v>
      </c>
    </row>
    <row r="270" spans="9:24" x14ac:dyDescent="0.2">
      <c r="I270" s="57">
        <f t="shared" si="132"/>
        <v>2.5999999999999853E-6</v>
      </c>
      <c r="J270" s="57">
        <f t="shared" si="133"/>
        <v>-1.2999699999999961E-13</v>
      </c>
      <c r="K270" s="75">
        <f t="shared" si="134"/>
        <v>-5.6083433388709564E-16</v>
      </c>
      <c r="L270" s="44">
        <f t="shared" si="135"/>
        <v>6.586385395109148E-10</v>
      </c>
      <c r="M270" s="45">
        <f t="shared" si="136"/>
        <v>5.1044657849736352E-4</v>
      </c>
      <c r="N270" s="78">
        <f t="shared" si="137"/>
        <v>4.8516976326696483E-17</v>
      </c>
      <c r="O270" s="4">
        <f t="shared" si="138"/>
        <v>5.6083433388709564E-16</v>
      </c>
      <c r="P270" s="44">
        <f t="shared" si="191"/>
        <v>1.3281645657510506E-23</v>
      </c>
      <c r="Q270" s="44">
        <f t="shared" ref="Q270:S270" si="194">(P270-P269)/$C$34</f>
        <v>2.3148363166895142E-17</v>
      </c>
      <c r="R270" s="44">
        <f t="shared" si="194"/>
        <v>3.1389284082553382E-11</v>
      </c>
      <c r="S270" s="47">
        <f t="shared" si="194"/>
        <v>3.043364534197091E-5</v>
      </c>
      <c r="T270" s="46">
        <f t="shared" si="140"/>
        <v>8.3952792552028095E-11</v>
      </c>
      <c r="U270" s="44">
        <f t="shared" si="141"/>
        <v>1.1256556634370468E-4</v>
      </c>
      <c r="V270" s="47">
        <f t="shared" si="142"/>
        <v>106.95194770339468</v>
      </c>
      <c r="W270" s="46">
        <f t="shared" si="143"/>
        <v>115.03371744995971</v>
      </c>
      <c r="X270" s="47">
        <f t="shared" si="144"/>
        <v>8.0817697465650316</v>
      </c>
    </row>
    <row r="271" spans="9:24" x14ac:dyDescent="0.2">
      <c r="I271" s="57">
        <f t="shared" si="132"/>
        <v>2.6099999999999852E-6</v>
      </c>
      <c r="J271" s="57">
        <f t="shared" si="133"/>
        <v>-1.3049699999999961E-13</v>
      </c>
      <c r="K271" s="75">
        <f t="shared" si="134"/>
        <v>-5.6742071928220474E-16</v>
      </c>
      <c r="L271" s="44">
        <f t="shared" si="135"/>
        <v>6.6374300529588847E-10</v>
      </c>
      <c r="M271" s="45">
        <f t="shared" si="136"/>
        <v>5.1241067584175922E-4</v>
      </c>
      <c r="N271" s="78">
        <f t="shared" si="137"/>
        <v>4.936786835463014E-17</v>
      </c>
      <c r="O271" s="4">
        <f t="shared" si="138"/>
        <v>5.6742071928220474E-16</v>
      </c>
      <c r="P271" s="44">
        <f t="shared" si="191"/>
        <v>1.3516298828578733E-23</v>
      </c>
      <c r="Q271" s="44">
        <f t="shared" ref="Q271:S271" si="195">(P271-P270)/$C$34</f>
        <v>2.3465317106822651E-17</v>
      </c>
      <c r="R271" s="44">
        <f t="shared" si="195"/>
        <v>3.1695393992750868E-11</v>
      </c>
      <c r="S271" s="47">
        <f t="shared" si="195"/>
        <v>3.0610991019748598E-5</v>
      </c>
      <c r="T271" s="46">
        <f t="shared" si="140"/>
        <v>8.5089202793365707E-11</v>
      </c>
      <c r="U271" s="44">
        <f t="shared" si="141"/>
        <v>1.1364102413376082E-4</v>
      </c>
      <c r="V271" s="47">
        <f t="shared" si="142"/>
        <v>107.54577900561267</v>
      </c>
      <c r="W271" s="46">
        <f t="shared" si="143"/>
        <v>115.70507778376009</v>
      </c>
      <c r="X271" s="47">
        <f t="shared" si="144"/>
        <v>8.1592987781474129</v>
      </c>
    </row>
    <row r="272" spans="9:24" x14ac:dyDescent="0.2">
      <c r="I272" s="57">
        <f t="shared" si="132"/>
        <v>2.6199999999999851E-6</v>
      </c>
      <c r="J272" s="57">
        <f t="shared" si="133"/>
        <v>-1.309969999999996E-13</v>
      </c>
      <c r="K272" s="75">
        <f t="shared" si="134"/>
        <v>-5.7405814933516365E-16</v>
      </c>
      <c r="L272" s="44">
        <f t="shared" si="135"/>
        <v>6.6886711205430609E-10</v>
      </c>
      <c r="M272" s="45">
        <f t="shared" si="136"/>
        <v>5.1437467111737538E-4</v>
      </c>
      <c r="N272" s="78">
        <f t="shared" si="137"/>
        <v>5.0230232625415917E-17</v>
      </c>
      <c r="O272" s="4">
        <f t="shared" si="138"/>
        <v>5.7405814933516365E-16</v>
      </c>
      <c r="P272" s="44">
        <f t="shared" si="191"/>
        <v>1.3754152327712844E-23</v>
      </c>
      <c r="Q272" s="44">
        <f t="shared" ref="Q272:S272" si="196">(P272-P271)/$C$34</f>
        <v>2.3785349913411194E-17</v>
      </c>
      <c r="R272" s="44">
        <f t="shared" si="196"/>
        <v>3.2003280658854301E-11</v>
      </c>
      <c r="S272" s="47">
        <f t="shared" si="196"/>
        <v>3.078866661034325E-5</v>
      </c>
      <c r="T272" s="46">
        <f t="shared" si="140"/>
        <v>8.6236427078577534E-11</v>
      </c>
      <c r="U272" s="44">
        <f t="shared" si="141"/>
        <v>1.1472242852118306E-4</v>
      </c>
      <c r="V272" s="47">
        <f t="shared" si="142"/>
        <v>108.14043874222361</v>
      </c>
      <c r="W272" s="46">
        <f t="shared" si="143"/>
        <v>116.37769708743825</v>
      </c>
      <c r="X272" s="47">
        <f t="shared" si="144"/>
        <v>8.2372583452146433</v>
      </c>
    </row>
    <row r="273" spans="9:24" x14ac:dyDescent="0.2">
      <c r="I273" s="57">
        <f t="shared" si="132"/>
        <v>2.629999999999985E-6</v>
      </c>
      <c r="J273" s="57">
        <f t="shared" si="133"/>
        <v>-1.314969999999996E-13</v>
      </c>
      <c r="K273" s="75">
        <f t="shared" si="134"/>
        <v>-5.807468204557067E-16</v>
      </c>
      <c r="L273" s="44">
        <f t="shared" si="135"/>
        <v>6.7401085876547981E-10</v>
      </c>
      <c r="M273" s="45">
        <f t="shared" si="136"/>
        <v>5.1633856347100486E-4</v>
      </c>
      <c r="N273" s="78">
        <f t="shared" si="137"/>
        <v>5.1104177874983183E-17</v>
      </c>
      <c r="O273" s="4">
        <f t="shared" si="138"/>
        <v>5.807468204557067E-16</v>
      </c>
      <c r="P273" s="44">
        <f t="shared" si="191"/>
        <v>1.3995237121585759E-23</v>
      </c>
      <c r="Q273" s="44">
        <f t="shared" ref="Q273:S273" si="197">(P273-P272)/$C$34</f>
        <v>2.4108479387291477E-17</v>
      </c>
      <c r="R273" s="44">
        <f t="shared" si="197"/>
        <v>3.2312947388028355E-11</v>
      </c>
      <c r="S273" s="47">
        <f t="shared" si="197"/>
        <v>3.0966672917405427E-5</v>
      </c>
      <c r="T273" s="46">
        <f t="shared" si="140"/>
        <v>8.7394524956726385E-11</v>
      </c>
      <c r="U273" s="44">
        <f t="shared" si="141"/>
        <v>1.1580978781488527E-4</v>
      </c>
      <c r="V273" s="47">
        <f t="shared" si="142"/>
        <v>108.73592937022042</v>
      </c>
      <c r="W273" s="46">
        <f t="shared" si="143"/>
        <v>117.05157841929984</v>
      </c>
      <c r="X273" s="47">
        <f t="shared" si="144"/>
        <v>8.3156490490794273</v>
      </c>
    </row>
    <row r="274" spans="9:24" x14ac:dyDescent="0.2">
      <c r="I274" s="57">
        <f t="shared" si="132"/>
        <v>2.6399999999999849E-6</v>
      </c>
      <c r="J274" s="57">
        <f t="shared" si="133"/>
        <v>-1.319969999999996E-13</v>
      </c>
      <c r="K274" s="75">
        <f t="shared" si="134"/>
        <v>-5.8748692904336146E-16</v>
      </c>
      <c r="L274" s="44">
        <f t="shared" si="135"/>
        <v>6.7917424440018986E-10</v>
      </c>
      <c r="M274" s="45">
        <f t="shared" si="136"/>
        <v>5.1830235204474503E-4</v>
      </c>
      <c r="N274" s="78">
        <f t="shared" si="137"/>
        <v>5.1989813435571825E-17</v>
      </c>
      <c r="O274" s="4">
        <f t="shared" si="138"/>
        <v>5.8748692904336146E-16</v>
      </c>
      <c r="P274" s="44">
        <f t="shared" si="191"/>
        <v>1.4239584355204654E-23</v>
      </c>
      <c r="Q274" s="44">
        <f t="shared" ref="Q274:S274" si="198">(P274-P273)/$C$34</f>
        <v>2.443472336188947E-17</v>
      </c>
      <c r="R274" s="44">
        <f t="shared" si="198"/>
        <v>3.2624397459799237E-11</v>
      </c>
      <c r="S274" s="47">
        <f t="shared" si="198"/>
        <v>3.1145007177088189E-5</v>
      </c>
      <c r="T274" s="46">
        <f t="shared" si="140"/>
        <v>8.8563556058864305E-11</v>
      </c>
      <c r="U274" s="44">
        <f t="shared" si="141"/>
        <v>1.1690311021379236E-4</v>
      </c>
      <c r="V274" s="47">
        <f t="shared" si="142"/>
        <v>109.33223989070859</v>
      </c>
      <c r="W274" s="46">
        <f t="shared" si="143"/>
        <v>117.72671138354501</v>
      </c>
      <c r="X274" s="47">
        <f t="shared" si="144"/>
        <v>8.3944714928364181</v>
      </c>
    </row>
    <row r="275" spans="9:24" x14ac:dyDescent="0.2">
      <c r="I275" s="57">
        <f t="shared" si="132"/>
        <v>2.6499999999999848E-6</v>
      </c>
      <c r="J275" s="57">
        <f t="shared" si="133"/>
        <v>-1.324969999999996E-13</v>
      </c>
      <c r="K275" s="75">
        <f t="shared" si="134"/>
        <v>-5.9427867148736332E-16</v>
      </c>
      <c r="L275" s="44">
        <f t="shared" si="135"/>
        <v>6.8435726792063735E-10</v>
      </c>
      <c r="M275" s="45">
        <f t="shared" si="136"/>
        <v>5.2026603597598957E-4</v>
      </c>
      <c r="N275" s="78">
        <f t="shared" si="137"/>
        <v>5.2887249236555667E-17</v>
      </c>
      <c r="O275" s="4">
        <f t="shared" si="138"/>
        <v>5.9427867148736332E-16</v>
      </c>
      <c r="P275" s="44">
        <f t="shared" si="191"/>
        <v>1.4487225352240001E-23</v>
      </c>
      <c r="Q275" s="44">
        <f t="shared" ref="Q275:S275" si="199">(P275-P274)/$C$34</f>
        <v>2.4764099703534703E-17</v>
      </c>
      <c r="R275" s="44">
        <f t="shared" si="199"/>
        <v>3.293763416452335E-11</v>
      </c>
      <c r="S275" s="47">
        <f t="shared" si="199"/>
        <v>3.132367047241134E-5</v>
      </c>
      <c r="T275" s="46">
        <f t="shared" si="140"/>
        <v>8.9743580098384258E-11</v>
      </c>
      <c r="U275" s="44">
        <f t="shared" si="141"/>
        <v>1.1800240395199532E-4</v>
      </c>
      <c r="V275" s="47">
        <f t="shared" si="142"/>
        <v>109.92937382029673</v>
      </c>
      <c r="W275" s="46">
        <f t="shared" si="143"/>
        <v>118.40310009190701</v>
      </c>
      <c r="X275" s="47">
        <f t="shared" si="144"/>
        <v>8.4737262716102748</v>
      </c>
    </row>
    <row r="276" spans="9:24" x14ac:dyDescent="0.2">
      <c r="I276" s="57">
        <f t="shared" si="132"/>
        <v>2.6599999999999847E-6</v>
      </c>
      <c r="J276" s="57">
        <f t="shared" si="133"/>
        <v>-1.3299699999999959E-13</v>
      </c>
      <c r="K276" s="75">
        <f t="shared" si="134"/>
        <v>-6.0112224416656972E-16</v>
      </c>
      <c r="L276" s="44">
        <f t="shared" si="135"/>
        <v>6.8955992828039722E-10</v>
      </c>
      <c r="M276" s="45">
        <f t="shared" si="136"/>
        <v>5.2222961439742294E-4</v>
      </c>
      <c r="N276" s="78">
        <f t="shared" si="137"/>
        <v>5.3796595805255533E-17</v>
      </c>
      <c r="O276" s="4">
        <f t="shared" si="138"/>
        <v>6.0112224416656972E-16</v>
      </c>
      <c r="P276" s="44">
        <f t="shared" si="191"/>
        <v>1.4738191615352015E-23</v>
      </c>
      <c r="Q276" s="44">
        <f t="shared" ref="Q276:S276" si="200">(P276-P275)/$C$34</f>
        <v>2.5096626311201361E-17</v>
      </c>
      <c r="R276" s="44">
        <f t="shared" si="200"/>
        <v>3.325266076666581E-11</v>
      </c>
      <c r="S276" s="47">
        <f t="shared" si="200"/>
        <v>3.1502660214245935E-5</v>
      </c>
      <c r="T276" s="46">
        <f t="shared" si="140"/>
        <v>9.0934656869986643E-11</v>
      </c>
      <c r="U276" s="44">
        <f t="shared" si="141"/>
        <v>1.191076771602382E-4</v>
      </c>
      <c r="V276" s="47">
        <f t="shared" si="142"/>
        <v>110.52732082428801</v>
      </c>
      <c r="W276" s="46">
        <f t="shared" si="143"/>
        <v>119.08073480736354</v>
      </c>
      <c r="X276" s="47">
        <f t="shared" si="144"/>
        <v>8.5534139830755294</v>
      </c>
    </row>
    <row r="277" spans="9:24" x14ac:dyDescent="0.2">
      <c r="I277" s="57">
        <f t="shared" si="132"/>
        <v>2.6699999999999846E-6</v>
      </c>
      <c r="J277" s="57">
        <f t="shared" si="133"/>
        <v>-1.3349699999999959E-13</v>
      </c>
      <c r="K277" s="75">
        <f t="shared" si="134"/>
        <v>-6.0801784344937365E-16</v>
      </c>
      <c r="L277" s="44">
        <f t="shared" si="135"/>
        <v>6.9478222442437146E-10</v>
      </c>
      <c r="M277" s="45">
        <f t="shared" si="136"/>
        <v>5.2419308643701385E-4</v>
      </c>
      <c r="N277" s="78">
        <f t="shared" si="137"/>
        <v>5.4717964267754281E-17</v>
      </c>
      <c r="O277" s="4">
        <f t="shared" si="138"/>
        <v>6.0801784344937365E-16</v>
      </c>
      <c r="P277" s="44">
        <f t="shared" si="191"/>
        <v>1.4992514826517764E-23</v>
      </c>
      <c r="Q277" s="44">
        <f t="shared" ref="Q277:S277" si="201">(P277-P276)/$C$34</f>
        <v>2.5432321116574984E-17</v>
      </c>
      <c r="R277" s="44">
        <f t="shared" si="201"/>
        <v>3.3569480537362243E-11</v>
      </c>
      <c r="S277" s="47">
        <f t="shared" si="201"/>
        <v>3.1681977069643343E-5</v>
      </c>
      <c r="T277" s="46">
        <f t="shared" si="140"/>
        <v>9.2136846249874558E-11</v>
      </c>
      <c r="U277" s="44">
        <f t="shared" si="141"/>
        <v>1.2021893798879175E-4</v>
      </c>
      <c r="V277" s="47">
        <f t="shared" si="142"/>
        <v>111.12608285535478</v>
      </c>
      <c r="W277" s="46">
        <f t="shared" si="143"/>
        <v>119.75961807277285</v>
      </c>
      <c r="X277" s="47">
        <f t="shared" si="144"/>
        <v>8.6335352174180695</v>
      </c>
    </row>
    <row r="278" spans="9:24" x14ac:dyDescent="0.2">
      <c r="I278" s="57">
        <f t="shared" si="132"/>
        <v>2.6799999999999845E-6</v>
      </c>
      <c r="J278" s="57">
        <f t="shared" si="133"/>
        <v>-1.3399699999999959E-13</v>
      </c>
      <c r="K278" s="75">
        <f t="shared" si="134"/>
        <v>-6.1496566569361739E-16</v>
      </c>
      <c r="L278" s="44">
        <f t="shared" si="135"/>
        <v>7.0002415528874159E-10</v>
      </c>
      <c r="M278" s="45">
        <f t="shared" si="136"/>
        <v>5.2615645121800898E-4</v>
      </c>
      <c r="N278" s="78">
        <f t="shared" si="137"/>
        <v>5.5651466349704546E-17</v>
      </c>
      <c r="O278" s="4">
        <f t="shared" si="138"/>
        <v>6.1496566569361739E-16</v>
      </c>
      <c r="P278" s="44">
        <f t="shared" si="191"/>
        <v>1.5250226847356511E-23</v>
      </c>
      <c r="Q278" s="44">
        <f t="shared" ref="Q278:S278" si="202">(P278-P277)/$C$34</f>
        <v>2.5771202083874686E-17</v>
      </c>
      <c r="R278" s="44">
        <f t="shared" si="202"/>
        <v>3.3888096729970229E-11</v>
      </c>
      <c r="S278" s="47">
        <f t="shared" si="202"/>
        <v>3.1861619260798563E-5</v>
      </c>
      <c r="T278" s="46">
        <f t="shared" si="140"/>
        <v>9.3350208195026929E-11</v>
      </c>
      <c r="U278" s="44">
        <f t="shared" si="141"/>
        <v>1.213361945152365E-4</v>
      </c>
      <c r="V278" s="47">
        <f t="shared" si="142"/>
        <v>111.72565264447428</v>
      </c>
      <c r="W278" s="46">
        <f t="shared" si="143"/>
        <v>120.4397432107145</v>
      </c>
      <c r="X278" s="47">
        <f t="shared" si="144"/>
        <v>8.7140905662402108</v>
      </c>
    </row>
    <row r="279" spans="9:24" x14ac:dyDescent="0.2">
      <c r="I279" s="57">
        <f t="shared" si="132"/>
        <v>2.6899999999999844E-6</v>
      </c>
      <c r="J279" s="57">
        <f t="shared" si="133"/>
        <v>-1.3449699999999959E-13</v>
      </c>
      <c r="K279" s="75">
        <f t="shared" si="134"/>
        <v>-6.2196590724650485E-16</v>
      </c>
      <c r="L279" s="44">
        <f t="shared" si="135"/>
        <v>7.0528571980092163E-10</v>
      </c>
      <c r="M279" s="45">
        <f t="shared" si="136"/>
        <v>5.2811970785892628E-4</v>
      </c>
      <c r="N279" s="78">
        <f t="shared" si="137"/>
        <v>5.6597214377133246E-17</v>
      </c>
      <c r="O279" s="4">
        <f t="shared" si="138"/>
        <v>6.2196590724650485E-16</v>
      </c>
      <c r="P279" s="44">
        <f t="shared" si="191"/>
        <v>1.551135971945432E-23</v>
      </c>
      <c r="Q279" s="44">
        <f t="shared" ref="Q279:S279" si="203">(P279-P278)/$C$34</f>
        <v>2.6113287209780859E-17</v>
      </c>
      <c r="R279" s="44">
        <f t="shared" si="203"/>
        <v>3.4208512590617282E-11</v>
      </c>
      <c r="S279" s="47">
        <f t="shared" si="203"/>
        <v>3.2041586064705325E-5</v>
      </c>
      <c r="T279" s="46">
        <f t="shared" si="140"/>
        <v>9.4574802742869863E-11</v>
      </c>
      <c r="U279" s="44">
        <f t="shared" si="141"/>
        <v>1.2245945478429375E-4</v>
      </c>
      <c r="V279" s="47">
        <f t="shared" si="142"/>
        <v>112.32602690572561</v>
      </c>
      <c r="W279" s="46">
        <f t="shared" si="143"/>
        <v>121.12110752160302</v>
      </c>
      <c r="X279" s="47">
        <f t="shared" si="144"/>
        <v>8.7950806158774153</v>
      </c>
    </row>
    <row r="280" spans="9:24" x14ac:dyDescent="0.2">
      <c r="I280" s="57">
        <f t="shared" si="132"/>
        <v>2.6999999999999843E-6</v>
      </c>
      <c r="J280" s="57">
        <f t="shared" si="133"/>
        <v>-1.3499699999999959E-13</v>
      </c>
      <c r="K280" s="75">
        <f t="shared" si="134"/>
        <v>-6.2901876444451407E-16</v>
      </c>
      <c r="L280" s="44">
        <f t="shared" si="135"/>
        <v>7.1056691687951086E-10</v>
      </c>
      <c r="M280" s="45">
        <f t="shared" si="136"/>
        <v>5.3008285547354907E-4</v>
      </c>
      <c r="N280" s="78">
        <f t="shared" si="137"/>
        <v>5.7555321277245034E-17</v>
      </c>
      <c r="O280" s="4">
        <f t="shared" si="138"/>
        <v>6.2901876444451407E-16</v>
      </c>
      <c r="P280" s="44">
        <f t="shared" si="191"/>
        <v>1.577594566468856E-23</v>
      </c>
      <c r="Q280" s="44">
        <f t="shared" ref="Q280:S280" si="204">(P280-P279)/$C$34</f>
        <v>2.6458594523424003E-17</v>
      </c>
      <c r="R280" s="44">
        <f t="shared" si="204"/>
        <v>3.4530731364314457E-11</v>
      </c>
      <c r="S280" s="47">
        <f t="shared" si="204"/>
        <v>3.2221877369717509E-5</v>
      </c>
      <c r="T280" s="46">
        <f t="shared" si="140"/>
        <v>9.581069001117892E-11</v>
      </c>
      <c r="U280" s="44">
        <f t="shared" si="141"/>
        <v>1.2358872683090516E-4</v>
      </c>
      <c r="V280" s="47">
        <f t="shared" si="142"/>
        <v>112.92720466114233</v>
      </c>
      <c r="W280" s="46">
        <f t="shared" si="143"/>
        <v>121.80371061142729</v>
      </c>
      <c r="X280" s="47">
        <f t="shared" si="144"/>
        <v>8.8765059502849653</v>
      </c>
    </row>
    <row r="281" spans="9:24" x14ac:dyDescent="0.2">
      <c r="I281" s="57">
        <f t="shared" si="132"/>
        <v>2.7099999999999842E-6</v>
      </c>
      <c r="J281" s="57">
        <f t="shared" si="133"/>
        <v>-1.3549699999999958E-13</v>
      </c>
      <c r="K281" s="75">
        <f t="shared" si="134"/>
        <v>-6.361244336133092E-16</v>
      </c>
      <c r="L281" s="44">
        <f t="shared" si="135"/>
        <v>7.1586774543424637E-10</v>
      </c>
      <c r="M281" s="45">
        <f t="shared" si="136"/>
        <v>5.3204589317091915E-4</v>
      </c>
      <c r="N281" s="78">
        <f t="shared" si="137"/>
        <v>5.8525900579216396E-17</v>
      </c>
      <c r="O281" s="4">
        <f t="shared" si="138"/>
        <v>6.361244336133092E-16</v>
      </c>
      <c r="P281" s="44">
        <f t="shared" si="191"/>
        <v>1.6044017085550056E-23</v>
      </c>
      <c r="Q281" s="44">
        <f t="shared" ref="Q281:S281" si="205">(P281-P280)/$C$34</f>
        <v>2.680714208614963E-17</v>
      </c>
      <c r="R281" s="44">
        <f t="shared" si="205"/>
        <v>3.4854756272562623E-11</v>
      </c>
      <c r="S281" s="47">
        <f t="shared" si="205"/>
        <v>3.2402490824816574E-5</v>
      </c>
      <c r="T281" s="46">
        <f t="shared" si="140"/>
        <v>9.7057930197136778E-11</v>
      </c>
      <c r="U281" s="44">
        <f t="shared" si="141"/>
        <v>1.2472401859578585E-4</v>
      </c>
      <c r="V281" s="47">
        <f t="shared" si="142"/>
        <v>113.52917648806768</v>
      </c>
      <c r="W281" s="46">
        <f t="shared" si="143"/>
        <v>122.4875436407783</v>
      </c>
      <c r="X281" s="47">
        <f t="shared" si="144"/>
        <v>8.9583671527106254</v>
      </c>
    </row>
    <row r="282" spans="9:24" x14ac:dyDescent="0.2">
      <c r="I282" s="57">
        <f t="shared" si="132"/>
        <v>2.7199999999999841E-6</v>
      </c>
      <c r="J282" s="57">
        <f t="shared" si="133"/>
        <v>-1.3599699999999958E-13</v>
      </c>
      <c r="K282" s="75">
        <f t="shared" si="134"/>
        <v>-6.4328311106765165E-16</v>
      </c>
      <c r="L282" s="44">
        <f t="shared" si="135"/>
        <v>7.2118820436595555E-10</v>
      </c>
      <c r="M282" s="45">
        <f t="shared" si="136"/>
        <v>5.3400882005533125E-4</v>
      </c>
      <c r="N282" s="78">
        <f t="shared" si="137"/>
        <v>5.9509066414993463E-17</v>
      </c>
      <c r="O282" s="4">
        <f t="shared" si="138"/>
        <v>6.4328311106765165E-16</v>
      </c>
      <c r="P282" s="44">
        <f t="shared" si="191"/>
        <v>1.6315606565466376E-23</v>
      </c>
      <c r="Q282" s="44">
        <f t="shared" ref="Q282:S282" si="206">(P282-P281)/$C$34</f>
        <v>2.7158947991631985E-17</v>
      </c>
      <c r="R282" s="44">
        <f t="shared" si="206"/>
        <v>3.518059054823549E-11</v>
      </c>
      <c r="S282" s="47">
        <f t="shared" si="206"/>
        <v>3.2583427567286667E-5</v>
      </c>
      <c r="T282" s="46">
        <f t="shared" si="140"/>
        <v>9.8316583577707232E-11</v>
      </c>
      <c r="U282" s="44">
        <f t="shared" si="141"/>
        <v>1.2586533805704564E-4</v>
      </c>
      <c r="V282" s="47">
        <f t="shared" si="142"/>
        <v>114.13194612598048</v>
      </c>
      <c r="W282" s="46">
        <f t="shared" si="143"/>
        <v>123.17261092555495</v>
      </c>
      <c r="X282" s="47">
        <f t="shared" si="144"/>
        <v>9.040664799574472</v>
      </c>
    </row>
    <row r="283" spans="9:24" x14ac:dyDescent="0.2">
      <c r="I283" s="57">
        <f t="shared" si="132"/>
        <v>2.729999999999984E-6</v>
      </c>
      <c r="J283" s="57">
        <f t="shared" si="133"/>
        <v>-1.3649699999999958E-13</v>
      </c>
      <c r="K283" s="75">
        <f t="shared" si="134"/>
        <v>-6.5049499311131123E-16</v>
      </c>
      <c r="L283" s="44">
        <f t="shared" si="135"/>
        <v>7.2652829256650891E-10</v>
      </c>
      <c r="M283" s="45">
        <f t="shared" si="136"/>
        <v>5.3597163522632618E-4</v>
      </c>
      <c r="N283" s="78">
        <f t="shared" si="137"/>
        <v>6.0504933520081493E-17</v>
      </c>
      <c r="O283" s="4">
        <f t="shared" si="138"/>
        <v>6.5049499311131123E-16</v>
      </c>
      <c r="P283" s="44">
        <f t="shared" si="191"/>
        <v>1.6590746869123057E-23</v>
      </c>
      <c r="Q283" s="44">
        <f t="shared" ref="Q283:S283" si="207">(P283-P282)/$C$34</f>
        <v>2.7514030365668055E-17</v>
      </c>
      <c r="R283" s="44">
        <f t="shared" si="207"/>
        <v>3.5508237403607024E-11</v>
      </c>
      <c r="S283" s="47">
        <f t="shared" si="207"/>
        <v>3.2764685537153391E-5</v>
      </c>
      <c r="T283" s="46">
        <f t="shared" si="140"/>
        <v>9.9586710508803076E-11</v>
      </c>
      <c r="U283" s="44">
        <f t="shared" si="141"/>
        <v>1.2701269310958424E-4</v>
      </c>
      <c r="V283" s="47">
        <f t="shared" si="142"/>
        <v>114.7355052538598</v>
      </c>
      <c r="W283" s="46">
        <f t="shared" si="143"/>
        <v>123.85890472386774</v>
      </c>
      <c r="X283" s="47">
        <f t="shared" si="144"/>
        <v>9.1233994700079393</v>
      </c>
    </row>
    <row r="284" spans="9:24" x14ac:dyDescent="0.2">
      <c r="I284" s="57">
        <f t="shared" si="132"/>
        <v>2.7399999999999839E-6</v>
      </c>
      <c r="J284" s="57">
        <f t="shared" si="133"/>
        <v>-1.3699699999999958E-13</v>
      </c>
      <c r="K284" s="75">
        <f t="shared" si="134"/>
        <v>-6.5776027603697631E-16</v>
      </c>
      <c r="L284" s="44">
        <f t="shared" si="135"/>
        <v>7.3188800891877213E-10</v>
      </c>
      <c r="M284" s="45">
        <f t="shared" si="136"/>
        <v>5.3793433777868491E-4</v>
      </c>
      <c r="N284" s="78">
        <f t="shared" si="137"/>
        <v>6.1513617234331839E-17</v>
      </c>
      <c r="O284" s="4">
        <f t="shared" si="138"/>
        <v>6.5776027603697631E-16</v>
      </c>
      <c r="P284" s="44">
        <f t="shared" si="191"/>
        <v>1.6869470942784309E-23</v>
      </c>
      <c r="Q284" s="44">
        <f t="shared" ref="Q284:S284" si="208">(P284-P283)/$C$34</f>
        <v>2.7872407366125246E-17</v>
      </c>
      <c r="R284" s="44">
        <f t="shared" si="208"/>
        <v>3.5837700045719112E-11</v>
      </c>
      <c r="S284" s="47">
        <f t="shared" si="208"/>
        <v>3.2946264211208846E-5</v>
      </c>
      <c r="T284" s="46">
        <f t="shared" si="140"/>
        <v>1.0086837142503414E-10</v>
      </c>
      <c r="U284" s="44">
        <f t="shared" si="141"/>
        <v>1.2816609162310603E-4</v>
      </c>
      <c r="V284" s="47">
        <f t="shared" si="142"/>
        <v>115.33985135217992</v>
      </c>
      <c r="W284" s="46">
        <f t="shared" si="143"/>
        <v>124.54642308929307</v>
      </c>
      <c r="X284" s="47">
        <f t="shared" si="144"/>
        <v>9.2065717371131566</v>
      </c>
    </row>
    <row r="285" spans="9:24" x14ac:dyDescent="0.2">
      <c r="I285" s="57">
        <f t="shared" ref="I285:I348" si="209">I284+$C$34</f>
        <v>2.7499999999999838E-6</v>
      </c>
      <c r="J285" s="57">
        <f t="shared" ref="J285:J348" si="210">J284-$C$25*$C$34</f>
        <v>-1.3749699999999958E-13</v>
      </c>
      <c r="K285" s="75">
        <f t="shared" ref="K285:K348" si="211">K284-L284*$C$34</f>
        <v>-6.6507915612616403E-16</v>
      </c>
      <c r="L285" s="44">
        <f t="shared" ref="L285:L348" si="212">L284+M284*$C$34</f>
        <v>7.3726735229655898E-10</v>
      </c>
      <c r="M285" s="45">
        <f t="shared" ref="M285:M348" si="213">-$C$28*K284 - (($C$28/(($C$29*2*PI())^2))*($C$29*2*PI())*L284/$C$27 + $C$28*J284 + N284)/($C$28/(($C$29*2*PI())^2))</f>
        <v>5.3989692680242245E-4</v>
      </c>
      <c r="N285" s="78">
        <f t="shared" ref="N285:N348" si="214">N284+T285*$C$34</f>
        <v>6.2535233502722215E-17</v>
      </c>
      <c r="O285" s="4">
        <f t="shared" ref="O285:O348" si="215">IF(K285&lt;0,-K285,0)</f>
        <v>6.6507915612616403E-16</v>
      </c>
      <c r="P285" s="44">
        <f t="shared" si="191"/>
        <v>1.7151811914612092E-23</v>
      </c>
      <c r="Q285" s="44">
        <f t="shared" ref="Q285:S285" si="216">(P285-P284)/$C$34</f>
        <v>2.8234097182778298E-17</v>
      </c>
      <c r="R285" s="44">
        <f t="shared" si="216"/>
        <v>3.6168981665305208E-11</v>
      </c>
      <c r="S285" s="47">
        <f t="shared" si="216"/>
        <v>3.3128161958609595E-5</v>
      </c>
      <c r="T285" s="46">
        <f t="shared" ref="T285:T348" si="217">T284+U285*$C$34</f>
        <v>1.0216162683903779E-10</v>
      </c>
      <c r="U285" s="44">
        <f t="shared" ref="U285:U348" si="218">U284+V285*$C$34</f>
        <v>1.2932554140036552E-4</v>
      </c>
      <c r="V285" s="47">
        <f t="shared" ref="V285:V348" si="219">W285-X285</f>
        <v>115.94497772594899</v>
      </c>
      <c r="W285" s="46">
        <f t="shared" ref="W285:W348" si="220">$C$33/$C$24*($C$17*P285 + $C$18*Q285 + $C$19*R285 + $C$20*S285)</f>
        <v>125.23515989811648</v>
      </c>
      <c r="X285" s="47">
        <f t="shared" ref="X285:X348" si="221">1/$C$24*($C$21*N284 + $C$22*T284 + $C$23*U284)</f>
        <v>9.2901821721674924</v>
      </c>
    </row>
    <row r="286" spans="9:24" x14ac:dyDescent="0.2">
      <c r="I286" s="57">
        <f t="shared" si="209"/>
        <v>2.7599999999999837E-6</v>
      </c>
      <c r="J286" s="57">
        <f t="shared" si="210"/>
        <v>-1.3799699999999957E-13</v>
      </c>
      <c r="K286" s="75">
        <f t="shared" si="211"/>
        <v>-6.7245182964912964E-16</v>
      </c>
      <c r="L286" s="44">
        <f t="shared" si="212"/>
        <v>7.426663215645832E-10</v>
      </c>
      <c r="M286" s="45">
        <f t="shared" si="213"/>
        <v>5.4185940138278162E-4</v>
      </c>
      <c r="N286" s="78">
        <f t="shared" si="214"/>
        <v>6.356989887614169E-17</v>
      </c>
      <c r="O286" s="4">
        <f t="shared" si="215"/>
        <v>6.7245182964912964E-16</v>
      </c>
      <c r="P286" s="44">
        <f t="shared" si="191"/>
        <v>1.7437803094986572E-23</v>
      </c>
      <c r="Q286" s="44">
        <f t="shared" ref="Q286:S286" si="222">(P286-P285)/$C$34</f>
        <v>2.8599118037447968E-17</v>
      </c>
      <c r="R286" s="44">
        <f t="shared" si="222"/>
        <v>3.6502085466966971E-11</v>
      </c>
      <c r="S286" s="47">
        <f t="shared" si="222"/>
        <v>3.3310380166176267E-5</v>
      </c>
      <c r="T286" s="46">
        <f t="shared" si="217"/>
        <v>1.0346653734194799E-10</v>
      </c>
      <c r="U286" s="44">
        <f t="shared" si="218"/>
        <v>1.3049105029102018E-4</v>
      </c>
      <c r="V286" s="47">
        <f t="shared" si="219"/>
        <v>116.55088906546541</v>
      </c>
      <c r="W286" s="46">
        <f t="shared" si="220"/>
        <v>125.92512040706285</v>
      </c>
      <c r="X286" s="47">
        <f t="shared" si="221"/>
        <v>9.3742313415974294</v>
      </c>
    </row>
    <row r="287" spans="9:24" x14ac:dyDescent="0.2">
      <c r="I287" s="57">
        <f t="shared" si="209"/>
        <v>2.7699999999999836E-6</v>
      </c>
      <c r="J287" s="57">
        <f t="shared" si="210"/>
        <v>-1.3849699999999957E-13</v>
      </c>
      <c r="K287" s="75">
        <f t="shared" si="211"/>
        <v>-6.7987849286477549E-16</v>
      </c>
      <c r="L287" s="44">
        <f t="shared" si="212"/>
        <v>7.4808491557841105E-10</v>
      </c>
      <c r="M287" s="45">
        <f t="shared" si="213"/>
        <v>5.4382176060022689E-4</v>
      </c>
      <c r="N287" s="78">
        <f t="shared" si="214"/>
        <v>6.461773051216261E-17</v>
      </c>
      <c r="O287" s="4">
        <f t="shared" si="215"/>
        <v>6.7987849286477549E-16</v>
      </c>
      <c r="P287" s="44">
        <f t="shared" si="191"/>
        <v>1.7727477976823271E-23</v>
      </c>
      <c r="Q287" s="44">
        <f t="shared" ref="Q287:S287" si="223">(P287-P286)/$C$34</f>
        <v>2.8967488183669867E-17</v>
      </c>
      <c r="R287" s="44">
        <f t="shared" si="223"/>
        <v>3.6837014622189955E-11</v>
      </c>
      <c r="S287" s="47">
        <f t="shared" si="223"/>
        <v>3.3492915522298398E-5</v>
      </c>
      <c r="T287" s="46">
        <f t="shared" si="217"/>
        <v>1.0478316360209203E-10</v>
      </c>
      <c r="U287" s="44">
        <f t="shared" si="218"/>
        <v>1.3166262601440476E-4</v>
      </c>
      <c r="V287" s="47">
        <f t="shared" si="219"/>
        <v>117.15757233845829</v>
      </c>
      <c r="W287" s="46">
        <f t="shared" si="220"/>
        <v>126.61629215368818</v>
      </c>
      <c r="X287" s="47">
        <f t="shared" si="221"/>
        <v>9.4587198152298821</v>
      </c>
    </row>
    <row r="288" spans="9:24" x14ac:dyDescent="0.2">
      <c r="I288" s="57">
        <f t="shared" si="209"/>
        <v>2.7799999999999835E-6</v>
      </c>
      <c r="J288" s="57">
        <f t="shared" si="210"/>
        <v>-1.3899699999999957E-13</v>
      </c>
      <c r="K288" s="75">
        <f t="shared" si="211"/>
        <v>-6.8735934202055964E-16</v>
      </c>
      <c r="L288" s="44">
        <f t="shared" si="212"/>
        <v>7.5352313318441332E-10</v>
      </c>
      <c r="M288" s="45">
        <f t="shared" si="213"/>
        <v>5.4578400353043777E-4</v>
      </c>
      <c r="N288" s="78">
        <f t="shared" si="214"/>
        <v>6.5678846175813561E-17</v>
      </c>
      <c r="O288" s="4">
        <f t="shared" si="215"/>
        <v>6.8735934202055964E-16</v>
      </c>
      <c r="P288" s="44">
        <f t="shared" si="191"/>
        <v>1.8020870235890635E-23</v>
      </c>
      <c r="Q288" s="44">
        <f t="shared" ref="Q288:S288" si="224">(P288-P287)/$C$34</f>
        <v>2.9339225906736462E-17</v>
      </c>
      <c r="R288" s="44">
        <f t="shared" si="224"/>
        <v>3.717377230665944E-11</v>
      </c>
      <c r="S288" s="47">
        <f t="shared" si="224"/>
        <v>3.3675768446948501E-5</v>
      </c>
      <c r="T288" s="46">
        <f t="shared" si="217"/>
        <v>1.0611156636509556E-10</v>
      </c>
      <c r="U288" s="44">
        <f t="shared" si="218"/>
        <v>1.3284027630035291E-4</v>
      </c>
      <c r="V288" s="47">
        <f t="shared" si="219"/>
        <v>117.76502859481624</v>
      </c>
      <c r="W288" s="46">
        <f t="shared" si="220"/>
        <v>127.30867674826428</v>
      </c>
      <c r="X288" s="47">
        <f t="shared" si="221"/>
        <v>9.5436481534480357</v>
      </c>
    </row>
    <row r="289" spans="9:24" x14ac:dyDescent="0.2">
      <c r="I289" s="57">
        <f t="shared" si="209"/>
        <v>2.7899999999999835E-6</v>
      </c>
      <c r="J289" s="57">
        <f t="shared" si="210"/>
        <v>-1.3949699999999957E-13</v>
      </c>
      <c r="K289" s="75">
        <f t="shared" si="211"/>
        <v>-6.9489457335240375E-16</v>
      </c>
      <c r="L289" s="44">
        <f t="shared" si="212"/>
        <v>7.5898097321971769E-10</v>
      </c>
      <c r="M289" s="45">
        <f t="shared" si="213"/>
        <v>5.4774612924430438E-4</v>
      </c>
      <c r="N289" s="78">
        <f t="shared" si="214"/>
        <v>6.6753364240351635E-17</v>
      </c>
      <c r="O289" s="4">
        <f t="shared" si="215"/>
        <v>6.9489457335240375E-16</v>
      </c>
      <c r="P289" s="44">
        <f t="shared" si="191"/>
        <v>1.8318013731127547E-23</v>
      </c>
      <c r="Q289" s="44">
        <f t="shared" ref="Q289:S289" si="225">(P289-P288)/$C$34</f>
        <v>2.9714349523691196E-17</v>
      </c>
      <c r="R289" s="44">
        <f t="shared" si="225"/>
        <v>3.7512361695473414E-11</v>
      </c>
      <c r="S289" s="47">
        <f t="shared" si="225"/>
        <v>3.3858938881397412E-5</v>
      </c>
      <c r="T289" s="46">
        <f t="shared" si="217"/>
        <v>1.0745180645380692E-10</v>
      </c>
      <c r="U289" s="44">
        <f t="shared" si="218"/>
        <v>1.3402400887113655E-4</v>
      </c>
      <c r="V289" s="47">
        <f t="shared" si="219"/>
        <v>118.37325707836374</v>
      </c>
      <c r="W289" s="46">
        <f t="shared" si="220"/>
        <v>128.0022739957609</v>
      </c>
      <c r="X289" s="47">
        <f t="shared" si="221"/>
        <v>9.6290169173971591</v>
      </c>
    </row>
    <row r="290" spans="9:24" x14ac:dyDescent="0.2">
      <c r="I290" s="57">
        <f t="shared" si="209"/>
        <v>2.7999999999999834E-6</v>
      </c>
      <c r="J290" s="57">
        <f t="shared" si="210"/>
        <v>-1.3999699999999956E-13</v>
      </c>
      <c r="K290" s="75">
        <f t="shared" si="211"/>
        <v>-7.0248438308460088E-16</v>
      </c>
      <c r="L290" s="44">
        <f t="shared" si="212"/>
        <v>7.6445843451216074E-10</v>
      </c>
      <c r="M290" s="45">
        <f t="shared" si="213"/>
        <v>5.4970813680791915E-4</v>
      </c>
      <c r="N290" s="78">
        <f t="shared" si="214"/>
        <v>6.7841403688022998E-17</v>
      </c>
      <c r="O290" s="4">
        <f t="shared" si="215"/>
        <v>7.0248438308460088E-16</v>
      </c>
      <c r="P290" s="44">
        <f t="shared" si="191"/>
        <v>1.8618942504957896E-23</v>
      </c>
      <c r="Q290" s="44">
        <f t="shared" ref="Q290:S290" si="226">(P290-P289)/$C$34</f>
        <v>3.0092877383034921E-17</v>
      </c>
      <c r="R290" s="44">
        <f t="shared" si="226"/>
        <v>3.7852785934372488E-11</v>
      </c>
      <c r="S290" s="47">
        <f t="shared" si="226"/>
        <v>3.4042423889907452E-5</v>
      </c>
      <c r="T290" s="46">
        <f t="shared" si="217"/>
        <v>1.0880394476713662E-10</v>
      </c>
      <c r="U290" s="44">
        <f t="shared" si="218"/>
        <v>1.3521383133297004E-4</v>
      </c>
      <c r="V290" s="47">
        <f t="shared" si="219"/>
        <v>118.98224618334937</v>
      </c>
      <c r="W290" s="46">
        <f t="shared" si="220"/>
        <v>128.69707285102507</v>
      </c>
      <c r="X290" s="47">
        <f t="shared" si="221"/>
        <v>9.7148266676756894</v>
      </c>
    </row>
    <row r="291" spans="9:24" x14ac:dyDescent="0.2">
      <c r="I291" s="57">
        <f t="shared" si="209"/>
        <v>2.8099999999999833E-6</v>
      </c>
      <c r="J291" s="57">
        <f t="shared" si="210"/>
        <v>-1.4049699999999956E-13</v>
      </c>
      <c r="K291" s="75">
        <f t="shared" si="211"/>
        <v>-7.101289674297225E-16</v>
      </c>
      <c r="L291" s="44">
        <f t="shared" si="212"/>
        <v>7.6995551588023998E-10</v>
      </c>
      <c r="M291" s="45">
        <f t="shared" si="213"/>
        <v>5.5167002528257246E-4</v>
      </c>
      <c r="N291" s="78">
        <f t="shared" si="214"/>
        <v>6.8943084110827583E-17</v>
      </c>
      <c r="O291" s="4">
        <f t="shared" si="215"/>
        <v>7.101289674297225E-16</v>
      </c>
      <c r="P291" s="44">
        <f t="shared" si="191"/>
        <v>1.8923690783606357E-23</v>
      </c>
      <c r="Q291" s="44">
        <f t="shared" ref="Q291:S291" si="227">(P291-P290)/$C$34</f>
        <v>3.0474827864846097E-17</v>
      </c>
      <c r="R291" s="44">
        <f t="shared" si="227"/>
        <v>3.8195048181117579E-11</v>
      </c>
      <c r="S291" s="47">
        <f t="shared" si="227"/>
        <v>3.422622467450906E-5</v>
      </c>
      <c r="T291" s="46">
        <f t="shared" si="217"/>
        <v>1.1016804228045803E-10</v>
      </c>
      <c r="U291" s="44">
        <f t="shared" si="218"/>
        <v>1.3640975133214037E-4</v>
      </c>
      <c r="V291" s="47">
        <f t="shared" si="219"/>
        <v>119.5919999170325</v>
      </c>
      <c r="W291" s="46">
        <f t="shared" si="220"/>
        <v>129.39307787350467</v>
      </c>
      <c r="X291" s="47">
        <f t="shared" si="221"/>
        <v>9.8010779564721648</v>
      </c>
    </row>
    <row r="292" spans="9:24" x14ac:dyDescent="0.2">
      <c r="I292" s="57">
        <f t="shared" si="209"/>
        <v>2.8199999999999832E-6</v>
      </c>
      <c r="J292" s="57">
        <f t="shared" si="210"/>
        <v>-1.4099699999999956E-13</v>
      </c>
      <c r="K292" s="75">
        <f t="shared" si="211"/>
        <v>-7.1782852258852493E-16</v>
      </c>
      <c r="L292" s="44">
        <f t="shared" si="212"/>
        <v>7.7547221613306575E-10</v>
      </c>
      <c r="M292" s="45">
        <f t="shared" si="213"/>
        <v>5.5363179372474604E-4</v>
      </c>
      <c r="N292" s="78">
        <f t="shared" si="214"/>
        <v>7.0058525711277562E-17</v>
      </c>
      <c r="O292" s="4">
        <f t="shared" si="215"/>
        <v>7.1782852258852493E-16</v>
      </c>
      <c r="P292" s="44">
        <f t="shared" si="191"/>
        <v>1.923229297741269E-23</v>
      </c>
      <c r="Q292" s="44">
        <f t="shared" ref="Q292:S292" si="228">(P292-P291)/$C$34</f>
        <v>3.0860219380633251E-17</v>
      </c>
      <c r="R292" s="44">
        <f t="shared" si="228"/>
        <v>3.8539151578715413E-11</v>
      </c>
      <c r="S292" s="47">
        <f t="shared" si="228"/>
        <v>3.4410339759783443E-5</v>
      </c>
      <c r="T292" s="46">
        <f t="shared" si="217"/>
        <v>1.1154416004499806E-10</v>
      </c>
      <c r="U292" s="44">
        <f t="shared" si="218"/>
        <v>1.3761177645400387E-4</v>
      </c>
      <c r="V292" s="47">
        <f t="shared" si="219"/>
        <v>120.2025121863509</v>
      </c>
      <c r="W292" s="46">
        <f t="shared" si="220"/>
        <v>130.0902835252314</v>
      </c>
      <c r="X292" s="47">
        <f t="shared" si="221"/>
        <v>9.8877713388804942</v>
      </c>
    </row>
    <row r="293" spans="9:24" x14ac:dyDescent="0.2">
      <c r="I293" s="57">
        <f t="shared" si="209"/>
        <v>2.8299999999999831E-6</v>
      </c>
      <c r="J293" s="57">
        <f t="shared" si="210"/>
        <v>-1.4149699999999956E-13</v>
      </c>
      <c r="K293" s="75">
        <f t="shared" si="211"/>
        <v>-7.2558324474985562E-16</v>
      </c>
      <c r="L293" s="44">
        <f t="shared" si="212"/>
        <v>7.8100853407031316E-10</v>
      </c>
      <c r="M293" s="45">
        <f t="shared" si="213"/>
        <v>5.5559344118610724E-4</v>
      </c>
      <c r="N293" s="78">
        <f t="shared" si="214"/>
        <v>7.1187849303149658E-17</v>
      </c>
      <c r="O293" s="4">
        <f t="shared" si="215"/>
        <v>7.2558324474985562E-16</v>
      </c>
      <c r="P293" s="44">
        <f t="shared" si="191"/>
        <v>1.9544783681144514E-23</v>
      </c>
      <c r="Q293" s="44">
        <f t="shared" ref="Q293:S293" si="229">(P293-P292)/$C$34</f>
        <v>3.1249070373182457E-17</v>
      </c>
      <c r="R293" s="44">
        <f t="shared" si="229"/>
        <v>3.8885099254920601E-11</v>
      </c>
      <c r="S293" s="47">
        <f t="shared" si="229"/>
        <v>3.4594767620518766E-5</v>
      </c>
      <c r="T293" s="46">
        <f t="shared" si="217"/>
        <v>1.1293235918720957E-10</v>
      </c>
      <c r="U293" s="44">
        <f t="shared" si="218"/>
        <v>1.3881991422115135E-4</v>
      </c>
      <c r="V293" s="47">
        <f t="shared" si="219"/>
        <v>120.81377671474891</v>
      </c>
      <c r="W293" s="46">
        <f t="shared" si="220"/>
        <v>130.78868408032884</v>
      </c>
      <c r="X293" s="47">
        <f t="shared" si="221"/>
        <v>9.9749073655799201</v>
      </c>
    </row>
    <row r="294" spans="9:24" x14ac:dyDescent="0.2">
      <c r="I294" s="57">
        <f t="shared" si="209"/>
        <v>2.839999999999983E-6</v>
      </c>
      <c r="J294" s="57">
        <f t="shared" si="210"/>
        <v>-1.4199699999999956E-13</v>
      </c>
      <c r="K294" s="75">
        <f t="shared" si="211"/>
        <v>-7.3339333009055873E-16</v>
      </c>
      <c r="L294" s="44">
        <f t="shared" si="212"/>
        <v>7.8656446848217422E-10</v>
      </c>
      <c r="M294" s="45">
        <f t="shared" si="213"/>
        <v>5.5755496671350301E-4</v>
      </c>
      <c r="N294" s="78">
        <f t="shared" si="214"/>
        <v>7.2331176312239764E-17</v>
      </c>
      <c r="O294" s="4">
        <f t="shared" si="215"/>
        <v>7.3339333009055873E-16</v>
      </c>
      <c r="P294" s="44">
        <f t="shared" si="191"/>
        <v>1.9861197674310861E-23</v>
      </c>
      <c r="Q294" s="44">
        <f t="shared" ref="Q294:S294" si="230">(P294-P293)/$C$34</f>
        <v>3.1641399316634636E-17</v>
      </c>
      <c r="R294" s="44">
        <f t="shared" si="230"/>
        <v>3.9232894345217954E-11</v>
      </c>
      <c r="S294" s="47">
        <f t="shared" si="230"/>
        <v>3.4779509029735335E-5</v>
      </c>
      <c r="T294" s="46">
        <f t="shared" si="217"/>
        <v>1.1433270090901084E-10</v>
      </c>
      <c r="U294" s="44">
        <f t="shared" si="218"/>
        <v>1.4003417218012593E-4</v>
      </c>
      <c r="V294" s="47">
        <f t="shared" si="219"/>
        <v>121.42579589745907</v>
      </c>
      <c r="W294" s="46">
        <f t="shared" si="220"/>
        <v>131.48828248016108</v>
      </c>
      <c r="X294" s="47">
        <f t="shared" si="221"/>
        <v>10.062486582702013</v>
      </c>
    </row>
    <row r="295" spans="9:24" x14ac:dyDescent="0.2">
      <c r="I295" s="57">
        <f t="shared" si="209"/>
        <v>2.8499999999999829E-6</v>
      </c>
      <c r="J295" s="57">
        <f t="shared" si="210"/>
        <v>-1.4249699999999955E-13</v>
      </c>
      <c r="K295" s="75">
        <f t="shared" si="211"/>
        <v>-7.4125897477538046E-16</v>
      </c>
      <c r="L295" s="44">
        <f t="shared" si="212"/>
        <v>7.9214001814930922E-10</v>
      </c>
      <c r="M295" s="45">
        <f t="shared" si="213"/>
        <v>5.5951636934895368E-4</v>
      </c>
      <c r="N295" s="78">
        <f t="shared" si="214"/>
        <v>7.3488628777107344E-17</v>
      </c>
      <c r="O295" s="4">
        <f t="shared" si="215"/>
        <v>7.4125897477538046E-16</v>
      </c>
      <c r="P295" s="44">
        <f t="shared" si="191"/>
        <v>2.018156992147313E-23</v>
      </c>
      <c r="Q295" s="44">
        <f t="shared" ref="Q295:S295" si="231">(P295-P294)/$C$34</f>
        <v>3.2037224716226955E-17</v>
      </c>
      <c r="R295" s="44">
        <f t="shared" si="231"/>
        <v>3.9582539959231848E-11</v>
      </c>
      <c r="S295" s="47">
        <f t="shared" si="231"/>
        <v>3.4964561401389331E-5</v>
      </c>
      <c r="T295" s="46">
        <f t="shared" si="217"/>
        <v>1.157452464867581E-10</v>
      </c>
      <c r="U295" s="44">
        <f t="shared" si="218"/>
        <v>1.4125455777472531E-4</v>
      </c>
      <c r="V295" s="47">
        <f t="shared" si="219"/>
        <v>122.03855945993752</v>
      </c>
      <c r="W295" s="46">
        <f t="shared" si="220"/>
        <v>132.18906899805293</v>
      </c>
      <c r="X295" s="47">
        <f t="shared" si="221"/>
        <v>10.150509538115415</v>
      </c>
    </row>
    <row r="296" spans="9:24" x14ac:dyDescent="0.2">
      <c r="I296" s="57">
        <f t="shared" si="209"/>
        <v>2.8599999999999828E-6</v>
      </c>
      <c r="J296" s="57">
        <f t="shared" si="210"/>
        <v>-1.4299699999999955E-13</v>
      </c>
      <c r="K296" s="75">
        <f t="shared" si="211"/>
        <v>-7.4918037495687357E-16</v>
      </c>
      <c r="L296" s="44">
        <f t="shared" si="212"/>
        <v>7.9773518184279877E-10</v>
      </c>
      <c r="M296" s="45">
        <f t="shared" si="213"/>
        <v>5.6147764812964772E-4</v>
      </c>
      <c r="N296" s="78">
        <f t="shared" si="214"/>
        <v>7.466032934982055E-17</v>
      </c>
      <c r="O296" s="4">
        <f t="shared" si="215"/>
        <v>7.4918037495687357E-16</v>
      </c>
      <c r="P296" s="44">
        <f t="shared" si="191"/>
        <v>2.0505935572556393E-23</v>
      </c>
      <c r="Q296" s="44">
        <f t="shared" ref="Q296:S296" si="232">(P296-P295)/$C$34</f>
        <v>3.2436565108326298E-17</v>
      </c>
      <c r="R296" s="44">
        <f t="shared" si="232"/>
        <v>3.9934039209934358E-11</v>
      </c>
      <c r="S296" s="47">
        <f t="shared" si="232"/>
        <v>3.5149925070251085E-5</v>
      </c>
      <c r="T296" s="46">
        <f t="shared" si="217"/>
        <v>1.1717005727132038E-10</v>
      </c>
      <c r="U296" s="44">
        <f t="shared" si="218"/>
        <v>1.4248107845622724E-4</v>
      </c>
      <c r="V296" s="47">
        <f t="shared" si="219"/>
        <v>122.65206815019347</v>
      </c>
      <c r="W296" s="46">
        <f t="shared" si="220"/>
        <v>132.89104492243709</v>
      </c>
      <c r="X296" s="47">
        <f t="shared" si="221"/>
        <v>10.238976772243619</v>
      </c>
    </row>
    <row r="297" spans="9:24" x14ac:dyDescent="0.2">
      <c r="I297" s="57">
        <f t="shared" si="209"/>
        <v>2.8699999999999827E-6</v>
      </c>
      <c r="J297" s="57">
        <f t="shared" si="210"/>
        <v>-1.4349699999999955E-13</v>
      </c>
      <c r="K297" s="75">
        <f t="shared" si="211"/>
        <v>-7.5715772677530157E-16</v>
      </c>
      <c r="L297" s="44">
        <f t="shared" si="212"/>
        <v>8.0334995832409522E-10</v>
      </c>
      <c r="M297" s="45">
        <f t="shared" si="213"/>
        <v>5.6343880208793511E-4</v>
      </c>
      <c r="N297" s="78">
        <f t="shared" si="214"/>
        <v>7.5846401296699909E-17</v>
      </c>
      <c r="O297" s="4">
        <f t="shared" si="215"/>
        <v>7.5715772677530157E-16</v>
      </c>
      <c r="P297" s="44">
        <f t="shared" si="191"/>
        <v>2.0834329963160442E-23</v>
      </c>
      <c r="Q297" s="44">
        <f t="shared" ref="Q297:S297" si="233">(P297-P296)/$C$34</f>
        <v>3.28394390604049E-17</v>
      </c>
      <c r="R297" s="44">
        <f t="shared" si="233"/>
        <v>4.0287395207860128E-11</v>
      </c>
      <c r="S297" s="47">
        <f t="shared" si="233"/>
        <v>3.533559979257696E-5</v>
      </c>
      <c r="T297" s="46">
        <f t="shared" si="217"/>
        <v>1.1860719468793604E-10</v>
      </c>
      <c r="U297" s="44">
        <f t="shared" si="218"/>
        <v>1.4371374166156683E-4</v>
      </c>
      <c r="V297" s="47">
        <f t="shared" si="219"/>
        <v>123.26632053395988</v>
      </c>
      <c r="W297" s="46">
        <f t="shared" si="220"/>
        <v>133.59420936001325</v>
      </c>
      <c r="X297" s="47">
        <f t="shared" si="221"/>
        <v>10.327888826053368</v>
      </c>
    </row>
    <row r="298" spans="9:24" x14ac:dyDescent="0.2">
      <c r="I298" s="57">
        <f t="shared" si="209"/>
        <v>2.8799999999999826E-6</v>
      </c>
      <c r="J298" s="57">
        <f t="shared" si="210"/>
        <v>-1.4399699999999955E-13</v>
      </c>
      <c r="K298" s="75">
        <f t="shared" si="211"/>
        <v>-7.6519122635854252E-16</v>
      </c>
      <c r="L298" s="44">
        <f t="shared" si="212"/>
        <v>8.0898434634497453E-10</v>
      </c>
      <c r="M298" s="45">
        <f t="shared" si="213"/>
        <v>5.653998302513224E-4</v>
      </c>
      <c r="N298" s="78">
        <f t="shared" si="214"/>
        <v>7.70469684990484E-17</v>
      </c>
      <c r="O298" s="4">
        <f t="shared" si="215"/>
        <v>7.6519122635854252E-16</v>
      </c>
      <c r="P298" s="44">
        <f t="shared" si="191"/>
        <v>2.1166788614867366E-23</v>
      </c>
      <c r="Q298" s="44">
        <f t="shared" ref="Q298:S298" si="234">(P298-P297)/$C$34</f>
        <v>3.32458651706924E-17</v>
      </c>
      <c r="R298" s="44">
        <f t="shared" si="234"/>
        <v>4.064261102875008E-11</v>
      </c>
      <c r="S298" s="47">
        <f t="shared" si="234"/>
        <v>3.5521582088995217E-5</v>
      </c>
      <c r="T298" s="46">
        <f t="shared" si="217"/>
        <v>1.2005672023484926E-10</v>
      </c>
      <c r="U298" s="44">
        <f t="shared" si="218"/>
        <v>1.4495255469132085E-4</v>
      </c>
      <c r="V298" s="47">
        <f t="shared" si="219"/>
        <v>123.88130297540066</v>
      </c>
      <c r="W298" s="46">
        <f t="shared" si="220"/>
        <v>134.29854921487376</v>
      </c>
      <c r="X298" s="47">
        <f t="shared" si="221"/>
        <v>10.4172462394731</v>
      </c>
    </row>
    <row r="299" spans="9:24" x14ac:dyDescent="0.2">
      <c r="I299" s="57">
        <f t="shared" si="209"/>
        <v>2.8899999999999825E-6</v>
      </c>
      <c r="J299" s="57">
        <f t="shared" si="210"/>
        <v>-1.4449699999999955E-13</v>
      </c>
      <c r="K299" s="75">
        <f t="shared" si="211"/>
        <v>-7.7328106982199227E-16</v>
      </c>
      <c r="L299" s="44">
        <f t="shared" si="212"/>
        <v>8.1463834464748774E-10</v>
      </c>
      <c r="M299" s="45">
        <f t="shared" si="213"/>
        <v>5.6736073164246616E-4</v>
      </c>
      <c r="N299" s="78">
        <f t="shared" si="214"/>
        <v>7.8262155453895646E-17</v>
      </c>
      <c r="O299" s="4">
        <f t="shared" si="215"/>
        <v>7.7328106982199227E-16</v>
      </c>
      <c r="P299" s="44">
        <f t="shared" si="191"/>
        <v>2.150334723555301E-23</v>
      </c>
      <c r="Q299" s="44">
        <f t="shared" ref="Q299:S299" si="235">(P299-P298)/$C$34</f>
        <v>3.3655862068564323E-17</v>
      </c>
      <c r="R299" s="44">
        <f t="shared" si="235"/>
        <v>4.0999689787192255E-11</v>
      </c>
      <c r="S299" s="47">
        <f t="shared" si="235"/>
        <v>3.5707875844217426E-5</v>
      </c>
      <c r="T299" s="46">
        <f t="shared" si="217"/>
        <v>1.2151869548472452E-10</v>
      </c>
      <c r="U299" s="44">
        <f t="shared" si="218"/>
        <v>1.4619752498752666E-4</v>
      </c>
      <c r="V299" s="47">
        <f t="shared" si="219"/>
        <v>124.4970296205817</v>
      </c>
      <c r="W299" s="46">
        <f t="shared" si="220"/>
        <v>135.00407916313173</v>
      </c>
      <c r="X299" s="47">
        <f t="shared" si="221"/>
        <v>10.50704954255003</v>
      </c>
    </row>
    <row r="300" spans="9:24" x14ac:dyDescent="0.2">
      <c r="I300" s="57">
        <f t="shared" si="209"/>
        <v>2.8999999999999824E-6</v>
      </c>
      <c r="J300" s="57">
        <f t="shared" si="210"/>
        <v>-1.4499699999999954E-13</v>
      </c>
      <c r="K300" s="75">
        <f t="shared" si="211"/>
        <v>-7.814274532684672E-16</v>
      </c>
      <c r="L300" s="44">
        <f t="shared" si="212"/>
        <v>8.2031195196391241E-10</v>
      </c>
      <c r="M300" s="45">
        <f t="shared" si="213"/>
        <v>5.6932150527916781E-4</v>
      </c>
      <c r="N300" s="78">
        <f t="shared" si="214"/>
        <v>7.9492087274718056E-17</v>
      </c>
      <c r="O300" s="4">
        <f t="shared" si="215"/>
        <v>7.814274532684672E-16</v>
      </c>
      <c r="P300" s="44">
        <f t="shared" si="191"/>
        <v>2.1844041719692189E-23</v>
      </c>
      <c r="Q300" s="44">
        <f t="shared" ref="Q300:S300" si="236">(P300-P299)/$C$34</f>
        <v>3.4069448413917914E-17</v>
      </c>
      <c r="R300" s="44">
        <f t="shared" si="236"/>
        <v>4.1358634535359118E-11</v>
      </c>
      <c r="S300" s="47">
        <f t="shared" si="236"/>
        <v>3.5894474816686354E-5</v>
      </c>
      <c r="T300" s="46">
        <f t="shared" si="217"/>
        <v>1.2299318208224142E-10</v>
      </c>
      <c r="U300" s="44">
        <f t="shared" si="218"/>
        <v>1.474486597516891E-4</v>
      </c>
      <c r="V300" s="47">
        <f t="shared" si="219"/>
        <v>125.11347641624513</v>
      </c>
      <c r="W300" s="46">
        <f t="shared" si="220"/>
        <v>135.71077569182978</v>
      </c>
      <c r="X300" s="47">
        <f t="shared" si="221"/>
        <v>10.597299275584653</v>
      </c>
    </row>
    <row r="301" spans="9:24" x14ac:dyDescent="0.2">
      <c r="I301" s="57">
        <f t="shared" si="209"/>
        <v>2.9099999999999823E-6</v>
      </c>
      <c r="J301" s="57">
        <f t="shared" si="210"/>
        <v>-1.4549699999999954E-13</v>
      </c>
      <c r="K301" s="75">
        <f t="shared" si="211"/>
        <v>-7.8963057278810637E-16</v>
      </c>
      <c r="L301" s="44">
        <f t="shared" si="212"/>
        <v>8.2600516701670407E-10</v>
      </c>
      <c r="M301" s="45">
        <f t="shared" si="213"/>
        <v>5.7128215017436751E-4</v>
      </c>
      <c r="N301" s="78">
        <f t="shared" si="214"/>
        <v>8.0736889692169859E-17</v>
      </c>
      <c r="O301" s="4">
        <f t="shared" si="215"/>
        <v>7.8963057278810637E-16</v>
      </c>
      <c r="P301" s="44">
        <f t="shared" si="191"/>
        <v>2.2188908148666922E-23</v>
      </c>
      <c r="Q301" s="44">
        <f t="shared" ref="Q301:S301" si="237">(P301-P300)/$C$34</f>
        <v>3.4486642897473343E-17</v>
      </c>
      <c r="R301" s="44">
        <f t="shared" si="237"/>
        <v>4.1719448355542865E-11</v>
      </c>
      <c r="S301" s="47">
        <f t="shared" si="237"/>
        <v>3.6081382018374707E-5</v>
      </c>
      <c r="T301" s="46">
        <f t="shared" si="217"/>
        <v>1.2448024174518072E-10</v>
      </c>
      <c r="U301" s="44">
        <f t="shared" si="218"/>
        <v>1.4870596629392973E-4</v>
      </c>
      <c r="V301" s="47">
        <f t="shared" si="219"/>
        <v>125.73065422406148</v>
      </c>
      <c r="W301" s="46">
        <f t="shared" si="220"/>
        <v>136.41865018550786</v>
      </c>
      <c r="X301" s="47">
        <f t="shared" si="221"/>
        <v>10.687995961446378</v>
      </c>
    </row>
    <row r="302" spans="9:24" x14ac:dyDescent="0.2">
      <c r="I302" s="57">
        <f t="shared" si="209"/>
        <v>2.9199999999999822E-6</v>
      </c>
      <c r="J302" s="57">
        <f t="shared" si="210"/>
        <v>-1.4599699999999954E-13</v>
      </c>
      <c r="K302" s="75">
        <f t="shared" si="211"/>
        <v>-7.9789062445827336E-16</v>
      </c>
      <c r="L302" s="44">
        <f t="shared" si="212"/>
        <v>8.317179885184477E-10</v>
      </c>
      <c r="M302" s="45">
        <f t="shared" si="213"/>
        <v>5.7324266533613814E-4</v>
      </c>
      <c r="N302" s="78">
        <f t="shared" si="214"/>
        <v>8.1996689054808649E-17</v>
      </c>
      <c r="O302" s="4">
        <f t="shared" si="215"/>
        <v>7.9789062445827336E-16</v>
      </c>
      <c r="P302" s="44">
        <f t="shared" si="191"/>
        <v>2.2537982791073346E-23</v>
      </c>
      <c r="Q302" s="44">
        <f t="shared" ref="Q302:S302" si="238">(P302-P301)/$C$34</f>
        <v>3.4907464240642354E-17</v>
      </c>
      <c r="R302" s="44">
        <f t="shared" si="238"/>
        <v>4.2082134316901128E-11</v>
      </c>
      <c r="S302" s="47">
        <f t="shared" si="238"/>
        <v>3.6268596135826296E-5</v>
      </c>
      <c r="T302" s="46">
        <f t="shared" si="217"/>
        <v>1.2597993626387858E-10</v>
      </c>
      <c r="U302" s="44">
        <f t="shared" si="218"/>
        <v>1.4996945186978477E-4</v>
      </c>
      <c r="V302" s="47">
        <f t="shared" si="219"/>
        <v>126.34855758550538</v>
      </c>
      <c r="W302" s="46">
        <f t="shared" si="220"/>
        <v>137.12769771638293</v>
      </c>
      <c r="X302" s="47">
        <f t="shared" si="221"/>
        <v>10.779140130877558</v>
      </c>
    </row>
    <row r="303" spans="9:24" x14ac:dyDescent="0.2">
      <c r="I303" s="57">
        <f t="shared" si="209"/>
        <v>2.9299999999999821E-6</v>
      </c>
      <c r="J303" s="57">
        <f t="shared" si="210"/>
        <v>-1.4649699999999954E-13</v>
      </c>
      <c r="K303" s="75">
        <f t="shared" si="211"/>
        <v>-8.0620780434345783E-16</v>
      </c>
      <c r="L303" s="44">
        <f t="shared" si="212"/>
        <v>8.3745041517180906E-10</v>
      </c>
      <c r="M303" s="45">
        <f t="shared" si="213"/>
        <v>5.7520304976768069E-4</v>
      </c>
      <c r="N303" s="78">
        <f t="shared" si="214"/>
        <v>8.327161232981036E-17</v>
      </c>
      <c r="O303" s="4">
        <f t="shared" si="215"/>
        <v>8.0620780434345783E-16</v>
      </c>
      <c r="P303" s="44">
        <f t="shared" si="191"/>
        <v>2.2891302103025963E-23</v>
      </c>
      <c r="Q303" s="44">
        <f t="shared" ref="Q303:S303" si="239">(P303-P302)/$C$34</f>
        <v>3.5331931195261715E-17</v>
      </c>
      <c r="R303" s="44">
        <f t="shared" si="239"/>
        <v>4.2446695461936071E-11</v>
      </c>
      <c r="S303" s="47">
        <f t="shared" si="239"/>
        <v>3.6456114503494256E-5</v>
      </c>
      <c r="T303" s="46">
        <f t="shared" si="217"/>
        <v>1.2749232750017109E-10</v>
      </c>
      <c r="U303" s="44">
        <f t="shared" si="218"/>
        <v>1.5123912362925208E-4</v>
      </c>
      <c r="V303" s="47">
        <f t="shared" si="219"/>
        <v>126.96717594673115</v>
      </c>
      <c r="W303" s="46">
        <f t="shared" si="220"/>
        <v>137.83790825739683</v>
      </c>
      <c r="X303" s="47">
        <f t="shared" si="221"/>
        <v>10.870732310665685</v>
      </c>
    </row>
    <row r="304" spans="9:24" x14ac:dyDescent="0.2">
      <c r="I304" s="57">
        <f t="shared" si="209"/>
        <v>2.939999999999982E-6</v>
      </c>
      <c r="J304" s="57">
        <f t="shared" si="210"/>
        <v>-1.4699699999999954E-13</v>
      </c>
      <c r="K304" s="75">
        <f t="shared" si="211"/>
        <v>-8.1458230849517593E-16</v>
      </c>
      <c r="L304" s="44">
        <f t="shared" si="212"/>
        <v>8.4320244566948584E-10</v>
      </c>
      <c r="M304" s="45">
        <f t="shared" si="213"/>
        <v>5.7716330246731758E-4</v>
      </c>
      <c r="N304" s="78">
        <f t="shared" si="214"/>
        <v>8.4561787103692464E-17</v>
      </c>
      <c r="O304" s="4">
        <f t="shared" si="215"/>
        <v>8.1458230849517593E-16</v>
      </c>
      <c r="P304" s="44">
        <f t="shared" si="191"/>
        <v>2.324890272846419E-23</v>
      </c>
      <c r="Q304" s="44">
        <f t="shared" ref="Q304:S304" si="240">(P304-P303)/$C$34</f>
        <v>3.5760062543822747E-17</v>
      </c>
      <c r="R304" s="44">
        <f t="shared" si="240"/>
        <v>4.281313485610324E-11</v>
      </c>
      <c r="S304" s="47">
        <f t="shared" si="240"/>
        <v>3.664393941671689E-5</v>
      </c>
      <c r="T304" s="46">
        <f t="shared" si="217"/>
        <v>1.2901747738821064E-10</v>
      </c>
      <c r="U304" s="44">
        <f t="shared" si="218"/>
        <v>1.5251498880395608E-4</v>
      </c>
      <c r="V304" s="47">
        <f t="shared" si="219"/>
        <v>127.58651747040139</v>
      </c>
      <c r="W304" s="46">
        <f t="shared" si="220"/>
        <v>138.54929049035204</v>
      </c>
      <c r="X304" s="47">
        <f t="shared" si="221"/>
        <v>10.962773019950648</v>
      </c>
    </row>
    <row r="305" spans="9:24" x14ac:dyDescent="0.2">
      <c r="I305" s="57">
        <f t="shared" si="209"/>
        <v>2.9499999999999819E-6</v>
      </c>
      <c r="J305" s="57">
        <f t="shared" si="210"/>
        <v>-1.4749699999999953E-13</v>
      </c>
      <c r="K305" s="75">
        <f t="shared" si="211"/>
        <v>-8.2301433295187081E-16</v>
      </c>
      <c r="L305" s="44">
        <f t="shared" si="212"/>
        <v>8.4897407869415901E-10</v>
      </c>
      <c r="M305" s="45">
        <f t="shared" si="213"/>
        <v>5.7912342242848755E-4</v>
      </c>
      <c r="N305" s="78">
        <f t="shared" si="214"/>
        <v>8.5867341583019025E-17</v>
      </c>
      <c r="O305" s="4">
        <f t="shared" si="215"/>
        <v>8.2301433295187081E-16</v>
      </c>
      <c r="P305" s="44">
        <f t="shared" si="191"/>
        <v>2.3610821499454237E-23</v>
      </c>
      <c r="Q305" s="44">
        <f t="shared" ref="Q305:S305" si="241">(P305-P304)/$C$34</f>
        <v>3.6191877099004619E-17</v>
      </c>
      <c r="R305" s="44">
        <f t="shared" si="241"/>
        <v>4.3181455518187197E-11</v>
      </c>
      <c r="S305" s="47">
        <f t="shared" si="241"/>
        <v>3.6832066208395776E-5</v>
      </c>
      <c r="T305" s="46">
        <f t="shared" si="217"/>
        <v>1.3055544793265578E-10</v>
      </c>
      <c r="U305" s="44">
        <f t="shared" si="218"/>
        <v>1.537970544445149E-4</v>
      </c>
      <c r="V305" s="47">
        <f t="shared" si="219"/>
        <v>128.20656405588039</v>
      </c>
      <c r="W305" s="46">
        <f t="shared" si="220"/>
        <v>139.26182683966957</v>
      </c>
      <c r="X305" s="47">
        <f t="shared" si="221"/>
        <v>11.055262783789189</v>
      </c>
    </row>
    <row r="306" spans="9:24" x14ac:dyDescent="0.2">
      <c r="I306" s="57">
        <f t="shared" si="209"/>
        <v>2.9599999999999818E-6</v>
      </c>
      <c r="J306" s="57">
        <f t="shared" si="210"/>
        <v>-1.4799699999999953E-13</v>
      </c>
      <c r="K306" s="75">
        <f t="shared" si="211"/>
        <v>-8.3150407373881243E-16</v>
      </c>
      <c r="L306" s="44">
        <f t="shared" si="212"/>
        <v>8.5476531291844388E-10</v>
      </c>
      <c r="M306" s="45">
        <f t="shared" si="213"/>
        <v>5.810834086397397E-4</v>
      </c>
      <c r="N306" s="78">
        <f t="shared" si="214"/>
        <v>8.7188404595115719E-17</v>
      </c>
      <c r="O306" s="4">
        <f t="shared" si="215"/>
        <v>8.3150407373881243E-16</v>
      </c>
      <c r="P306" s="44">
        <f t="shared" si="191"/>
        <v>2.3977095436493758E-23</v>
      </c>
      <c r="Q306" s="44">
        <f t="shared" ref="Q306:S306" si="242">(P306-P305)/$C$34</f>
        <v>3.6627393703952097E-17</v>
      </c>
      <c r="R306" s="44">
        <f t="shared" si="242"/>
        <v>4.355166049474781E-11</v>
      </c>
      <c r="S306" s="47">
        <f t="shared" si="242"/>
        <v>3.7020497656061252E-5</v>
      </c>
      <c r="T306" s="46">
        <f t="shared" si="217"/>
        <v>1.3210630120967007E-10</v>
      </c>
      <c r="U306" s="44">
        <f t="shared" si="218"/>
        <v>1.5508532770142823E-4</v>
      </c>
      <c r="V306" s="47">
        <f t="shared" si="219"/>
        <v>128.82732569133373</v>
      </c>
      <c r="W306" s="46">
        <f t="shared" si="220"/>
        <v>139.97552780545473</v>
      </c>
      <c r="X306" s="47">
        <f t="shared" si="221"/>
        <v>11.148202114121016</v>
      </c>
    </row>
    <row r="307" spans="9:24" x14ac:dyDescent="0.2">
      <c r="I307" s="57">
        <f t="shared" si="209"/>
        <v>2.9699999999999817E-6</v>
      </c>
      <c r="J307" s="57">
        <f t="shared" si="210"/>
        <v>-1.4849699999999953E-13</v>
      </c>
      <c r="K307" s="75">
        <f t="shared" si="211"/>
        <v>-8.4005172686799689E-16</v>
      </c>
      <c r="L307" s="44">
        <f t="shared" si="212"/>
        <v>8.605761470048413E-10</v>
      </c>
      <c r="M307" s="45">
        <f t="shared" si="213"/>
        <v>5.8304326008472838E-4</v>
      </c>
      <c r="N307" s="78">
        <f t="shared" si="214"/>
        <v>8.8525105588774903E-17</v>
      </c>
      <c r="O307" s="4">
        <f t="shared" si="215"/>
        <v>8.4005172686799689E-16</v>
      </c>
      <c r="P307" s="44">
        <f t="shared" si="191"/>
        <v>2.4347761748813983E-23</v>
      </c>
      <c r="Q307" s="44">
        <f t="shared" ref="Q307:S307" si="243">(P307-P306)/$C$34</f>
        <v>3.7066631232022507E-17</v>
      </c>
      <c r="R307" s="44">
        <f t="shared" si="243"/>
        <v>4.3923752807040978E-11</v>
      </c>
      <c r="S307" s="47">
        <f t="shared" si="243"/>
        <v>3.720923122931677E-5</v>
      </c>
      <c r="T307" s="46">
        <f t="shared" si="217"/>
        <v>1.3367009936591836E-10</v>
      </c>
      <c r="U307" s="44">
        <f t="shared" si="218"/>
        <v>1.5637981562482853E-4</v>
      </c>
      <c r="V307" s="47">
        <f t="shared" si="219"/>
        <v>129.44879234003088</v>
      </c>
      <c r="W307" s="46">
        <f t="shared" si="220"/>
        <v>140.69038387015658</v>
      </c>
      <c r="X307" s="47">
        <f t="shared" si="221"/>
        <v>11.241591530125696</v>
      </c>
    </row>
    <row r="308" spans="9:24" x14ac:dyDescent="0.2">
      <c r="I308" s="57">
        <f t="shared" si="209"/>
        <v>2.9799999999999816E-6</v>
      </c>
      <c r="J308" s="57">
        <f t="shared" si="210"/>
        <v>-1.4899699999999953E-13</v>
      </c>
      <c r="K308" s="75">
        <f t="shared" si="211"/>
        <v>-8.4865748833804533E-16</v>
      </c>
      <c r="L308" s="44">
        <f t="shared" si="212"/>
        <v>8.6640657960568856E-10</v>
      </c>
      <c r="M308" s="45">
        <f t="shared" si="213"/>
        <v>5.8500297574220702E-4</v>
      </c>
      <c r="N308" s="78">
        <f t="shared" si="214"/>
        <v>8.9877574634956488E-17</v>
      </c>
      <c r="O308" s="4">
        <f t="shared" si="215"/>
        <v>8.4865748833804533E-16</v>
      </c>
      <c r="P308" s="44">
        <f t="shared" si="191"/>
        <v>2.4722857834680888E-23</v>
      </c>
      <c r="Q308" s="44">
        <f t="shared" ref="Q308:S308" si="244">(P308-P307)/$C$34</f>
        <v>3.7509608586690497E-17</v>
      </c>
      <c r="R308" s="44">
        <f t="shared" si="244"/>
        <v>4.4297735466798986E-11</v>
      </c>
      <c r="S308" s="47">
        <f t="shared" si="244"/>
        <v>3.7398265975800842E-5</v>
      </c>
      <c r="T308" s="46">
        <f t="shared" si="217"/>
        <v>1.3524690461815899E-10</v>
      </c>
      <c r="U308" s="44">
        <f t="shared" si="218"/>
        <v>1.5768052522406429E-4</v>
      </c>
      <c r="V308" s="47">
        <f t="shared" si="219"/>
        <v>130.07095992357787</v>
      </c>
      <c r="W308" s="46">
        <f t="shared" si="220"/>
        <v>141.40639146728779</v>
      </c>
      <c r="X308" s="47">
        <f t="shared" si="221"/>
        <v>11.335431543709927</v>
      </c>
    </row>
    <row r="309" spans="9:24" x14ac:dyDescent="0.2">
      <c r="I309" s="57">
        <f t="shared" si="209"/>
        <v>2.9899999999999815E-6</v>
      </c>
      <c r="J309" s="57">
        <f t="shared" si="210"/>
        <v>-1.4949699999999952E-13</v>
      </c>
      <c r="K309" s="75">
        <f t="shared" si="211"/>
        <v>-8.573215541341022E-16</v>
      </c>
      <c r="L309" s="44">
        <f t="shared" si="212"/>
        <v>8.7225660936311067E-10</v>
      </c>
      <c r="M309" s="45">
        <f t="shared" si="213"/>
        <v>5.869625545860236E-4</v>
      </c>
      <c r="N309" s="78">
        <f t="shared" si="214"/>
        <v>9.1245942427491697E-17</v>
      </c>
      <c r="O309" s="4">
        <f t="shared" si="215"/>
        <v>8.573215541341022E-16</v>
      </c>
      <c r="P309" s="44">
        <f t="shared" si="191"/>
        <v>2.5102421281697229E-23</v>
      </c>
      <c r="Q309" s="44">
        <f t="shared" ref="Q309:S309" si="245">(P309-P308)/$C$34</f>
        <v>3.7956344701634178E-17</v>
      </c>
      <c r="R309" s="44">
        <f t="shared" si="245"/>
        <v>4.4673611494368089E-11</v>
      </c>
      <c r="S309" s="47">
        <f t="shared" si="245"/>
        <v>3.7587602756910293E-5</v>
      </c>
      <c r="T309" s="46">
        <f t="shared" si="217"/>
        <v>1.3683677925352031E-10</v>
      </c>
      <c r="U309" s="44">
        <f t="shared" si="218"/>
        <v>1.5898746353613146E-4</v>
      </c>
      <c r="V309" s="47">
        <f t="shared" si="219"/>
        <v>130.69383120671802</v>
      </c>
      <c r="W309" s="46">
        <f t="shared" si="220"/>
        <v>142.12355387054376</v>
      </c>
      <c r="X309" s="47">
        <f t="shared" si="221"/>
        <v>11.429722663825753</v>
      </c>
    </row>
    <row r="310" spans="9:24" x14ac:dyDescent="0.2">
      <c r="I310" s="57">
        <f t="shared" si="209"/>
        <v>2.9999999999999814E-6</v>
      </c>
      <c r="J310" s="57">
        <f t="shared" si="210"/>
        <v>-1.4999699999999952E-13</v>
      </c>
      <c r="K310" s="75">
        <f t="shared" si="211"/>
        <v>-8.6604412022773331E-16</v>
      </c>
      <c r="L310" s="44">
        <f t="shared" si="212"/>
        <v>8.7812623490897087E-10</v>
      </c>
      <c r="M310" s="45">
        <f t="shared" si="213"/>
        <v>5.8892199558511398E-4</v>
      </c>
      <c r="N310" s="78">
        <f t="shared" si="214"/>
        <v>9.2630340283774691E-17</v>
      </c>
      <c r="O310" s="4">
        <f t="shared" si="215"/>
        <v>8.6604412022773331E-16</v>
      </c>
      <c r="P310" s="44">
        <f t="shared" si="191"/>
        <v>2.5486489867101524E-23</v>
      </c>
      <c r="Q310" s="44">
        <f t="shared" ref="Q310:S310" si="246">(P310-P309)/$C$34</f>
        <v>3.8406858540429471E-17</v>
      </c>
      <c r="R310" s="44">
        <f t="shared" si="246"/>
        <v>4.5051383879529267E-11</v>
      </c>
      <c r="S310" s="47">
        <f t="shared" si="246"/>
        <v>3.777723851611776E-5</v>
      </c>
      <c r="T310" s="46">
        <f t="shared" si="217"/>
        <v>1.3843978562829927E-10</v>
      </c>
      <c r="U310" s="44">
        <f t="shared" si="218"/>
        <v>1.6030063747789664E-4</v>
      </c>
      <c r="V310" s="47">
        <f t="shared" si="219"/>
        <v>131.31739417651812</v>
      </c>
      <c r="W310" s="46">
        <f t="shared" si="220"/>
        <v>142.84185957794813</v>
      </c>
      <c r="X310" s="47">
        <f t="shared" si="221"/>
        <v>11.524465401429996</v>
      </c>
    </row>
    <row r="311" spans="9:24" x14ac:dyDescent="0.2">
      <c r="I311" s="57">
        <f t="shared" si="209"/>
        <v>3.0099999999999813E-6</v>
      </c>
      <c r="J311" s="57">
        <f t="shared" si="210"/>
        <v>-1.5049699999999952E-13</v>
      </c>
      <c r="K311" s="75">
        <f t="shared" si="211"/>
        <v>-8.7482538257682302E-16</v>
      </c>
      <c r="L311" s="44">
        <f t="shared" si="212"/>
        <v>8.8401545486482197E-10</v>
      </c>
      <c r="M311" s="45">
        <f t="shared" si="213"/>
        <v>5.9088129770349708E-4</v>
      </c>
      <c r="N311" s="78">
        <f t="shared" si="214"/>
        <v>9.4030900145456824E-17</v>
      </c>
      <c r="O311" s="4">
        <f t="shared" si="215"/>
        <v>8.7482538257682302E-16</v>
      </c>
      <c r="P311" s="44">
        <f t="shared" si="191"/>
        <v>2.5875101558067819E-23</v>
      </c>
      <c r="Q311" s="44">
        <f t="shared" ref="Q311:S311" si="247">(P311-P310)/$C$34</f>
        <v>3.886116909662946E-17</v>
      </c>
      <c r="R311" s="44">
        <f t="shared" si="247"/>
        <v>4.5431055619998953E-11</v>
      </c>
      <c r="S311" s="47">
        <f t="shared" si="247"/>
        <v>3.7967174046968614E-5</v>
      </c>
      <c r="T311" s="46">
        <f t="shared" si="217"/>
        <v>1.4005598616821307E-10</v>
      </c>
      <c r="U311" s="44">
        <f t="shared" si="218"/>
        <v>1.6162005399138012E-4</v>
      </c>
      <c r="V311" s="47">
        <f t="shared" si="219"/>
        <v>131.94165134834978</v>
      </c>
      <c r="W311" s="46">
        <f t="shared" si="220"/>
        <v>143.56131160712417</v>
      </c>
      <c r="X311" s="47">
        <f t="shared" si="221"/>
        <v>11.619660258774379</v>
      </c>
    </row>
    <row r="312" spans="9:24" x14ac:dyDescent="0.2">
      <c r="I312" s="57">
        <f t="shared" si="209"/>
        <v>3.0199999999999812E-6</v>
      </c>
      <c r="J312" s="57">
        <f t="shared" si="210"/>
        <v>-1.5099699999999952E-13</v>
      </c>
      <c r="K312" s="75">
        <f t="shared" si="211"/>
        <v>-8.8366553712547126E-16</v>
      </c>
      <c r="L312" s="44">
        <f t="shared" si="212"/>
        <v>8.8992426784185689E-10</v>
      </c>
      <c r="M312" s="45">
        <f t="shared" si="213"/>
        <v>5.9284045990026975E-4</v>
      </c>
      <c r="N312" s="78">
        <f t="shared" si="214"/>
        <v>9.5447754579138825E-17</v>
      </c>
      <c r="O312" s="4">
        <f t="shared" si="215"/>
        <v>8.8366553712547126E-16</v>
      </c>
      <c r="P312" s="44">
        <f t="shared" si="191"/>
        <v>2.6268294512005063E-23</v>
      </c>
      <c r="Q312" s="44">
        <f t="shared" ref="Q312:S312" si="248">(P312-P311)/$C$34</f>
        <v>3.9319295393724423E-17</v>
      </c>
      <c r="R312" s="44">
        <f t="shared" si="248"/>
        <v>4.581262970949627E-11</v>
      </c>
      <c r="S312" s="47">
        <f t="shared" si="248"/>
        <v>3.8157408949731711E-5</v>
      </c>
      <c r="T312" s="46">
        <f t="shared" si="217"/>
        <v>1.4168544336820044E-10</v>
      </c>
      <c r="U312" s="44">
        <f t="shared" si="218"/>
        <v>1.6294571999873612E-4</v>
      </c>
      <c r="V312" s="47">
        <f t="shared" si="219"/>
        <v>132.56660073559979</v>
      </c>
      <c r="W312" s="46">
        <f t="shared" si="220"/>
        <v>144.28190847553446</v>
      </c>
      <c r="X312" s="47">
        <f t="shared" si="221"/>
        <v>11.715307739934673</v>
      </c>
    </row>
    <row r="313" spans="9:24" x14ac:dyDescent="0.2">
      <c r="I313" s="57">
        <f t="shared" si="209"/>
        <v>3.0299999999999812E-6</v>
      </c>
      <c r="J313" s="57">
        <f t="shared" si="210"/>
        <v>-1.5149699999999952E-13</v>
      </c>
      <c r="K313" s="75">
        <f t="shared" si="211"/>
        <v>-8.9256477980388975E-16</v>
      </c>
      <c r="L313" s="44">
        <f t="shared" si="212"/>
        <v>8.9585267244085961E-10</v>
      </c>
      <c r="M313" s="45">
        <f t="shared" si="213"/>
        <v>5.9479948112960048E-4</v>
      </c>
      <c r="N313" s="78">
        <f t="shared" si="214"/>
        <v>9.688103677704859E-17</v>
      </c>
      <c r="O313" s="4">
        <f t="shared" si="215"/>
        <v>8.9256477980388975E-16</v>
      </c>
      <c r="P313" s="44">
        <f t="shared" si="191"/>
        <v>2.6666107076852776E-23</v>
      </c>
      <c r="Q313" s="44">
        <f t="shared" ref="Q313:S313" si="249">(P313-P312)/$C$34</f>
        <v>3.9781256484771271E-17</v>
      </c>
      <c r="R313" s="44">
        <f t="shared" si="249"/>
        <v>4.6196109104684833E-11</v>
      </c>
      <c r="S313" s="47">
        <f t="shared" si="249"/>
        <v>3.8347939518856333E-5</v>
      </c>
      <c r="T313" s="46">
        <f t="shared" si="217"/>
        <v>1.4332821979097639E-10</v>
      </c>
      <c r="U313" s="44">
        <f t="shared" si="218"/>
        <v>1.6427764227759371E-4</v>
      </c>
      <c r="V313" s="47">
        <f t="shared" si="219"/>
        <v>133.19222788575883</v>
      </c>
      <c r="W313" s="46">
        <f t="shared" si="220"/>
        <v>145.00363623330676</v>
      </c>
      <c r="X313" s="47">
        <f t="shared" si="221"/>
        <v>11.811408347547948</v>
      </c>
    </row>
    <row r="314" spans="9:24" x14ac:dyDescent="0.2">
      <c r="I314" s="57">
        <f t="shared" si="209"/>
        <v>3.0399999999999811E-6</v>
      </c>
      <c r="J314" s="57">
        <f t="shared" si="210"/>
        <v>-1.5199699999999951E-13</v>
      </c>
      <c r="K314" s="75">
        <f t="shared" si="211"/>
        <v>-9.0152330652829839E-16</v>
      </c>
      <c r="L314" s="44">
        <f t="shared" si="212"/>
        <v>9.0180066725215565E-10</v>
      </c>
      <c r="M314" s="45">
        <f t="shared" si="213"/>
        <v>5.9675836034072489E-4</v>
      </c>
      <c r="N314" s="78">
        <f t="shared" si="214"/>
        <v>9.8330880557734399E-17</v>
      </c>
      <c r="O314" s="4">
        <f t="shared" si="215"/>
        <v>9.0152330652829839E-16</v>
      </c>
      <c r="P314" s="44">
        <f t="shared" si="191"/>
        <v>2.7068577791380943E-23</v>
      </c>
      <c r="Q314" s="44">
        <f t="shared" ref="Q314:S314" si="250">(P314-P313)/$C$34</f>
        <v>4.0247071452816698E-17</v>
      </c>
      <c r="R314" s="44">
        <f t="shared" si="250"/>
        <v>4.6581496804542624E-11</v>
      </c>
      <c r="S314" s="47">
        <f t="shared" si="250"/>
        <v>3.8538769985779092E-5</v>
      </c>
      <c r="T314" s="46">
        <f t="shared" si="217"/>
        <v>1.4498437806858127E-10</v>
      </c>
      <c r="U314" s="44">
        <f t="shared" si="218"/>
        <v>1.6561582776048768E-4</v>
      </c>
      <c r="V314" s="47">
        <f t="shared" si="219"/>
        <v>133.81854828939674</v>
      </c>
      <c r="W314" s="46">
        <f t="shared" si="220"/>
        <v>145.72651086317487</v>
      </c>
      <c r="X314" s="47">
        <f t="shared" si="221"/>
        <v>11.907962573778111</v>
      </c>
    </row>
    <row r="315" spans="9:24" x14ac:dyDescent="0.2">
      <c r="I315" s="57">
        <f t="shared" si="209"/>
        <v>3.049999999999981E-6</v>
      </c>
      <c r="J315" s="57">
        <f t="shared" si="210"/>
        <v>-1.5249699999999951E-13</v>
      </c>
      <c r="K315" s="75">
        <f t="shared" si="211"/>
        <v>-9.1054131320082005E-16</v>
      </c>
      <c r="L315" s="44">
        <f t="shared" si="212"/>
        <v>9.0776825085556285E-10</v>
      </c>
      <c r="M315" s="45">
        <f t="shared" si="213"/>
        <v>5.9871709647793981E-4</v>
      </c>
      <c r="N315" s="78">
        <f t="shared" si="214"/>
        <v>9.9797420366736885E-17</v>
      </c>
      <c r="O315" s="4">
        <f t="shared" si="215"/>
        <v>9.1054131320082005E-16</v>
      </c>
      <c r="P315" s="44">
        <f t="shared" si="191"/>
        <v>2.7475745385484387E-23</v>
      </c>
      <c r="Q315" s="44">
        <f t="shared" ref="Q315:S315" si="251">(P315-P314)/$C$34</f>
        <v>4.0716759410344435E-17</v>
      </c>
      <c r="R315" s="44">
        <f t="shared" si="251"/>
        <v>4.6968795752773768E-11</v>
      </c>
      <c r="S315" s="47">
        <f t="shared" si="251"/>
        <v>3.8729894823114329E-5</v>
      </c>
      <c r="T315" s="46">
        <f t="shared" si="217"/>
        <v>1.466539809002484E-10</v>
      </c>
      <c r="U315" s="44">
        <f t="shared" si="218"/>
        <v>1.669602831667134E-4</v>
      </c>
      <c r="V315" s="47">
        <f t="shared" si="219"/>
        <v>134.44554062257237</v>
      </c>
      <c r="W315" s="46">
        <f t="shared" si="220"/>
        <v>146.45051154458903</v>
      </c>
      <c r="X315" s="47">
        <f t="shared" si="221"/>
        <v>12.004970922016664</v>
      </c>
    </row>
    <row r="316" spans="9:24" x14ac:dyDescent="0.2">
      <c r="I316" s="57">
        <f t="shared" si="209"/>
        <v>3.0599999999999809E-6</v>
      </c>
      <c r="J316" s="57">
        <f t="shared" si="210"/>
        <v>-1.5299699999999951E-13</v>
      </c>
      <c r="K316" s="75">
        <f t="shared" si="211"/>
        <v>-9.196189957093756E-16</v>
      </c>
      <c r="L316" s="44">
        <f t="shared" si="212"/>
        <v>9.1375542182034228E-10</v>
      </c>
      <c r="M316" s="45">
        <f t="shared" si="213"/>
        <v>6.0067568848059789E-4</v>
      </c>
      <c r="N316" s="78">
        <f t="shared" si="214"/>
        <v>1.0128079127726578E-16</v>
      </c>
      <c r="O316" s="4">
        <f t="shared" si="215"/>
        <v>9.196189957093756E-16</v>
      </c>
      <c r="P316" s="44">
        <f t="shared" si="191"/>
        <v>2.788764878047855E-23</v>
      </c>
      <c r="Q316" s="44">
        <f t="shared" ref="Q316:S316" si="252">(P316-P315)/$C$34</f>
        <v>4.1190339499416293E-17</v>
      </c>
      <c r="R316" s="44">
        <f t="shared" si="252"/>
        <v>4.7358008907185721E-11</v>
      </c>
      <c r="S316" s="47">
        <f t="shared" si="252"/>
        <v>3.8921315441195309E-5</v>
      </c>
      <c r="T316" s="46">
        <f t="shared" si="217"/>
        <v>1.483370910528896E-10</v>
      </c>
      <c r="U316" s="44">
        <f t="shared" si="218"/>
        <v>1.6831101526412033E-4</v>
      </c>
      <c r="V316" s="47">
        <f t="shared" si="219"/>
        <v>135.07320974069142</v>
      </c>
      <c r="W316" s="46">
        <f t="shared" si="220"/>
        <v>147.17564362089342</v>
      </c>
      <c r="X316" s="47">
        <f t="shared" si="221"/>
        <v>12.102433880201987</v>
      </c>
    </row>
    <row r="317" spans="9:24" x14ac:dyDescent="0.2">
      <c r="I317" s="57">
        <f t="shared" si="209"/>
        <v>3.0699999999999808E-6</v>
      </c>
      <c r="J317" s="57">
        <f t="shared" si="210"/>
        <v>-1.5349699999999951E-13</v>
      </c>
      <c r="K317" s="75">
        <f t="shared" si="211"/>
        <v>-9.2875654992757898E-16</v>
      </c>
      <c r="L317" s="44">
        <f t="shared" si="212"/>
        <v>9.1976217870514825E-10</v>
      </c>
      <c r="M317" s="45">
        <f t="shared" si="213"/>
        <v>6.0263413528310287E-4</v>
      </c>
      <c r="N317" s="78">
        <f t="shared" si="214"/>
        <v>1.0278112899087473E-16</v>
      </c>
      <c r="O317" s="4">
        <f t="shared" si="215"/>
        <v>9.2875654992757898E-16</v>
      </c>
      <c r="P317" s="44">
        <f t="shared" si="191"/>
        <v>2.8304327089394866E-23</v>
      </c>
      <c r="Q317" s="44">
        <f t="shared" ref="Q317:S317" si="253">(P317-P316)/$C$34</f>
        <v>4.1667830891631606E-17</v>
      </c>
      <c r="R317" s="44">
        <f t="shared" si="253"/>
        <v>4.7749139221531321E-11</v>
      </c>
      <c r="S317" s="47">
        <f t="shared" si="253"/>
        <v>3.9113031434560063E-5</v>
      </c>
      <c r="T317" s="46">
        <f t="shared" si="217"/>
        <v>1.5003377136089558E-10</v>
      </c>
      <c r="U317" s="44">
        <f t="shared" si="218"/>
        <v>1.6966803080059847E-4</v>
      </c>
      <c r="V317" s="47">
        <f t="shared" si="219"/>
        <v>135.70155364781357</v>
      </c>
      <c r="W317" s="46">
        <f t="shared" si="220"/>
        <v>147.90190558760594</v>
      </c>
      <c r="X317" s="47">
        <f t="shared" si="221"/>
        <v>12.200351939792375</v>
      </c>
    </row>
    <row r="318" spans="9:24" x14ac:dyDescent="0.2">
      <c r="I318" s="57">
        <f t="shared" si="209"/>
        <v>3.0799999999999807E-6</v>
      </c>
      <c r="J318" s="57">
        <f t="shared" si="210"/>
        <v>-1.5399699999999951E-13</v>
      </c>
      <c r="K318" s="75">
        <f t="shared" si="211"/>
        <v>-9.3795417171463042E-16</v>
      </c>
      <c r="L318" s="44">
        <f t="shared" si="212"/>
        <v>9.2578852005797925E-10</v>
      </c>
      <c r="M318" s="45">
        <f t="shared" si="213"/>
        <v>6.0459243581490396E-4</v>
      </c>
      <c r="N318" s="78">
        <f t="shared" si="214"/>
        <v>1.0429856983813114E-16</v>
      </c>
      <c r="O318" s="4">
        <f t="shared" si="215"/>
        <v>9.3795417171463042E-16</v>
      </c>
      <c r="P318" s="44">
        <f t="shared" si="191"/>
        <v>2.8725819617274948E-23</v>
      </c>
      <c r="Q318" s="44">
        <f t="shared" ref="Q318:S318" si="254">(P318-P317)/$C$34</f>
        <v>4.2149252788008214E-17</v>
      </c>
      <c r="R318" s="44">
        <f t="shared" si="254"/>
        <v>4.8142189637660853E-11</v>
      </c>
      <c r="S318" s="47">
        <f t="shared" si="254"/>
        <v>3.9305041612953206E-5</v>
      </c>
      <c r="T318" s="46">
        <f t="shared" si="217"/>
        <v>1.5174408472564054E-10</v>
      </c>
      <c r="U318" s="44">
        <f t="shared" si="218"/>
        <v>1.7103133647449549E-4</v>
      </c>
      <c r="V318" s="47">
        <f t="shared" si="219"/>
        <v>136.33056738970353</v>
      </c>
      <c r="W318" s="46">
        <f t="shared" si="220"/>
        <v>148.62929298050418</v>
      </c>
      <c r="X318" s="47">
        <f t="shared" si="221"/>
        <v>12.298725590800641</v>
      </c>
    </row>
    <row r="319" spans="9:24" x14ac:dyDescent="0.2">
      <c r="I319" s="57">
        <f t="shared" si="209"/>
        <v>3.0899999999999806E-6</v>
      </c>
      <c r="J319" s="57">
        <f t="shared" si="210"/>
        <v>-1.544969999999995E-13</v>
      </c>
      <c r="K319" s="75">
        <f t="shared" si="211"/>
        <v>-9.472120569152102E-16</v>
      </c>
      <c r="L319" s="44">
        <f t="shared" si="212"/>
        <v>9.3183444441612829E-10</v>
      </c>
      <c r="M319" s="45">
        <f t="shared" si="213"/>
        <v>6.0655058900049039E-4</v>
      </c>
      <c r="N319" s="78">
        <f t="shared" si="214"/>
        <v>1.0583325077927699E-16</v>
      </c>
      <c r="O319" s="4">
        <f t="shared" si="215"/>
        <v>9.472120569152102E-16</v>
      </c>
      <c r="P319" s="44">
        <f t="shared" si="191"/>
        <v>2.9152165861462516E-23</v>
      </c>
      <c r="Q319" s="44">
        <f t="shared" ref="Q319:S319" si="255">(P319-P318)/$C$34</f>
        <v>4.2634624418756785E-17</v>
      </c>
      <c r="R319" s="44">
        <f t="shared" si="255"/>
        <v>4.8537163074857033E-11</v>
      </c>
      <c r="S319" s="47">
        <f t="shared" si="255"/>
        <v>3.9497343719617938E-5</v>
      </c>
      <c r="T319" s="46">
        <f t="shared" si="217"/>
        <v>1.5346809411458484E-10</v>
      </c>
      <c r="U319" s="44">
        <f t="shared" si="218"/>
        <v>1.7240093889443048E-4</v>
      </c>
      <c r="V319" s="47">
        <f t="shared" si="219"/>
        <v>136.96024199349898</v>
      </c>
      <c r="W319" s="46">
        <f t="shared" si="220"/>
        <v>149.35779731314912</v>
      </c>
      <c r="X319" s="47">
        <f t="shared" si="221"/>
        <v>12.397555319650134</v>
      </c>
    </row>
    <row r="320" spans="9:24" x14ac:dyDescent="0.2">
      <c r="I320" s="57">
        <f t="shared" si="209"/>
        <v>3.0999999999999805E-6</v>
      </c>
      <c r="J320" s="57">
        <f t="shared" si="210"/>
        <v>-1.549969999999995E-13</v>
      </c>
      <c r="K320" s="75">
        <f t="shared" si="211"/>
        <v>-9.5653040135937153E-16</v>
      </c>
      <c r="L320" s="44">
        <f t="shared" si="212"/>
        <v>9.3789995030613316E-10</v>
      </c>
      <c r="M320" s="45">
        <f t="shared" si="213"/>
        <v>6.0850859375938661E-4</v>
      </c>
      <c r="N320" s="78">
        <f t="shared" si="214"/>
        <v>1.0738530940489757E-16</v>
      </c>
      <c r="O320" s="4">
        <f t="shared" si="215"/>
        <v>9.5653040135937153E-16</v>
      </c>
      <c r="P320" s="44">
        <f t="shared" si="191"/>
        <v>2.9583405511897522E-23</v>
      </c>
      <c r="Q320" s="44">
        <f t="shared" ref="Q320:S320" si="256">(P320-P319)/$C$34</f>
        <v>4.3123965043500613E-17</v>
      </c>
      <c r="R320" s="44">
        <f t="shared" si="256"/>
        <v>4.89340624743828E-11</v>
      </c>
      <c r="S320" s="47">
        <f t="shared" si="256"/>
        <v>3.9689939952576709E-5</v>
      </c>
      <c r="T320" s="46">
        <f t="shared" si="217"/>
        <v>1.5520586256205845E-10</v>
      </c>
      <c r="U320" s="44">
        <f t="shared" si="218"/>
        <v>1.7377684474736095E-4</v>
      </c>
      <c r="V320" s="47">
        <f t="shared" si="219"/>
        <v>137.59058529304718</v>
      </c>
      <c r="W320" s="46">
        <f t="shared" si="220"/>
        <v>150.08742689930946</v>
      </c>
      <c r="X320" s="47">
        <f t="shared" si="221"/>
        <v>12.496841606262292</v>
      </c>
    </row>
    <row r="321" spans="9:24" x14ac:dyDescent="0.2">
      <c r="I321" s="57">
        <f t="shared" si="209"/>
        <v>3.1099999999999804E-6</v>
      </c>
      <c r="J321" s="57">
        <f t="shared" si="210"/>
        <v>-1.554969999999995E-13</v>
      </c>
      <c r="K321" s="75">
        <f t="shared" si="211"/>
        <v>-9.6590940086243289E-16</v>
      </c>
      <c r="L321" s="44">
        <f t="shared" si="212"/>
        <v>9.4398503624372692E-10</v>
      </c>
      <c r="M321" s="45">
        <f t="shared" si="213"/>
        <v>6.1046644900614644E-4</v>
      </c>
      <c r="N321" s="78">
        <f t="shared" si="214"/>
        <v>1.0895488393657766E-16</v>
      </c>
      <c r="O321" s="4">
        <f t="shared" si="215"/>
        <v>9.6590940086243289E-16</v>
      </c>
      <c r="P321" s="44">
        <f t="shared" si="191"/>
        <v>3.0019578451407081E-23</v>
      </c>
      <c r="Q321" s="44">
        <f t="shared" ref="Q321:S321" si="257">(P321-P320)/$C$34</f>
        <v>4.3617293950955882E-17</v>
      </c>
      <c r="R321" s="44">
        <f t="shared" si="257"/>
        <v>4.9332890745526978E-11</v>
      </c>
      <c r="S321" s="47">
        <f t="shared" si="257"/>
        <v>3.9882827114417798E-5</v>
      </c>
      <c r="T321" s="46">
        <f t="shared" si="217"/>
        <v>1.5695745316800893E-10</v>
      </c>
      <c r="U321" s="44">
        <f t="shared" si="218"/>
        <v>1.751590605950489E-4</v>
      </c>
      <c r="V321" s="47">
        <f t="shared" si="219"/>
        <v>138.22158476879434</v>
      </c>
      <c r="W321" s="46">
        <f t="shared" si="220"/>
        <v>150.81816970503138</v>
      </c>
      <c r="X321" s="47">
        <f t="shared" si="221"/>
        <v>12.596584936237031</v>
      </c>
    </row>
    <row r="322" spans="9:24" x14ac:dyDescent="0.2">
      <c r="I322" s="57">
        <f t="shared" si="209"/>
        <v>3.1199999999999803E-6</v>
      </c>
      <c r="J322" s="57">
        <f t="shared" si="210"/>
        <v>-1.559969999999995E-13</v>
      </c>
      <c r="K322" s="75">
        <f t="shared" si="211"/>
        <v>-9.7534925122487014E-16</v>
      </c>
      <c r="L322" s="44">
        <f t="shared" si="212"/>
        <v>9.5008970073378849E-10</v>
      </c>
      <c r="M322" s="45">
        <f t="shared" si="213"/>
        <v>6.1242415365034882E-4</v>
      </c>
      <c r="N322" s="78">
        <f t="shared" si="214"/>
        <v>1.1054211322755624E-16</v>
      </c>
      <c r="O322" s="4">
        <f t="shared" si="215"/>
        <v>9.7534925122487014E-16</v>
      </c>
      <c r="P322" s="44">
        <f t="shared" si="191"/>
        <v>3.0460724755996139E-23</v>
      </c>
      <c r="Q322" s="44">
        <f t="shared" ref="Q322:S322" si="258">(P322-P321)/$C$34</f>
        <v>4.4114630458905825E-17</v>
      </c>
      <c r="R322" s="44">
        <f t="shared" si="258"/>
        <v>4.9733650794994252E-11</v>
      </c>
      <c r="S322" s="47">
        <f t="shared" si="258"/>
        <v>4.0076004946727388E-5</v>
      </c>
      <c r="T322" s="46">
        <f t="shared" si="217"/>
        <v>1.587229290978588E-10</v>
      </c>
      <c r="U322" s="44">
        <f t="shared" si="218"/>
        <v>1.7654759298498782E-4</v>
      </c>
      <c r="V322" s="47">
        <f t="shared" si="219"/>
        <v>138.85323899389272</v>
      </c>
      <c r="W322" s="46">
        <f t="shared" si="220"/>
        <v>151.55002477999466</v>
      </c>
      <c r="X322" s="47">
        <f t="shared" si="221"/>
        <v>12.696785786101952</v>
      </c>
    </row>
    <row r="323" spans="9:24" x14ac:dyDescent="0.2">
      <c r="I323" s="57">
        <f t="shared" si="209"/>
        <v>3.1299999999999802E-6</v>
      </c>
      <c r="J323" s="57">
        <f t="shared" si="210"/>
        <v>-1.5649699999999949E-13</v>
      </c>
      <c r="K323" s="75">
        <f t="shared" si="211"/>
        <v>-9.8485014823220806E-16</v>
      </c>
      <c r="L323" s="44">
        <f t="shared" si="212"/>
        <v>9.5621394227029203E-10</v>
      </c>
      <c r="M323" s="45">
        <f t="shared" si="213"/>
        <v>6.14381706596592E-4</v>
      </c>
      <c r="N323" s="78">
        <f t="shared" si="214"/>
        <v>1.1214713676338181E-16</v>
      </c>
      <c r="O323" s="4">
        <f t="shared" si="215"/>
        <v>9.8485014823220806E-16</v>
      </c>
      <c r="P323" s="44">
        <f t="shared" si="191"/>
        <v>3.0906884695138405E-23</v>
      </c>
      <c r="Q323" s="44">
        <f t="shared" ref="Q323:S323" si="259">(P323-P322)/$C$34</f>
        <v>4.4615993914226559E-17</v>
      </c>
      <c r="R323" s="44">
        <f t="shared" si="259"/>
        <v>5.0136345532073445E-11</v>
      </c>
      <c r="S323" s="47">
        <f t="shared" si="259"/>
        <v>4.0269473707919296E-5</v>
      </c>
      <c r="T323" s="46">
        <f t="shared" si="217"/>
        <v>1.6050235358255784E-10</v>
      </c>
      <c r="U323" s="44">
        <f t="shared" si="218"/>
        <v>1.7794244846990409E-4</v>
      </c>
      <c r="V323" s="47">
        <f t="shared" si="219"/>
        <v>139.48554849162832</v>
      </c>
      <c r="W323" s="46">
        <f t="shared" si="220"/>
        <v>152.28299312297989</v>
      </c>
      <c r="X323" s="47">
        <f t="shared" si="221"/>
        <v>12.79744463135158</v>
      </c>
    </row>
    <row r="324" spans="9:24" x14ac:dyDescent="0.2">
      <c r="I324" s="57">
        <f t="shared" si="209"/>
        <v>3.1399999999999801E-6</v>
      </c>
      <c r="J324" s="57">
        <f t="shared" si="210"/>
        <v>-1.5699699999999949E-13</v>
      </c>
      <c r="K324" s="75">
        <f t="shared" si="211"/>
        <v>-9.9441228765491089E-16</v>
      </c>
      <c r="L324" s="44">
        <f t="shared" si="212"/>
        <v>9.62357759336258E-10</v>
      </c>
      <c r="M324" s="45">
        <f t="shared" si="213"/>
        <v>6.1633910674448807E-4</v>
      </c>
      <c r="N324" s="78">
        <f t="shared" si="214"/>
        <v>1.1377009466256115E-16</v>
      </c>
      <c r="O324" s="4">
        <f t="shared" si="215"/>
        <v>9.9441228765491089E-16</v>
      </c>
      <c r="P324" s="44">
        <f t="shared" si="191"/>
        <v>3.1358098732065677E-23</v>
      </c>
      <c r="Q324" s="44">
        <f t="shared" ref="Q324:S324" si="260">(P324-P323)/$C$34</f>
        <v>4.5121403692727244E-17</v>
      </c>
      <c r="R324" s="44">
        <f t="shared" si="260"/>
        <v>5.0540977850068463E-11</v>
      </c>
      <c r="S324" s="47">
        <f t="shared" si="260"/>
        <v>4.0463231799501877E-5</v>
      </c>
      <c r="T324" s="46">
        <f t="shared" si="217"/>
        <v>1.6229578991793509E-10</v>
      </c>
      <c r="U324" s="44">
        <f t="shared" si="218"/>
        <v>1.7934363353772352E-4</v>
      </c>
      <c r="V324" s="47">
        <f t="shared" si="219"/>
        <v>140.1185067819448</v>
      </c>
      <c r="W324" s="46">
        <f t="shared" si="220"/>
        <v>153.01706872980549</v>
      </c>
      <c r="X324" s="47">
        <f t="shared" si="221"/>
        <v>12.898561947860694</v>
      </c>
    </row>
    <row r="325" spans="9:24" x14ac:dyDescent="0.2">
      <c r="I325" s="57">
        <f t="shared" si="209"/>
        <v>3.14999999999998E-6</v>
      </c>
      <c r="J325" s="57">
        <f t="shared" si="210"/>
        <v>-1.5749699999999949E-13</v>
      </c>
      <c r="K325" s="75">
        <f t="shared" si="211"/>
        <v>-1.0040358652482735E-15</v>
      </c>
      <c r="L325" s="44">
        <f t="shared" si="212"/>
        <v>9.6852115040370285E-10</v>
      </c>
      <c r="M325" s="45">
        <f t="shared" si="213"/>
        <v>6.1829635298865919E-4</v>
      </c>
      <c r="N325" s="78">
        <f t="shared" si="214"/>
        <v>1.1541112767720491E-16</v>
      </c>
      <c r="O325" s="4">
        <f t="shared" si="215"/>
        <v>1.0040358652482735E-15</v>
      </c>
      <c r="P325" s="44">
        <f t="shared" si="191"/>
        <v>3.1814407524056437E-23</v>
      </c>
      <c r="Q325" s="44">
        <f t="shared" ref="Q325:S325" si="261">(P325-P324)/$C$34</f>
        <v>4.5630879199076003E-17</v>
      </c>
      <c r="R325" s="44">
        <f t="shared" si="261"/>
        <v>5.0947550634875935E-11</v>
      </c>
      <c r="S325" s="47">
        <f t="shared" si="261"/>
        <v>4.0657278480747171E-5</v>
      </c>
      <c r="T325" s="46">
        <f t="shared" si="217"/>
        <v>1.6410330146437474E-10</v>
      </c>
      <c r="U325" s="44">
        <f t="shared" si="218"/>
        <v>1.8075115464396603E-4</v>
      </c>
      <c r="V325" s="47">
        <f t="shared" si="219"/>
        <v>140.75211062424896</v>
      </c>
      <c r="W325" s="46">
        <f t="shared" si="220"/>
        <v>153.75224883105773</v>
      </c>
      <c r="X325" s="47">
        <f t="shared" si="221"/>
        <v>13.000138206808758</v>
      </c>
    </row>
    <row r="326" spans="9:24" x14ac:dyDescent="0.2">
      <c r="I326" s="57">
        <f t="shared" si="209"/>
        <v>3.1599999999999799E-6</v>
      </c>
      <c r="J326" s="57">
        <f t="shared" si="210"/>
        <v>-1.5799699999999949E-13</v>
      </c>
      <c r="K326" s="75">
        <f t="shared" si="211"/>
        <v>-1.0137210767523106E-15</v>
      </c>
      <c r="L326" s="44">
        <f t="shared" si="212"/>
        <v>9.7470411393358943E-10</v>
      </c>
      <c r="M326" s="45">
        <f t="shared" si="213"/>
        <v>6.2025344421873122E-4</v>
      </c>
      <c r="N326" s="78">
        <f t="shared" si="214"/>
        <v>1.170703771936724E-16</v>
      </c>
      <c r="O326" s="4">
        <f t="shared" si="215"/>
        <v>1.0137210767523106E-15</v>
      </c>
      <c r="P326" s="44">
        <f t="shared" si="191"/>
        <v>3.2275851922724378E-23</v>
      </c>
      <c r="Q326" s="44">
        <f t="shared" ref="Q326:S326" si="262">(P326-P325)/$C$34</f>
        <v>4.6144439866794067E-17</v>
      </c>
      <c r="R326" s="44">
        <f t="shared" si="262"/>
        <v>5.1356066771806397E-11</v>
      </c>
      <c r="S326" s="47">
        <f t="shared" si="262"/>
        <v>4.0851613693046209E-5</v>
      </c>
      <c r="T326" s="46">
        <f t="shared" si="217"/>
        <v>1.6592495164674967E-10</v>
      </c>
      <c r="U326" s="44">
        <f t="shared" si="218"/>
        <v>1.8216501823749325E-4</v>
      </c>
      <c r="V326" s="47">
        <f t="shared" si="219"/>
        <v>141.38635935272225</v>
      </c>
      <c r="W326" s="46">
        <f t="shared" si="220"/>
        <v>154.48853322974992</v>
      </c>
      <c r="X326" s="47">
        <f t="shared" si="221"/>
        <v>13.102173877027678</v>
      </c>
    </row>
    <row r="327" spans="9:24" x14ac:dyDescent="0.2">
      <c r="I327" s="57">
        <f t="shared" si="209"/>
        <v>3.1699999999999798E-6</v>
      </c>
      <c r="J327" s="57">
        <f t="shared" si="210"/>
        <v>-1.5849699999999949E-13</v>
      </c>
      <c r="K327" s="75">
        <f t="shared" si="211"/>
        <v>-1.0234681178916465E-15</v>
      </c>
      <c r="L327" s="44">
        <f t="shared" si="212"/>
        <v>9.8090664837577673E-10</v>
      </c>
      <c r="M327" s="45">
        <f t="shared" si="213"/>
        <v>6.222103793193292E-4</v>
      </c>
      <c r="N327" s="78">
        <f t="shared" si="214"/>
        <v>1.1874798523320454E-16</v>
      </c>
      <c r="O327" s="4">
        <f t="shared" si="215"/>
        <v>1.0234681178916465E-15</v>
      </c>
      <c r="P327" s="44">
        <f t="shared" si="191"/>
        <v>3.274247297430385E-23</v>
      </c>
      <c r="Q327" s="44">
        <f t="shared" ref="Q327:S327" si="263">(P327-P326)/$C$34</f>
        <v>4.6662105157947185E-17</v>
      </c>
      <c r="R327" s="44">
        <f t="shared" si="263"/>
        <v>5.1766529115311729E-11</v>
      </c>
      <c r="S327" s="47">
        <f t="shared" si="263"/>
        <v>4.1046234350533201E-5</v>
      </c>
      <c r="T327" s="46">
        <f t="shared" si="217"/>
        <v>1.6776080395321314E-10</v>
      </c>
      <c r="U327" s="44">
        <f t="shared" si="218"/>
        <v>1.8358523064634596E-4</v>
      </c>
      <c r="V327" s="47">
        <f t="shared" si="219"/>
        <v>142.02124088527037</v>
      </c>
      <c r="W327" s="46">
        <f t="shared" si="220"/>
        <v>155.22591031213818</v>
      </c>
      <c r="X327" s="47">
        <f t="shared" si="221"/>
        <v>13.204669426867811</v>
      </c>
    </row>
    <row r="328" spans="9:24" x14ac:dyDescent="0.2">
      <c r="I328" s="57">
        <f t="shared" si="209"/>
        <v>3.1799999999999797E-6</v>
      </c>
      <c r="J328" s="57">
        <f t="shared" si="210"/>
        <v>-1.5899699999999948E-13</v>
      </c>
      <c r="K328" s="75">
        <f t="shared" si="211"/>
        <v>-1.0332771843754044E-15</v>
      </c>
      <c r="L328" s="44">
        <f t="shared" si="212"/>
        <v>9.8712875216897003E-10</v>
      </c>
      <c r="M328" s="45">
        <f t="shared" si="213"/>
        <v>6.2416715717007233E-4</v>
      </c>
      <c r="N328" s="78">
        <f t="shared" si="214"/>
        <v>1.204440944525713E-16</v>
      </c>
      <c r="O328" s="4">
        <f t="shared" si="215"/>
        <v>1.0332771843754044E-15</v>
      </c>
      <c r="P328" s="44">
        <f t="shared" si="191"/>
        <v>3.3214311919939338E-23</v>
      </c>
      <c r="Q328" s="44">
        <f t="shared" ref="Q328:S328" si="264">(P328-P327)/$C$34</f>
        <v>4.7183894563548842E-17</v>
      </c>
      <c r="R328" s="44">
        <f t="shared" si="264"/>
        <v>5.2178940560165725E-11</v>
      </c>
      <c r="S328" s="47">
        <f t="shared" si="264"/>
        <v>4.1241144485399577E-5</v>
      </c>
      <c r="T328" s="46">
        <f t="shared" si="217"/>
        <v>1.6961092193667586E-10</v>
      </c>
      <c r="U328" s="44">
        <f t="shared" si="218"/>
        <v>1.8501179834627362E-4</v>
      </c>
      <c r="V328" s="47">
        <f t="shared" si="219"/>
        <v>142.65676999276488</v>
      </c>
      <c r="W328" s="46">
        <f t="shared" si="220"/>
        <v>155.96439530868906</v>
      </c>
      <c r="X328" s="47">
        <f t="shared" si="221"/>
        <v>13.307625315924188</v>
      </c>
    </row>
    <row r="329" spans="9:24" x14ac:dyDescent="0.2">
      <c r="I329" s="57">
        <f t="shared" si="209"/>
        <v>3.1899999999999796E-6</v>
      </c>
      <c r="J329" s="57">
        <f t="shared" si="210"/>
        <v>-1.5949699999999948E-13</v>
      </c>
      <c r="K329" s="75">
        <f t="shared" si="211"/>
        <v>-1.0431484718970942E-15</v>
      </c>
      <c r="L329" s="44">
        <f t="shared" si="212"/>
        <v>9.9337042374067085E-10</v>
      </c>
      <c r="M329" s="45">
        <f t="shared" si="213"/>
        <v>6.2612377664556873E-4</v>
      </c>
      <c r="N329" s="78">
        <f t="shared" si="214"/>
        <v>1.2215884814469357E-16</v>
      </c>
      <c r="O329" s="4">
        <f t="shared" si="215"/>
        <v>1.0431484718970942E-15</v>
      </c>
      <c r="P329" s="44">
        <f t="shared" si="191"/>
        <v>3.3691410195968223E-23</v>
      </c>
      <c r="Q329" s="44">
        <f t="shared" ref="Q329:S329" si="265">(P329-P328)/$C$34</f>
        <v>4.7709827602888431E-17</v>
      </c>
      <c r="R329" s="44">
        <f t="shared" si="265"/>
        <v>5.2593303933958937E-11</v>
      </c>
      <c r="S329" s="47">
        <f t="shared" si="265"/>
        <v>4.1436337379321231E-5</v>
      </c>
      <c r="T329" s="46">
        <f t="shared" si="217"/>
        <v>1.7147536921222781E-10</v>
      </c>
      <c r="U329" s="44">
        <f t="shared" si="218"/>
        <v>1.8644472755519441E-4</v>
      </c>
      <c r="V329" s="47">
        <f t="shared" si="219"/>
        <v>143.29292089207928</v>
      </c>
      <c r="W329" s="46">
        <f t="shared" si="220"/>
        <v>156.70396290657706</v>
      </c>
      <c r="X329" s="47">
        <f t="shared" si="221"/>
        <v>13.411042014497793</v>
      </c>
    </row>
    <row r="330" spans="9:24" x14ac:dyDescent="0.2">
      <c r="I330" s="57">
        <f t="shared" si="209"/>
        <v>3.1999999999999795E-6</v>
      </c>
      <c r="J330" s="57">
        <f t="shared" si="210"/>
        <v>-1.5999699999999948E-13</v>
      </c>
      <c r="K330" s="75">
        <f t="shared" si="211"/>
        <v>-1.0530821761345009E-15</v>
      </c>
      <c r="L330" s="44">
        <f t="shared" si="212"/>
        <v>9.9963166150712653E-10</v>
      </c>
      <c r="M330" s="45">
        <f t="shared" si="213"/>
        <v>6.2808023661541123E-4</v>
      </c>
      <c r="N330" s="78">
        <f t="shared" si="214"/>
        <v>1.2389239023928172E-16</v>
      </c>
      <c r="O330" s="4">
        <f t="shared" si="215"/>
        <v>1.0530821761345009E-15</v>
      </c>
      <c r="P330" s="44">
        <f t="shared" si="191"/>
        <v>3.4173809434208097E-23</v>
      </c>
      <c r="Q330" s="44">
        <f t="shared" ref="Q330:S330" si="266">(P330-P329)/$C$34</f>
        <v>4.8239923823987397E-17</v>
      </c>
      <c r="R330" s="44">
        <f t="shared" si="266"/>
        <v>5.3009622109896587E-11</v>
      </c>
      <c r="S330" s="47">
        <f t="shared" si="266"/>
        <v>4.1631817593764976E-5</v>
      </c>
      <c r="T330" s="46">
        <f t="shared" si="217"/>
        <v>1.7335420945881555E-10</v>
      </c>
      <c r="U330" s="44">
        <f t="shared" si="218"/>
        <v>1.8788402465877348E-4</v>
      </c>
      <c r="V330" s="47">
        <f t="shared" si="219"/>
        <v>143.92971035790708</v>
      </c>
      <c r="W330" s="46">
        <f t="shared" si="220"/>
        <v>157.44463033211176</v>
      </c>
      <c r="X330" s="47">
        <f t="shared" si="221"/>
        <v>13.514919974204679</v>
      </c>
    </row>
    <row r="331" spans="9:24" x14ac:dyDescent="0.2">
      <c r="I331" s="57">
        <f t="shared" si="209"/>
        <v>3.2099999999999794E-6</v>
      </c>
      <c r="J331" s="57">
        <f t="shared" si="210"/>
        <v>-1.6049699999999948E-13</v>
      </c>
      <c r="K331" s="75">
        <f t="shared" si="211"/>
        <v>-1.0630784927495721E-15</v>
      </c>
      <c r="L331" s="44">
        <f t="shared" si="212"/>
        <v>1.0059124638732806E-9</v>
      </c>
      <c r="M331" s="45">
        <f t="shared" si="213"/>
        <v>6.3003653594417115E-4</v>
      </c>
      <c r="N331" s="78">
        <f t="shared" si="214"/>
        <v>1.2564486530345607E-16</v>
      </c>
      <c r="O331" s="4">
        <f t="shared" si="215"/>
        <v>1.0630784927495721E-15</v>
      </c>
      <c r="P331" s="44">
        <f t="shared" si="191"/>
        <v>3.4661551462239416E-23</v>
      </c>
      <c r="Q331" s="44">
        <f t="shared" ref="Q331:S331" si="267">(P331-P330)/$C$34</f>
        <v>4.8774202803131916E-17</v>
      </c>
      <c r="R331" s="44">
        <f t="shared" si="267"/>
        <v>5.3427897914451887E-11</v>
      </c>
      <c r="S331" s="47">
        <f t="shared" si="267"/>
        <v>4.1827580455529987E-5</v>
      </c>
      <c r="T331" s="46">
        <f t="shared" si="217"/>
        <v>1.752475064174359E-10</v>
      </c>
      <c r="U331" s="44">
        <f t="shared" si="218"/>
        <v>1.893296958620363E-4</v>
      </c>
      <c r="V331" s="47">
        <f t="shared" si="219"/>
        <v>144.56712032628224</v>
      </c>
      <c r="W331" s="46">
        <f t="shared" si="220"/>
        <v>158.1863799851013</v>
      </c>
      <c r="X331" s="47">
        <f t="shared" si="221"/>
        <v>13.619259658819056</v>
      </c>
    </row>
    <row r="332" spans="9:24" x14ac:dyDescent="0.2">
      <c r="I332" s="57">
        <f t="shared" si="209"/>
        <v>3.2199999999999793E-6</v>
      </c>
      <c r="J332" s="57">
        <f t="shared" si="210"/>
        <v>-1.6099699999999948E-13</v>
      </c>
      <c r="K332" s="75">
        <f t="shared" si="211"/>
        <v>-1.0731376173883049E-15</v>
      </c>
      <c r="L332" s="44">
        <f t="shared" si="212"/>
        <v>1.0122128292327223E-9</v>
      </c>
      <c r="M332" s="45">
        <f t="shared" si="213"/>
        <v>6.3199267349139466E-4</v>
      </c>
      <c r="N332" s="78">
        <f t="shared" si="214"/>
        <v>1.2741641854237614E-16</v>
      </c>
      <c r="O332" s="4">
        <f t="shared" si="215"/>
        <v>1.0731376173883049E-15</v>
      </c>
      <c r="P332" s="44">
        <f t="shared" ref="P332:P395" si="268">O332^(1.5)</f>
        <v>3.5154678303690567E-23</v>
      </c>
      <c r="Q332" s="44">
        <f t="shared" ref="Q332:S332" si="269">(P332-P331)/$C$34</f>
        <v>4.9312684145115095E-17</v>
      </c>
      <c r="R332" s="44">
        <f t="shared" si="269"/>
        <v>5.3848134198317931E-11</v>
      </c>
      <c r="S332" s="47">
        <f t="shared" si="269"/>
        <v>4.2023628386604342E-5</v>
      </c>
      <c r="T332" s="46">
        <f t="shared" si="217"/>
        <v>1.7715532389200669E-10</v>
      </c>
      <c r="U332" s="44">
        <f t="shared" si="218"/>
        <v>1.9078174745707795E-4</v>
      </c>
      <c r="V332" s="47">
        <f t="shared" si="219"/>
        <v>145.20515950416393</v>
      </c>
      <c r="W332" s="46">
        <f t="shared" si="220"/>
        <v>158.92922102318846</v>
      </c>
      <c r="X332" s="47">
        <f t="shared" si="221"/>
        <v>13.724061519024543</v>
      </c>
    </row>
    <row r="333" spans="9:24" x14ac:dyDescent="0.2">
      <c r="I333" s="57">
        <f t="shared" si="209"/>
        <v>3.2299999999999792E-6</v>
      </c>
      <c r="J333" s="57">
        <f t="shared" si="210"/>
        <v>-1.6149699999999947E-13</v>
      </c>
      <c r="K333" s="75">
        <f t="shared" si="211"/>
        <v>-1.0832597456806322E-15</v>
      </c>
      <c r="L333" s="44">
        <f t="shared" si="212"/>
        <v>1.0185327559676363E-9</v>
      </c>
      <c r="M333" s="45">
        <f t="shared" si="213"/>
        <v>6.3394864811159701E-4</v>
      </c>
      <c r="N333" s="78">
        <f t="shared" si="214"/>
        <v>1.292071957998505E-16</v>
      </c>
      <c r="O333" s="4">
        <f t="shared" si="215"/>
        <v>1.0832597456806322E-15</v>
      </c>
      <c r="P333" s="44">
        <f t="shared" si="268"/>
        <v>3.5653232178517935E-23</v>
      </c>
      <c r="Q333" s="44">
        <f t="shared" ref="Q333:S333" si="270">(P333-P332)/$C$34</f>
        <v>4.985538748273678E-17</v>
      </c>
      <c r="R333" s="44">
        <f t="shared" si="270"/>
        <v>5.4270333762168484E-11</v>
      </c>
      <c r="S333" s="47">
        <f t="shared" si="270"/>
        <v>4.2219956385055301E-5</v>
      </c>
      <c r="T333" s="46">
        <f t="shared" si="217"/>
        <v>1.790777257474369E-10</v>
      </c>
      <c r="U333" s="44">
        <f t="shared" si="218"/>
        <v>1.9224018554302221E-4</v>
      </c>
      <c r="V333" s="47">
        <f t="shared" si="219"/>
        <v>145.84380859442521</v>
      </c>
      <c r="W333" s="46">
        <f t="shared" si="220"/>
        <v>159.67313460624118</v>
      </c>
      <c r="X333" s="47">
        <f t="shared" si="221"/>
        <v>13.829326011815954</v>
      </c>
    </row>
    <row r="334" spans="9:24" x14ac:dyDescent="0.2">
      <c r="I334" s="57">
        <f t="shared" si="209"/>
        <v>3.2399999999999791E-6</v>
      </c>
      <c r="J334" s="57">
        <f t="shared" si="210"/>
        <v>-1.6199699999999947E-13</v>
      </c>
      <c r="K334" s="75">
        <f t="shared" si="211"/>
        <v>-1.0934450732403084E-15</v>
      </c>
      <c r="L334" s="44">
        <f t="shared" si="212"/>
        <v>1.0248722424487522E-9</v>
      </c>
      <c r="M334" s="45">
        <f t="shared" si="213"/>
        <v>6.3590445865425831E-4</v>
      </c>
      <c r="N334" s="78">
        <f t="shared" si="214"/>
        <v>1.3101734355896559E-16</v>
      </c>
      <c r="O334" s="4">
        <f t="shared" si="215"/>
        <v>1.0934450732403084E-15</v>
      </c>
      <c r="P334" s="44">
        <f t="shared" si="268"/>
        <v>3.6157255503291072E-23</v>
      </c>
      <c r="Q334" s="44">
        <f t="shared" ref="Q334:S334" si="271">(P334-P333)/$C$34</f>
        <v>5.0402332477313718E-17</v>
      </c>
      <c r="R334" s="44">
        <f t="shared" si="271"/>
        <v>5.4694499457693806E-11</v>
      </c>
      <c r="S334" s="47">
        <f t="shared" si="271"/>
        <v>4.2416569552532221E-5</v>
      </c>
      <c r="T334" s="46">
        <f t="shared" si="217"/>
        <v>1.8101477591150886E-10</v>
      </c>
      <c r="U334" s="44">
        <f t="shared" si="218"/>
        <v>1.9370501640719563E-4</v>
      </c>
      <c r="V334" s="47">
        <f t="shared" si="219"/>
        <v>146.48308641734226</v>
      </c>
      <c r="W334" s="46">
        <f t="shared" si="220"/>
        <v>160.41813999754604</v>
      </c>
      <c r="X334" s="47">
        <f t="shared" si="221"/>
        <v>13.935053580203773</v>
      </c>
    </row>
    <row r="335" spans="9:24" x14ac:dyDescent="0.2">
      <c r="I335" s="57">
        <f t="shared" si="209"/>
        <v>3.249999999999979E-6</v>
      </c>
      <c r="J335" s="57">
        <f t="shared" si="210"/>
        <v>-1.6249699999999947E-13</v>
      </c>
      <c r="K335" s="75">
        <f t="shared" si="211"/>
        <v>-1.1036937956647959E-15</v>
      </c>
      <c r="L335" s="44">
        <f t="shared" si="212"/>
        <v>1.0312312870352949E-9</v>
      </c>
      <c r="M335" s="45">
        <f t="shared" si="213"/>
        <v>6.3786010396381788E-4</v>
      </c>
      <c r="N335" s="78">
        <f t="shared" si="214"/>
        <v>1.3284700894269478E-16</v>
      </c>
      <c r="O335" s="4">
        <f t="shared" si="215"/>
        <v>1.1036937956647959E-15</v>
      </c>
      <c r="P335" s="44">
        <f t="shared" si="268"/>
        <v>3.6666790891472789E-23</v>
      </c>
      <c r="Q335" s="44">
        <f t="shared" ref="Q335:S335" si="272">(P335-P334)/$C$34</f>
        <v>5.0953538818171749E-17</v>
      </c>
      <c r="R335" s="44">
        <f t="shared" si="272"/>
        <v>5.5120634085803106E-11</v>
      </c>
      <c r="S335" s="47">
        <f t="shared" si="272"/>
        <v>4.2613462810930022E-5</v>
      </c>
      <c r="T335" s="46">
        <f t="shared" si="217"/>
        <v>1.8296653837291969E-10</v>
      </c>
      <c r="U335" s="44">
        <f t="shared" si="218"/>
        <v>1.9517624614108432E-4</v>
      </c>
      <c r="V335" s="47">
        <f t="shared" si="219"/>
        <v>147.12297338887004</v>
      </c>
      <c r="W335" s="46">
        <f t="shared" si="220"/>
        <v>161.16421806970916</v>
      </c>
      <c r="X335" s="47">
        <f t="shared" si="221"/>
        <v>14.041244680839137</v>
      </c>
    </row>
    <row r="336" spans="9:24" x14ac:dyDescent="0.2">
      <c r="I336" s="57">
        <f t="shared" si="209"/>
        <v>3.259999999999979E-6</v>
      </c>
      <c r="J336" s="57">
        <f t="shared" si="210"/>
        <v>-1.6299699999999947E-13</v>
      </c>
      <c r="K336" s="75">
        <f t="shared" si="211"/>
        <v>-1.1140061085351488E-15</v>
      </c>
      <c r="L336" s="44">
        <f t="shared" si="212"/>
        <v>1.037609888074933E-9</v>
      </c>
      <c r="M336" s="45">
        <f t="shared" si="213"/>
        <v>6.3981558287967038E-4</v>
      </c>
      <c r="N336" s="78">
        <f t="shared" si="214"/>
        <v>1.3469633971450324E-16</v>
      </c>
      <c r="O336" s="4">
        <f t="shared" si="215"/>
        <v>1.1140061085351488E-15</v>
      </c>
      <c r="P336" s="44">
        <f t="shared" si="268"/>
        <v>3.7181881153698207E-23</v>
      </c>
      <c r="Q336" s="44">
        <f t="shared" ref="Q336:S336" si="273">(P336-P335)/$C$34</f>
        <v>5.1509026222541768E-17</v>
      </c>
      <c r="R336" s="44">
        <f t="shared" si="273"/>
        <v>5.5548740437001839E-11</v>
      </c>
      <c r="S336" s="47">
        <f t="shared" si="273"/>
        <v>4.281063511987327E-5</v>
      </c>
      <c r="T336" s="46">
        <f t="shared" si="217"/>
        <v>1.8493307718084716E-10</v>
      </c>
      <c r="U336" s="44">
        <f t="shared" si="218"/>
        <v>1.9665388079274733E-4</v>
      </c>
      <c r="V336" s="47">
        <f t="shared" si="219"/>
        <v>147.7634651663011</v>
      </c>
      <c r="W336" s="46">
        <f t="shared" si="220"/>
        <v>161.91136492248202</v>
      </c>
      <c r="X336" s="47">
        <f t="shared" si="221"/>
        <v>14.147899756180905</v>
      </c>
    </row>
    <row r="337" spans="9:24" x14ac:dyDescent="0.2">
      <c r="I337" s="57">
        <f t="shared" si="209"/>
        <v>3.2699999999999789E-6</v>
      </c>
      <c r="J337" s="57">
        <f t="shared" si="210"/>
        <v>-1.6349699999999946E-13</v>
      </c>
      <c r="K337" s="75">
        <f t="shared" si="211"/>
        <v>-1.1243822074158981E-15</v>
      </c>
      <c r="L337" s="44">
        <f t="shared" si="212"/>
        <v>1.0440080439037298E-9</v>
      </c>
      <c r="M337" s="45">
        <f t="shared" si="213"/>
        <v>6.4177089423616055E-4</v>
      </c>
      <c r="N337" s="78">
        <f t="shared" si="214"/>
        <v>1.3656548427896826E-16</v>
      </c>
      <c r="O337" s="4">
        <f t="shared" si="215"/>
        <v>1.1243822074158981E-15</v>
      </c>
      <c r="P337" s="44">
        <f t="shared" si="268"/>
        <v>3.770256929805803E-23</v>
      </c>
      <c r="Q337" s="44">
        <f t="shared" ref="Q337:S337" si="274">(P337-P336)/$C$34</f>
        <v>5.2068814435982336E-17</v>
      </c>
      <c r="R337" s="44">
        <f t="shared" si="274"/>
        <v>5.5978821344056859E-11</v>
      </c>
      <c r="S337" s="47">
        <f t="shared" si="274"/>
        <v>4.3008090705502041E-5</v>
      </c>
      <c r="T337" s="46">
        <f t="shared" si="217"/>
        <v>1.869144564465018E-10</v>
      </c>
      <c r="U337" s="44">
        <f t="shared" si="218"/>
        <v>1.9813792656546433E-4</v>
      </c>
      <c r="V337" s="47">
        <f t="shared" si="219"/>
        <v>148.40457727170019</v>
      </c>
      <c r="W337" s="46">
        <f t="shared" si="220"/>
        <v>162.65959651724177</v>
      </c>
      <c r="X337" s="47">
        <f t="shared" si="221"/>
        <v>14.255019245541584</v>
      </c>
    </row>
    <row r="338" spans="9:24" x14ac:dyDescent="0.2">
      <c r="I338" s="57">
        <f t="shared" si="209"/>
        <v>3.2799999999999788E-6</v>
      </c>
      <c r="J338" s="57">
        <f t="shared" si="210"/>
        <v>-1.6399699999999946E-13</v>
      </c>
      <c r="K338" s="75">
        <f t="shared" si="211"/>
        <v>-1.1348222878549355E-15</v>
      </c>
      <c r="L338" s="44">
        <f t="shared" si="212"/>
        <v>1.0504257528460914E-9</v>
      </c>
      <c r="M338" s="45">
        <f t="shared" si="213"/>
        <v>6.4372603686257816E-4</v>
      </c>
      <c r="N338" s="78">
        <f t="shared" si="214"/>
        <v>1.3845459168236386E-16</v>
      </c>
      <c r="O338" s="4">
        <f t="shared" si="215"/>
        <v>1.1348222878549355E-15</v>
      </c>
      <c r="P338" s="44">
        <f t="shared" si="268"/>
        <v>3.8228898530372482E-23</v>
      </c>
      <c r="Q338" s="44">
        <f t="shared" ref="Q338:S338" si="275">(P338-P337)/$C$34</f>
        <v>5.2632923231445133E-17</v>
      </c>
      <c r="R338" s="44">
        <f t="shared" si="275"/>
        <v>5.6410879546279653E-11</v>
      </c>
      <c r="S338" s="47">
        <f t="shared" si="275"/>
        <v>4.3205820222279369E-5</v>
      </c>
      <c r="T338" s="46">
        <f t="shared" si="217"/>
        <v>1.8891074033955975E-10</v>
      </c>
      <c r="U338" s="44">
        <f t="shared" si="218"/>
        <v>1.9962838930579537E-4</v>
      </c>
      <c r="V338" s="47">
        <f t="shared" si="219"/>
        <v>149.04627403310448</v>
      </c>
      <c r="W338" s="46">
        <f t="shared" si="220"/>
        <v>163.40887763258846</v>
      </c>
      <c r="X338" s="47">
        <f t="shared" si="221"/>
        <v>14.362603599483982</v>
      </c>
    </row>
    <row r="339" spans="9:24" x14ac:dyDescent="0.2">
      <c r="I339" s="57">
        <f t="shared" si="209"/>
        <v>3.2899999999999787E-6</v>
      </c>
      <c r="J339" s="57">
        <f t="shared" si="210"/>
        <v>-1.6449699999999946E-13</v>
      </c>
      <c r="K339" s="75">
        <f t="shared" si="211"/>
        <v>-1.1453265453833965E-15</v>
      </c>
      <c r="L339" s="44">
        <f t="shared" si="212"/>
        <v>1.0568630132147173E-9</v>
      </c>
      <c r="M339" s="45">
        <f t="shared" si="213"/>
        <v>6.4568100958315399E-4</v>
      </c>
      <c r="N339" s="78">
        <f t="shared" si="214"/>
        <v>1.4036381161328389E-16</v>
      </c>
      <c r="O339" s="4">
        <f t="shared" si="215"/>
        <v>1.1453265453833965E-15</v>
      </c>
      <c r="P339" s="44">
        <f t="shared" si="268"/>
        <v>3.8760912254475517E-23</v>
      </c>
      <c r="Q339" s="44">
        <f t="shared" ref="Q339:S339" si="276">(P339-P338)/$C$34</f>
        <v>5.3201372410303532E-17</v>
      </c>
      <c r="R339" s="44">
        <f t="shared" si="276"/>
        <v>5.6844917885839908E-11</v>
      </c>
      <c r="S339" s="47">
        <f t="shared" si="276"/>
        <v>4.3403833956025559E-5</v>
      </c>
      <c r="T339" s="46">
        <f t="shared" si="217"/>
        <v>1.9092199309200167E-10</v>
      </c>
      <c r="U339" s="44">
        <f t="shared" si="218"/>
        <v>2.011252752441928E-4</v>
      </c>
      <c r="V339" s="47">
        <f t="shared" si="219"/>
        <v>149.68859383974362</v>
      </c>
      <c r="W339" s="46">
        <f t="shared" si="220"/>
        <v>164.15924708246277</v>
      </c>
      <c r="X339" s="47">
        <f t="shared" si="221"/>
        <v>14.470653242719155</v>
      </c>
    </row>
    <row r="340" spans="9:24" x14ac:dyDescent="0.2">
      <c r="I340" s="57">
        <f t="shared" si="209"/>
        <v>3.2999999999999786E-6</v>
      </c>
      <c r="J340" s="57">
        <f t="shared" si="210"/>
        <v>-1.6499699999999946E-13</v>
      </c>
      <c r="K340" s="75">
        <f t="shared" si="211"/>
        <v>-1.1558951755155437E-15</v>
      </c>
      <c r="L340" s="44">
        <f t="shared" si="212"/>
        <v>1.0633198233105489E-9</v>
      </c>
      <c r="M340" s="45">
        <f t="shared" si="213"/>
        <v>6.4763581121705406E-4</v>
      </c>
      <c r="N340" s="78">
        <f t="shared" si="214"/>
        <v>1.4229329440322095E-16</v>
      </c>
      <c r="O340" s="4">
        <f t="shared" si="215"/>
        <v>1.1558951755155437E-15</v>
      </c>
      <c r="P340" s="44">
        <f t="shared" si="268"/>
        <v>3.929865407248747E-23</v>
      </c>
      <c r="Q340" s="44">
        <f t="shared" ref="Q340:S340" si="277">(P340-P339)/$C$34</f>
        <v>5.3774181801195328E-17</v>
      </c>
      <c r="R340" s="44">
        <f t="shared" si="277"/>
        <v>5.728093908917959E-11</v>
      </c>
      <c r="S340" s="47">
        <f t="shared" si="277"/>
        <v>4.3602120333968139E-5</v>
      </c>
      <c r="T340" s="46">
        <f t="shared" si="217"/>
        <v>1.929482789937054E-10</v>
      </c>
      <c r="U340" s="44">
        <f t="shared" si="218"/>
        <v>2.0262859017037427E-4</v>
      </c>
      <c r="V340" s="47">
        <f t="shared" si="219"/>
        <v>150.33149261814555</v>
      </c>
      <c r="W340" s="46">
        <f t="shared" si="220"/>
        <v>164.91066124592663</v>
      </c>
      <c r="X340" s="47">
        <f t="shared" si="221"/>
        <v>14.579168627781078</v>
      </c>
    </row>
    <row r="341" spans="9:24" x14ac:dyDescent="0.2">
      <c r="I341" s="57">
        <f t="shared" si="209"/>
        <v>3.3099999999999785E-6</v>
      </c>
      <c r="J341" s="57">
        <f t="shared" si="210"/>
        <v>-1.6549699999999946E-13</v>
      </c>
      <c r="K341" s="75">
        <f t="shared" si="211"/>
        <v>-1.1665283737486492E-15</v>
      </c>
      <c r="L341" s="44">
        <f t="shared" si="212"/>
        <v>1.0697961814227193E-9</v>
      </c>
      <c r="M341" s="45">
        <f t="shared" si="213"/>
        <v>6.4959044057837643E-4</v>
      </c>
      <c r="N341" s="78">
        <f t="shared" si="214"/>
        <v>1.4424319102717334E-16</v>
      </c>
      <c r="O341" s="4">
        <f t="shared" si="215"/>
        <v>1.1665283737486492E-15</v>
      </c>
      <c r="P341" s="44">
        <f t="shared" si="268"/>
        <v>3.9842167785095209E-23</v>
      </c>
      <c r="Q341" s="44">
        <f t="shared" ref="Q341:S341" si="278">(P341-P340)/$C$34</f>
        <v>5.4351371260773859E-17</v>
      </c>
      <c r="R341" s="44">
        <f t="shared" si="278"/>
        <v>5.7718945957853152E-11</v>
      </c>
      <c r="S341" s="47">
        <f t="shared" si="278"/>
        <v>4.3800686867356219E-5</v>
      </c>
      <c r="T341" s="46">
        <f t="shared" si="217"/>
        <v>1.9498966239523891E-10</v>
      </c>
      <c r="U341" s="44">
        <f t="shared" si="218"/>
        <v>2.0413834015335183E-4</v>
      </c>
      <c r="V341" s="47">
        <f t="shared" si="219"/>
        <v>150.97499829775646</v>
      </c>
      <c r="W341" s="46">
        <f t="shared" si="220"/>
        <v>165.66314847301956</v>
      </c>
      <c r="X341" s="47">
        <f t="shared" si="221"/>
        <v>14.688150175263104</v>
      </c>
    </row>
    <row r="342" spans="9:24" x14ac:dyDescent="0.2">
      <c r="I342" s="57">
        <f t="shared" si="209"/>
        <v>3.3199999999999784E-6</v>
      </c>
      <c r="J342" s="57">
        <f t="shared" si="210"/>
        <v>-1.6599699999999945E-13</v>
      </c>
      <c r="K342" s="75">
        <f t="shared" si="211"/>
        <v>-1.1772263355628764E-15</v>
      </c>
      <c r="L342" s="44">
        <f t="shared" si="212"/>
        <v>1.0762920858285032E-9</v>
      </c>
      <c r="M342" s="45">
        <f t="shared" si="213"/>
        <v>6.5154489647614505E-4</v>
      </c>
      <c r="N342" s="78">
        <f t="shared" si="214"/>
        <v>1.4621365310422645E-16</v>
      </c>
      <c r="O342" s="4">
        <f t="shared" si="215"/>
        <v>1.1772263355628764E-15</v>
      </c>
      <c r="P342" s="44">
        <f t="shared" si="268"/>
        <v>4.0391497391825642E-23</v>
      </c>
      <c r="Q342" s="44">
        <f t="shared" ref="Q342:S342" si="279">(P342-P341)/$C$34</f>
        <v>5.493296067304329E-17</v>
      </c>
      <c r="R342" s="44">
        <f t="shared" si="279"/>
        <v>5.8158941226943036E-11</v>
      </c>
      <c r="S342" s="47">
        <f t="shared" si="279"/>
        <v>4.3999526908988361E-5</v>
      </c>
      <c r="T342" s="46">
        <f t="shared" si="217"/>
        <v>1.9704620770531165E-10</v>
      </c>
      <c r="U342" s="44">
        <f t="shared" si="218"/>
        <v>2.056545310072755E-4</v>
      </c>
      <c r="V342" s="47">
        <f t="shared" si="219"/>
        <v>151.61908539236626</v>
      </c>
      <c r="W342" s="46">
        <f t="shared" si="220"/>
        <v>166.41668371836718</v>
      </c>
      <c r="X342" s="47">
        <f t="shared" si="221"/>
        <v>14.797598326000925</v>
      </c>
    </row>
    <row r="343" spans="9:24" x14ac:dyDescent="0.2">
      <c r="I343" s="57">
        <f t="shared" si="209"/>
        <v>3.3299999999999783E-6</v>
      </c>
      <c r="J343" s="57">
        <f t="shared" si="210"/>
        <v>-1.6649699999999945E-13</v>
      </c>
      <c r="K343" s="75">
        <f t="shared" si="211"/>
        <v>-1.1879892564211615E-15</v>
      </c>
      <c r="L343" s="44">
        <f t="shared" si="212"/>
        <v>1.0828075347932646E-9</v>
      </c>
      <c r="M343" s="45">
        <f t="shared" si="213"/>
        <v>6.5349917771430593E-4</v>
      </c>
      <c r="N343" s="78">
        <f t="shared" si="214"/>
        <v>1.4820483289815074E-16</v>
      </c>
      <c r="O343" s="4">
        <f t="shared" si="215"/>
        <v>1.1879892564211615E-15</v>
      </c>
      <c r="P343" s="44">
        <f t="shared" si="268"/>
        <v>4.0946687091323718E-23</v>
      </c>
      <c r="Q343" s="44">
        <f t="shared" ref="Q343:S343" si="280">(P343-P342)/$C$34</f>
        <v>5.5518969949807641E-17</v>
      </c>
      <c r="R343" s="44">
        <f t="shared" si="280"/>
        <v>5.8600927676435136E-11</v>
      </c>
      <c r="S343" s="47">
        <f t="shared" si="280"/>
        <v>4.4198644949209997E-5</v>
      </c>
      <c r="T343" s="46">
        <f t="shared" si="217"/>
        <v>1.9911797939242809E-10</v>
      </c>
      <c r="U343" s="44">
        <f t="shared" si="218"/>
        <v>2.0717716871164476E-4</v>
      </c>
      <c r="V343" s="47">
        <f t="shared" si="219"/>
        <v>152.26377043692798</v>
      </c>
      <c r="W343" s="46">
        <f t="shared" si="220"/>
        <v>167.1712839392884</v>
      </c>
      <c r="X343" s="47">
        <f t="shared" si="221"/>
        <v>14.907513502360423</v>
      </c>
    </row>
    <row r="344" spans="9:24" x14ac:dyDescent="0.2">
      <c r="I344" s="57">
        <f t="shared" si="209"/>
        <v>3.3399999999999782E-6</v>
      </c>
      <c r="J344" s="57">
        <f t="shared" si="210"/>
        <v>-1.6699699999999945E-13</v>
      </c>
      <c r="K344" s="75">
        <f t="shared" si="211"/>
        <v>-1.1988173317690941E-15</v>
      </c>
      <c r="L344" s="44">
        <f t="shared" si="212"/>
        <v>1.0893425265704076E-9</v>
      </c>
      <c r="M344" s="45">
        <f t="shared" si="213"/>
        <v>6.5545328309172277E-4</v>
      </c>
      <c r="N344" s="78">
        <f t="shared" si="214"/>
        <v>1.5021688331797929E-16</v>
      </c>
      <c r="O344" s="4">
        <f t="shared" si="215"/>
        <v>1.1988173317690941E-15</v>
      </c>
      <c r="P344" s="44">
        <f t="shared" si="268"/>
        <v>4.1507781281625148E-23</v>
      </c>
      <c r="Q344" s="44">
        <f t="shared" ref="Q344:S344" si="281">(P344-P343)/$C$34</f>
        <v>5.6109419030142979E-17</v>
      </c>
      <c r="R344" s="44">
        <f t="shared" si="281"/>
        <v>5.9044908033533773E-11</v>
      </c>
      <c r="S344" s="47">
        <f t="shared" si="281"/>
        <v>4.4398035709863713E-5</v>
      </c>
      <c r="T344" s="46">
        <f t="shared" si="217"/>
        <v>2.01205041982856E-10</v>
      </c>
      <c r="U344" s="44">
        <f t="shared" si="218"/>
        <v>2.0870625904279117E-4</v>
      </c>
      <c r="V344" s="47">
        <f t="shared" si="219"/>
        <v>152.90903311463981</v>
      </c>
      <c r="W344" s="46">
        <f t="shared" si="220"/>
        <v>167.92692925333165</v>
      </c>
      <c r="X344" s="47">
        <f t="shared" si="221"/>
        <v>15.017896138691835</v>
      </c>
    </row>
    <row r="345" spans="9:24" x14ac:dyDescent="0.2">
      <c r="I345" s="57">
        <f t="shared" si="209"/>
        <v>3.3499999999999781E-6</v>
      </c>
      <c r="J345" s="57">
        <f t="shared" si="210"/>
        <v>-1.6749699999999945E-13</v>
      </c>
      <c r="K345" s="75">
        <f t="shared" si="211"/>
        <v>-1.2097107570347982E-15</v>
      </c>
      <c r="L345" s="44">
        <f t="shared" si="212"/>
        <v>1.0958970594013248E-9</v>
      </c>
      <c r="M345" s="45">
        <f t="shared" si="213"/>
        <v>6.5740721140217142E-4</v>
      </c>
      <c r="N345" s="78">
        <f t="shared" si="214"/>
        <v>1.522499579185884E-16</v>
      </c>
      <c r="O345" s="4">
        <f t="shared" si="215"/>
        <v>1.2097107570347982E-15</v>
      </c>
      <c r="P345" s="44">
        <f t="shared" si="268"/>
        <v>4.207482456042998E-23</v>
      </c>
      <c r="Q345" s="44">
        <f t="shared" ref="Q345:S345" si="282">(P345-P344)/$C$34</f>
        <v>5.6704327880483243E-17</v>
      </c>
      <c r="R345" s="44">
        <f t="shared" si="282"/>
        <v>5.949088503402643E-11</v>
      </c>
      <c r="S345" s="47">
        <f t="shared" si="282"/>
        <v>4.4597700049265708E-5</v>
      </c>
      <c r="T345" s="46">
        <f t="shared" si="217"/>
        <v>2.0330746006091048E-10</v>
      </c>
      <c r="U345" s="44">
        <f t="shared" si="218"/>
        <v>2.1024180780544703E-4</v>
      </c>
      <c r="V345" s="47">
        <f t="shared" si="219"/>
        <v>153.55487626558605</v>
      </c>
      <c r="W345" s="46">
        <f t="shared" si="220"/>
        <v>168.68362292020808</v>
      </c>
      <c r="X345" s="47">
        <f t="shared" si="221"/>
        <v>15.128746654622033</v>
      </c>
    </row>
    <row r="346" spans="9:24" x14ac:dyDescent="0.2">
      <c r="I346" s="57">
        <f t="shared" si="209"/>
        <v>3.359999999999978E-6</v>
      </c>
      <c r="J346" s="57">
        <f t="shared" si="210"/>
        <v>-1.6799699999999945E-13</v>
      </c>
      <c r="K346" s="75">
        <f t="shared" si="211"/>
        <v>-1.2206697276288115E-15</v>
      </c>
      <c r="L346" s="44">
        <f t="shared" si="212"/>
        <v>1.1024711315153466E-9</v>
      </c>
      <c r="M346" s="45">
        <f t="shared" si="213"/>
        <v>6.5936096143433601E-4</v>
      </c>
      <c r="N346" s="78">
        <f t="shared" si="214"/>
        <v>1.5430421090128627E-16</v>
      </c>
      <c r="O346" s="4">
        <f t="shared" si="215"/>
        <v>1.2206697276288115E-15</v>
      </c>
      <c r="P346" s="44">
        <f t="shared" si="268"/>
        <v>4.2647861725378499E-23</v>
      </c>
      <c r="Q346" s="44">
        <f t="shared" ref="Q346:S346" si="283">(P346-P345)/$C$34</f>
        <v>5.7303716494851811E-17</v>
      </c>
      <c r="R346" s="44">
        <f t="shared" si="283"/>
        <v>5.9938861436856748E-11</v>
      </c>
      <c r="S346" s="47">
        <f t="shared" si="283"/>
        <v>4.479764028303186E-5</v>
      </c>
      <c r="T346" s="46">
        <f t="shared" si="217"/>
        <v>2.0542529826978733E-10</v>
      </c>
      <c r="U346" s="44">
        <f t="shared" si="218"/>
        <v>2.1178382088768509E-4</v>
      </c>
      <c r="V346" s="47">
        <f t="shared" si="219"/>
        <v>154.20130822380577</v>
      </c>
      <c r="W346" s="46">
        <f t="shared" si="220"/>
        <v>169.44137369564285</v>
      </c>
      <c r="X346" s="47">
        <f t="shared" si="221"/>
        <v>15.240065471837084</v>
      </c>
    </row>
    <row r="347" spans="9:24" x14ac:dyDescent="0.2">
      <c r="I347" s="57">
        <f t="shared" si="209"/>
        <v>3.3699999999999779E-6</v>
      </c>
      <c r="J347" s="57">
        <f t="shared" si="210"/>
        <v>-1.6849699999999944E-13</v>
      </c>
      <c r="K347" s="75">
        <f t="shared" si="211"/>
        <v>-1.231694438943965E-15</v>
      </c>
      <c r="L347" s="44">
        <f t="shared" si="212"/>
        <v>1.10906474112969E-9</v>
      </c>
      <c r="M347" s="45">
        <f t="shared" si="213"/>
        <v>6.6131453197180469E-4</v>
      </c>
      <c r="N347" s="78">
        <f t="shared" si="214"/>
        <v>1.5637979711437928E-16</v>
      </c>
      <c r="O347" s="4">
        <f t="shared" si="215"/>
        <v>1.231694438943965E-15</v>
      </c>
      <c r="P347" s="44">
        <f t="shared" si="268"/>
        <v>4.3226937774321219E-23</v>
      </c>
      <c r="Q347" s="44">
        <f t="shared" ref="Q347:S347" si="284">(P347-P346)/$C$34</f>
        <v>5.7907604894272006E-17</v>
      </c>
      <c r="R347" s="44">
        <f t="shared" si="284"/>
        <v>6.0388839942019499E-11</v>
      </c>
      <c r="S347" s="47">
        <f t="shared" si="284"/>
        <v>4.4997850516275046E-5</v>
      </c>
      <c r="T347" s="46">
        <f t="shared" si="217"/>
        <v>2.0755862130929948E-10</v>
      </c>
      <c r="U347" s="44">
        <f t="shared" si="218"/>
        <v>2.133323039512157E-4</v>
      </c>
      <c r="V347" s="47">
        <f t="shared" si="219"/>
        <v>154.84830635306079</v>
      </c>
      <c r="W347" s="46">
        <f t="shared" si="220"/>
        <v>170.20015937112473</v>
      </c>
      <c r="X347" s="47">
        <f t="shared" si="221"/>
        <v>15.351853018063924</v>
      </c>
    </row>
    <row r="348" spans="9:24" x14ac:dyDescent="0.2">
      <c r="I348" s="57">
        <f t="shared" si="209"/>
        <v>3.3799999999999778E-6</v>
      </c>
      <c r="J348" s="57">
        <f t="shared" si="210"/>
        <v>-1.6899699999999944E-13</v>
      </c>
      <c r="K348" s="75">
        <f t="shared" si="211"/>
        <v>-1.242785086355262E-15</v>
      </c>
      <c r="L348" s="44">
        <f t="shared" si="212"/>
        <v>1.115677886449408E-9</v>
      </c>
      <c r="M348" s="45">
        <f t="shared" si="213"/>
        <v>6.6326792179306412E-4</v>
      </c>
      <c r="N348" s="78">
        <f t="shared" si="214"/>
        <v>1.5847687205374053E-16</v>
      </c>
      <c r="O348" s="4">
        <f t="shared" si="215"/>
        <v>1.242785086355262E-15</v>
      </c>
      <c r="P348" s="44">
        <f t="shared" si="268"/>
        <v>4.3812097905589653E-23</v>
      </c>
      <c r="Q348" s="44">
        <f t="shared" ref="Q348:S348" si="285">(P348-P347)/$C$34</f>
        <v>5.851601312684346E-17</v>
      </c>
      <c r="R348" s="44">
        <f t="shared" si="285"/>
        <v>6.0840823257145414E-11</v>
      </c>
      <c r="S348" s="47">
        <f t="shared" si="285"/>
        <v>4.5198331512591531E-5</v>
      </c>
      <c r="T348" s="46">
        <f t="shared" si="217"/>
        <v>2.0970749393612608E-10</v>
      </c>
      <c r="U348" s="44">
        <f t="shared" si="218"/>
        <v>2.1488726268265864E-4</v>
      </c>
      <c r="V348" s="47">
        <f t="shared" si="219"/>
        <v>155.49587314429445</v>
      </c>
      <c r="W348" s="46">
        <f t="shared" si="220"/>
        <v>170.95998284891957</v>
      </c>
      <c r="X348" s="47">
        <f t="shared" si="221"/>
        <v>15.464109704625125</v>
      </c>
    </row>
    <row r="349" spans="9:24" x14ac:dyDescent="0.2">
      <c r="I349" s="57">
        <f t="shared" ref="I349:I412" si="286">I348+$C$34</f>
        <v>3.3899999999999777E-6</v>
      </c>
      <c r="J349" s="57">
        <f t="shared" ref="J349:J412" si="287">J348-$C$25*$C$34</f>
        <v>-1.6949699999999944E-13</v>
      </c>
      <c r="K349" s="75">
        <f t="shared" ref="K349:K412" si="288">K348-L348*$C$34</f>
        <v>-1.253941865219756E-15</v>
      </c>
      <c r="L349" s="44">
        <f t="shared" ref="L349:L412" si="289">L348+M348*$C$34</f>
        <v>1.1223105656673387E-9</v>
      </c>
      <c r="M349" s="45">
        <f t="shared" ref="M349:M412" si="290">-$C$28*K348 - (($C$28/(($C$29*2*PI())^2))*($C$29*2*PI())*L348/$C$27 + $C$28*J348 + N348)/($C$28/(($C$29*2*PI())^2))</f>
        <v>6.6522112967149611E-4</v>
      </c>
      <c r="N349" s="78">
        <f t="shared" ref="N349:N412" si="291">N348+T349*$C$34</f>
        <v>1.6059559186339429E-16</v>
      </c>
      <c r="O349" s="4">
        <f t="shared" ref="O349:O412" si="292">IF(K349&lt;0,-K349,0)</f>
        <v>1.253941865219756E-15</v>
      </c>
      <c r="P349" s="44">
        <f t="shared" si="268"/>
        <v>4.4403387518271324E-23</v>
      </c>
      <c r="Q349" s="44">
        <f t="shared" ref="Q349:S349" si="293">(P349-P348)/$C$34</f>
        <v>5.912896126816711E-17</v>
      </c>
      <c r="R349" s="44">
        <f t="shared" si="293"/>
        <v>6.1294814132365043E-11</v>
      </c>
      <c r="S349" s="47">
        <f t="shared" si="293"/>
        <v>4.539908752196292E-5</v>
      </c>
      <c r="T349" s="46">
        <f t="shared" ref="T349:T412" si="294">T348+U349*$C$34</f>
        <v>2.1187198096537617E-10</v>
      </c>
      <c r="U349" s="44">
        <f t="shared" ref="U349:U412" si="295">U348+V349*$C$34</f>
        <v>2.1644870292500843E-4</v>
      </c>
      <c r="V349" s="47">
        <f t="shared" ref="V349:V412" si="296">W349-X349</f>
        <v>156.1440242349797</v>
      </c>
      <c r="W349" s="46">
        <f t="shared" ref="W349:W412" si="297">$C$33/$C$24*($C$17*P349 + $C$18*Q349 + $C$19*R349 + $C$20*S349)</f>
        <v>171.72086017962911</v>
      </c>
      <c r="X349" s="47">
        <f t="shared" ref="X349:X412" si="298">1/$C$24*($C$21*N348 + $C$22*T348 + $C$23*U348)</f>
        <v>15.576835944649408</v>
      </c>
    </row>
    <row r="350" spans="9:24" x14ac:dyDescent="0.2">
      <c r="I350" s="57">
        <f t="shared" si="286"/>
        <v>3.3999999999999776E-6</v>
      </c>
      <c r="J350" s="57">
        <f t="shared" si="287"/>
        <v>-1.6999699999999944E-13</v>
      </c>
      <c r="K350" s="75">
        <f t="shared" si="288"/>
        <v>-1.2651649708764293E-15</v>
      </c>
      <c r="L350" s="44">
        <f t="shared" si="289"/>
        <v>1.1289627769640536E-9</v>
      </c>
      <c r="M350" s="45">
        <f t="shared" si="290"/>
        <v>6.6717415437537227E-4</v>
      </c>
      <c r="N350" s="78">
        <f t="shared" si="291"/>
        <v>1.62736113336067E-16</v>
      </c>
      <c r="O350" s="4">
        <f t="shared" si="292"/>
        <v>1.2651649708764293E-15</v>
      </c>
      <c r="P350" s="44">
        <f t="shared" si="268"/>
        <v>4.5000852212476083E-23</v>
      </c>
      <c r="Q350" s="44">
        <f t="shared" ref="Q350:S350" si="299">(P350-P349)/$C$34</f>
        <v>5.9746469420475876E-17</v>
      </c>
      <c r="R350" s="44">
        <f t="shared" si="299"/>
        <v>6.1750815230876531E-11</v>
      </c>
      <c r="S350" s="47">
        <f t="shared" si="299"/>
        <v>4.5600109851148798E-5</v>
      </c>
      <c r="T350" s="46">
        <f t="shared" si="294"/>
        <v>2.1405214726727013E-10</v>
      </c>
      <c r="U350" s="44">
        <f t="shared" si="295"/>
        <v>2.1801663018939429E-4</v>
      </c>
      <c r="V350" s="47">
        <f t="shared" si="296"/>
        <v>156.79272643858562</v>
      </c>
      <c r="W350" s="46">
        <f t="shared" si="297"/>
        <v>172.48275860118503</v>
      </c>
      <c r="X350" s="47">
        <f t="shared" si="298"/>
        <v>15.690032162599396</v>
      </c>
    </row>
    <row r="351" spans="9:24" x14ac:dyDescent="0.2">
      <c r="I351" s="57">
        <f t="shared" si="286"/>
        <v>3.4099999999999775E-6</v>
      </c>
      <c r="J351" s="57">
        <f t="shared" si="287"/>
        <v>-1.7049699999999943E-13</v>
      </c>
      <c r="K351" s="75">
        <f t="shared" si="288"/>
        <v>-1.2764545986460698E-15</v>
      </c>
      <c r="L351" s="44">
        <f t="shared" si="289"/>
        <v>1.1356345185078073E-9</v>
      </c>
      <c r="M351" s="45">
        <f t="shared" si="290"/>
        <v>6.6912699466784996E-4</v>
      </c>
      <c r="N351" s="78">
        <f t="shared" si="291"/>
        <v>1.6489859391375319E-16</v>
      </c>
      <c r="O351" s="4">
        <f t="shared" si="292"/>
        <v>1.2764545986460698E-15</v>
      </c>
      <c r="P351" s="44">
        <f t="shared" si="268"/>
        <v>4.560453778960645E-23</v>
      </c>
      <c r="Q351" s="44">
        <f t="shared" ref="Q351:S351" si="300">(P351-P350)/$C$34</f>
        <v>6.0368557713036691E-17</v>
      </c>
      <c r="R351" s="44">
        <f t="shared" si="300"/>
        <v>6.2208829256081521E-11</v>
      </c>
      <c r="S351" s="47">
        <f t="shared" si="300"/>
        <v>4.5801402520498958E-5</v>
      </c>
      <c r="T351" s="46">
        <f t="shared" si="294"/>
        <v>2.1624805776861797E-10</v>
      </c>
      <c r="U351" s="44">
        <f t="shared" si="295"/>
        <v>2.1959105013478347E-4</v>
      </c>
      <c r="V351" s="47">
        <f t="shared" si="296"/>
        <v>157.44199453891744</v>
      </c>
      <c r="W351" s="46">
        <f t="shared" si="297"/>
        <v>173.24569329780462</v>
      </c>
      <c r="X351" s="47">
        <f t="shared" si="298"/>
        <v>15.803698758887174</v>
      </c>
    </row>
    <row r="352" spans="9:24" x14ac:dyDescent="0.2">
      <c r="I352" s="57">
        <f t="shared" si="286"/>
        <v>3.4199999999999774E-6</v>
      </c>
      <c r="J352" s="57">
        <f t="shared" si="287"/>
        <v>-1.7099699999999943E-13</v>
      </c>
      <c r="K352" s="75">
        <f t="shared" si="288"/>
        <v>-1.2878109438311479E-15</v>
      </c>
      <c r="L352" s="44">
        <f t="shared" si="289"/>
        <v>1.1423257884544858E-9</v>
      </c>
      <c r="M352" s="45">
        <f t="shared" si="290"/>
        <v>6.7107964930696777E-4</v>
      </c>
      <c r="N352" s="78">
        <f t="shared" si="291"/>
        <v>1.6708319168828309E-16</v>
      </c>
      <c r="O352" s="4">
        <f t="shared" si="292"/>
        <v>1.2878109438311479E-15</v>
      </c>
      <c r="P352" s="44">
        <f t="shared" si="268"/>
        <v>4.6214490252628514E-23</v>
      </c>
      <c r="Q352" s="44">
        <f t="shared" ref="Q352:S352" si="301">(P352-P351)/$C$34</f>
        <v>6.0995246302206357E-17</v>
      </c>
      <c r="R352" s="44">
        <f t="shared" si="301"/>
        <v>6.2668858916966598E-11</v>
      </c>
      <c r="S352" s="47">
        <f t="shared" si="301"/>
        <v>4.6002966088507665E-5</v>
      </c>
      <c r="T352" s="46">
        <f t="shared" si="294"/>
        <v>2.1845977745299118E-10</v>
      </c>
      <c r="U352" s="44">
        <f t="shared" si="295"/>
        <v>2.2117196843731983E-4</v>
      </c>
      <c r="V352" s="47">
        <f t="shared" si="296"/>
        <v>158.091830253637</v>
      </c>
      <c r="W352" s="46">
        <f t="shared" si="297"/>
        <v>174.00966639827703</v>
      </c>
      <c r="X352" s="47">
        <f t="shared" si="298"/>
        <v>15.917836144640024</v>
      </c>
    </row>
    <row r="353" spans="9:24" x14ac:dyDescent="0.2">
      <c r="I353" s="57">
        <f t="shared" si="286"/>
        <v>3.4299999999999773E-6</v>
      </c>
      <c r="J353" s="57">
        <f t="shared" si="287"/>
        <v>-1.7149699999999943E-13</v>
      </c>
      <c r="K353" s="75">
        <f t="shared" si="288"/>
        <v>-1.2992342017156928E-15</v>
      </c>
      <c r="L353" s="44">
        <f t="shared" si="289"/>
        <v>1.1490365849475555E-9</v>
      </c>
      <c r="M353" s="45">
        <f t="shared" si="290"/>
        <v>6.7303211704564179E-4</v>
      </c>
      <c r="N353" s="78">
        <f t="shared" si="291"/>
        <v>1.6929006540186958E-16</v>
      </c>
      <c r="O353" s="4">
        <f t="shared" si="292"/>
        <v>1.2992342017156928E-15</v>
      </c>
      <c r="P353" s="44">
        <f t="shared" si="268"/>
        <v>4.6830755806337434E-23</v>
      </c>
      <c r="Q353" s="44">
        <f t="shared" ref="Q353:S353" si="302">(P353-P352)/$C$34</f>
        <v>6.1626555370891996E-17</v>
      </c>
      <c r="R353" s="44">
        <f t="shared" si="302"/>
        <v>6.3130906868563915E-11</v>
      </c>
      <c r="S353" s="47">
        <f t="shared" si="302"/>
        <v>4.6204795159731693E-5</v>
      </c>
      <c r="T353" s="46">
        <f t="shared" si="294"/>
        <v>2.2068737135864887E-10</v>
      </c>
      <c r="U353" s="44">
        <f t="shared" si="295"/>
        <v>2.2275939056576988E-4</v>
      </c>
      <c r="V353" s="47">
        <f t="shared" si="296"/>
        <v>158.74221284500703</v>
      </c>
      <c r="W353" s="46">
        <f t="shared" si="297"/>
        <v>174.77465757723797</v>
      </c>
      <c r="X353" s="47">
        <f t="shared" si="298"/>
        <v>16.03244473223095</v>
      </c>
    </row>
    <row r="354" spans="9:24" x14ac:dyDescent="0.2">
      <c r="I354" s="57">
        <f t="shared" si="286"/>
        <v>3.4399999999999772E-6</v>
      </c>
      <c r="J354" s="57">
        <f t="shared" si="287"/>
        <v>-1.7199699999999943E-13</v>
      </c>
      <c r="K354" s="75">
        <f t="shared" si="288"/>
        <v>-1.3107245675651685E-15</v>
      </c>
      <c r="L354" s="44">
        <f t="shared" si="289"/>
        <v>1.1557669061180119E-9</v>
      </c>
      <c r="M354" s="45">
        <f t="shared" si="290"/>
        <v>6.7498439663165992E-4</v>
      </c>
      <c r="N354" s="78">
        <f t="shared" si="291"/>
        <v>1.715193744476669E-16</v>
      </c>
      <c r="O354" s="4">
        <f t="shared" si="292"/>
        <v>1.3107245675651685E-15</v>
      </c>
      <c r="P354" s="44">
        <f t="shared" si="268"/>
        <v>4.7453380857626211E-23</v>
      </c>
      <c r="Q354" s="44">
        <f t="shared" ref="Q354:S354" si="303">(P354-P353)/$C$34</f>
        <v>6.2262505128877777E-17</v>
      </c>
      <c r="R354" s="44">
        <f t="shared" si="303"/>
        <v>6.3594975798578044E-11</v>
      </c>
      <c r="S354" s="47">
        <f t="shared" si="303"/>
        <v>4.6406893001412958E-5</v>
      </c>
      <c r="T354" s="46">
        <f t="shared" si="294"/>
        <v>2.2293090457973254E-10</v>
      </c>
      <c r="U354" s="44">
        <f t="shared" si="295"/>
        <v>2.243533221083661E-4</v>
      </c>
      <c r="V354" s="47">
        <f t="shared" si="296"/>
        <v>159.39315425962215</v>
      </c>
      <c r="W354" s="46">
        <f t="shared" si="297"/>
        <v>175.54067917862662</v>
      </c>
      <c r="X354" s="47">
        <f t="shared" si="298"/>
        <v>16.147524919004461</v>
      </c>
    </row>
    <row r="355" spans="9:24" x14ac:dyDescent="0.2">
      <c r="I355" s="57">
        <f t="shared" si="286"/>
        <v>3.4499999999999771E-6</v>
      </c>
      <c r="J355" s="57">
        <f t="shared" si="287"/>
        <v>-1.7249699999999943E-13</v>
      </c>
      <c r="K355" s="75">
        <f t="shared" si="288"/>
        <v>-1.3222822366263486E-15</v>
      </c>
      <c r="L355" s="44">
        <f t="shared" si="289"/>
        <v>1.1625167500843286E-9</v>
      </c>
      <c r="M355" s="45">
        <f t="shared" si="290"/>
        <v>6.7693648680767853E-4</v>
      </c>
      <c r="N355" s="78">
        <f t="shared" si="291"/>
        <v>1.737712788703169E-16</v>
      </c>
      <c r="O355" s="4">
        <f t="shared" si="292"/>
        <v>1.3222822366263486E-15</v>
      </c>
      <c r="P355" s="44">
        <f t="shared" si="268"/>
        <v>4.8082412015751205E-23</v>
      </c>
      <c r="Q355" s="44">
        <f t="shared" ref="Q355:S355" si="304">(P355-P354)/$C$34</f>
        <v>6.2903115812499384E-17</v>
      </c>
      <c r="R355" s="44">
        <f t="shared" si="304"/>
        <v>6.4061068362160732E-11</v>
      </c>
      <c r="S355" s="47">
        <f t="shared" si="304"/>
        <v>4.6609256358268768E-5</v>
      </c>
      <c r="T355" s="46">
        <f t="shared" si="294"/>
        <v>2.2519044226499991E-10</v>
      </c>
      <c r="U355" s="44">
        <f t="shared" si="295"/>
        <v>2.2595376852673776E-4</v>
      </c>
      <c r="V355" s="47">
        <f t="shared" si="296"/>
        <v>160.04464183716661</v>
      </c>
      <c r="W355" s="46">
        <f t="shared" si="297"/>
        <v>176.30771894813066</v>
      </c>
      <c r="X355" s="47">
        <f t="shared" si="298"/>
        <v>16.263077110964044</v>
      </c>
    </row>
    <row r="356" spans="9:24" x14ac:dyDescent="0.2">
      <c r="I356" s="57">
        <f t="shared" si="286"/>
        <v>3.459999999999977E-6</v>
      </c>
      <c r="J356" s="57">
        <f t="shared" si="287"/>
        <v>-1.7299699999999942E-13</v>
      </c>
      <c r="K356" s="75">
        <f t="shared" si="288"/>
        <v>-1.333907404127192E-15</v>
      </c>
      <c r="L356" s="44">
        <f t="shared" si="289"/>
        <v>1.1692861149524054E-9</v>
      </c>
      <c r="M356" s="45">
        <f t="shared" si="290"/>
        <v>6.7888838631121825E-4</v>
      </c>
      <c r="N356" s="78">
        <f t="shared" si="291"/>
        <v>1.7604593936649875E-16</v>
      </c>
      <c r="O356" s="4">
        <f t="shared" si="292"/>
        <v>1.333907404127192E-15</v>
      </c>
      <c r="P356" s="44">
        <f t="shared" si="268"/>
        <v>4.8717896092598703E-23</v>
      </c>
      <c r="Q356" s="44">
        <f t="shared" ref="Q356:S356" si="305">(P356-P355)/$C$34</f>
        <v>6.3548407684749753E-17</v>
      </c>
      <c r="R356" s="44">
        <f t="shared" si="305"/>
        <v>6.4529187225036888E-11</v>
      </c>
      <c r="S356" s="47">
        <f t="shared" si="305"/>
        <v>4.6811886287615594E-5</v>
      </c>
      <c r="T356" s="46">
        <f t="shared" si="294"/>
        <v>2.2746604961818633E-10</v>
      </c>
      <c r="U356" s="44">
        <f t="shared" si="295"/>
        <v>2.2756073531864194E-4</v>
      </c>
      <c r="V356" s="47">
        <f t="shared" si="296"/>
        <v>160.69667919041697</v>
      </c>
      <c r="W356" s="46">
        <f t="shared" si="297"/>
        <v>177.07578089535565</v>
      </c>
      <c r="X356" s="47">
        <f t="shared" si="298"/>
        <v>16.379101704938666</v>
      </c>
    </row>
    <row r="357" spans="9:24" x14ac:dyDescent="0.2">
      <c r="I357" s="57">
        <f t="shared" si="286"/>
        <v>3.4699999999999769E-6</v>
      </c>
      <c r="J357" s="57">
        <f t="shared" si="287"/>
        <v>-1.7349699999999942E-13</v>
      </c>
      <c r="K357" s="75">
        <f t="shared" si="288"/>
        <v>-1.345600265276716E-15</v>
      </c>
      <c r="L357" s="44">
        <f t="shared" si="289"/>
        <v>1.1760749988155177E-9</v>
      </c>
      <c r="M357" s="45">
        <f t="shared" si="290"/>
        <v>6.8084009387465885E-4</v>
      </c>
      <c r="N357" s="78">
        <f t="shared" si="291"/>
        <v>1.7834351728547619E-16</v>
      </c>
      <c r="O357" s="4">
        <f t="shared" si="292"/>
        <v>1.345600265276716E-15</v>
      </c>
      <c r="P357" s="44">
        <f t="shared" si="268"/>
        <v>4.93598801029509E-23</v>
      </c>
      <c r="Q357" s="44">
        <f t="shared" ref="Q357:S357" si="306">(P357-P356)/$C$34</f>
        <v>6.4198401035219743E-17</v>
      </c>
      <c r="R357" s="44">
        <f t="shared" si="306"/>
        <v>6.4999335046998999E-11</v>
      </c>
      <c r="S357" s="47">
        <f t="shared" si="306"/>
        <v>4.7014782196211123E-5</v>
      </c>
      <c r="T357" s="46">
        <f t="shared" si="294"/>
        <v>2.2975779189774322E-10</v>
      </c>
      <c r="U357" s="44">
        <f t="shared" si="295"/>
        <v>2.2917422795569028E-4</v>
      </c>
      <c r="V357" s="47">
        <f t="shared" si="296"/>
        <v>161.34926370483441</v>
      </c>
      <c r="W357" s="46">
        <f t="shared" si="297"/>
        <v>177.84486280521085</v>
      </c>
      <c r="X357" s="47">
        <f t="shared" si="298"/>
        <v>16.495599100376445</v>
      </c>
    </row>
    <row r="358" spans="9:24" x14ac:dyDescent="0.2">
      <c r="I358" s="57">
        <f t="shared" si="286"/>
        <v>3.4799999999999768E-6</v>
      </c>
      <c r="J358" s="57">
        <f t="shared" si="287"/>
        <v>-1.7399699999999942E-13</v>
      </c>
      <c r="K358" s="75">
        <f t="shared" si="288"/>
        <v>-1.3573610152648711E-15</v>
      </c>
      <c r="L358" s="44">
        <f t="shared" si="289"/>
        <v>1.1828833997542643E-9</v>
      </c>
      <c r="M358" s="45">
        <f t="shared" si="290"/>
        <v>6.8279160822523556E-4</v>
      </c>
      <c r="N358" s="78">
        <f t="shared" si="291"/>
        <v>1.8066417462962869E-16</v>
      </c>
      <c r="O358" s="4">
        <f t="shared" si="292"/>
        <v>1.3573610152648711E-15</v>
      </c>
      <c r="P358" s="44">
        <f t="shared" si="268"/>
        <v>5.0008411264747773E-23</v>
      </c>
      <c r="Q358" s="44">
        <f t="shared" ref="Q358:S358" si="307">(P358-P357)/$C$34</f>
        <v>6.4853116179687289E-17</v>
      </c>
      <c r="R358" s="44">
        <f t="shared" si="307"/>
        <v>6.5471514446754616E-11</v>
      </c>
      <c r="S358" s="47">
        <f t="shared" si="307"/>
        <v>4.7217939975561714E-5</v>
      </c>
      <c r="T358" s="46">
        <f t="shared" si="294"/>
        <v>2.3206573441525117E-10</v>
      </c>
      <c r="U358" s="44">
        <f t="shared" si="295"/>
        <v>2.3079425175079617E-4</v>
      </c>
      <c r="V358" s="47">
        <f t="shared" si="296"/>
        <v>162.00237951058929</v>
      </c>
      <c r="W358" s="46">
        <f t="shared" si="297"/>
        <v>178.6149492054208</v>
      </c>
      <c r="X358" s="47">
        <f t="shared" si="298"/>
        <v>16.612569694831496</v>
      </c>
    </row>
    <row r="359" spans="9:24" x14ac:dyDescent="0.2">
      <c r="I359" s="57">
        <f t="shared" si="286"/>
        <v>3.4899999999999767E-6</v>
      </c>
      <c r="J359" s="57">
        <f t="shared" si="287"/>
        <v>-1.7449699999999942E-13</v>
      </c>
      <c r="K359" s="75">
        <f t="shared" si="288"/>
        <v>-1.3691898492624138E-15</v>
      </c>
      <c r="L359" s="44">
        <f t="shared" si="289"/>
        <v>1.1897113158365166E-9</v>
      </c>
      <c r="M359" s="45">
        <f t="shared" si="290"/>
        <v>6.8474292808503516E-4</v>
      </c>
      <c r="N359" s="78">
        <f t="shared" si="291"/>
        <v>1.8300807405500115E-16</v>
      </c>
      <c r="O359" s="4">
        <f t="shared" si="292"/>
        <v>1.3691898492624138E-15</v>
      </c>
      <c r="P359" s="44">
        <f t="shared" si="268"/>
        <v>5.0663536999353884E-23</v>
      </c>
      <c r="Q359" s="44">
        <f t="shared" ref="Q359:S359" si="308">(P359-P358)/$C$34</f>
        <v>6.5512573460611094E-17</v>
      </c>
      <c r="R359" s="44">
        <f t="shared" si="308"/>
        <v>6.5945728092380492E-11</v>
      </c>
      <c r="S359" s="47">
        <f t="shared" si="308"/>
        <v>4.7421364562587569E-5</v>
      </c>
      <c r="T359" s="46">
        <f t="shared" si="294"/>
        <v>2.3438994253724536E-10</v>
      </c>
      <c r="U359" s="44">
        <f t="shared" si="295"/>
        <v>2.3242081219941772E-4</v>
      </c>
      <c r="V359" s="47">
        <f t="shared" si="296"/>
        <v>162.65604486215528</v>
      </c>
      <c r="W359" s="46">
        <f t="shared" si="297"/>
        <v>179.38605873651264</v>
      </c>
      <c r="X359" s="47">
        <f t="shared" si="298"/>
        <v>16.730013874357361</v>
      </c>
    </row>
    <row r="360" spans="9:24" x14ac:dyDescent="0.2">
      <c r="I360" s="57">
        <f t="shared" si="286"/>
        <v>3.4999999999999767E-6</v>
      </c>
      <c r="J360" s="57">
        <f t="shared" si="287"/>
        <v>-1.7499699999999942E-13</v>
      </c>
      <c r="K360" s="75">
        <f t="shared" si="288"/>
        <v>-1.3810869624207789E-15</v>
      </c>
      <c r="L360" s="44">
        <f t="shared" si="289"/>
        <v>1.1965587451173669E-9</v>
      </c>
      <c r="M360" s="45">
        <f t="shared" si="290"/>
        <v>6.8669405217099079E-4</v>
      </c>
      <c r="N360" s="78">
        <f t="shared" si="291"/>
        <v>1.853753788718241E-16</v>
      </c>
      <c r="O360" s="4">
        <f t="shared" si="292"/>
        <v>1.3810869624207789E-15</v>
      </c>
      <c r="P360" s="44">
        <f t="shared" si="268"/>
        <v>5.1325304931817544E-23</v>
      </c>
      <c r="Q360" s="44">
        <f t="shared" ref="Q360:S360" si="309">(P360-P359)/$C$34</f>
        <v>6.6176793246365999E-17</v>
      </c>
      <c r="R360" s="44">
        <f t="shared" si="309"/>
        <v>6.6421978575490548E-11</v>
      </c>
      <c r="S360" s="47">
        <f t="shared" si="309"/>
        <v>4.7625048311005592E-5</v>
      </c>
      <c r="T360" s="46">
        <f t="shared" si="294"/>
        <v>2.3673048168229412E-10</v>
      </c>
      <c r="U360" s="44">
        <f t="shared" si="295"/>
        <v>2.3405391450487679E-4</v>
      </c>
      <c r="V360" s="47">
        <f t="shared" si="296"/>
        <v>163.3102305459079</v>
      </c>
      <c r="W360" s="46">
        <f t="shared" si="297"/>
        <v>180.15816258414597</v>
      </c>
      <c r="X360" s="47">
        <f t="shared" si="298"/>
        <v>16.847932038238067</v>
      </c>
    </row>
    <row r="361" spans="9:24" x14ac:dyDescent="0.2">
      <c r="I361" s="57">
        <f t="shared" si="286"/>
        <v>3.5099999999999766E-6</v>
      </c>
      <c r="J361" s="57">
        <f t="shared" si="287"/>
        <v>-1.7549699999999941E-13</v>
      </c>
      <c r="K361" s="75">
        <f t="shared" si="288"/>
        <v>-1.3930525498719527E-15</v>
      </c>
      <c r="L361" s="44">
        <f t="shared" si="289"/>
        <v>1.2034256856390768E-9</v>
      </c>
      <c r="M361" s="45">
        <f t="shared" si="290"/>
        <v>6.8864497919487858E-4</v>
      </c>
      <c r="N361" s="78">
        <f t="shared" si="291"/>
        <v>1.8776625304506389E-16</v>
      </c>
      <c r="O361" s="4">
        <f t="shared" si="292"/>
        <v>1.3930525498719527E-15</v>
      </c>
      <c r="P361" s="44">
        <f t="shared" si="268"/>
        <v>5.1993762891137973E-23</v>
      </c>
      <c r="Q361" s="44">
        <f t="shared" ref="Q361:S361" si="310">(P361-P360)/$C$34</f>
        <v>6.6845795932042904E-17</v>
      </c>
      <c r="R361" s="44">
        <f t="shared" si="310"/>
        <v>6.6900268567690406E-11</v>
      </c>
      <c r="S361" s="47">
        <f t="shared" si="310"/>
        <v>4.7828999219985762E-5</v>
      </c>
      <c r="T361" s="46">
        <f t="shared" si="294"/>
        <v>2.3908741732398018E-10</v>
      </c>
      <c r="U361" s="44">
        <f t="shared" si="295"/>
        <v>2.3569356416860437E-4</v>
      </c>
      <c r="V361" s="47">
        <f t="shared" si="296"/>
        <v>163.96496637275817</v>
      </c>
      <c r="W361" s="46">
        <f t="shared" si="297"/>
        <v>180.93129093734453</v>
      </c>
      <c r="X361" s="47">
        <f t="shared" si="298"/>
        <v>16.966324564586348</v>
      </c>
    </row>
    <row r="362" spans="9:24" x14ac:dyDescent="0.2">
      <c r="I362" s="57">
        <f t="shared" si="286"/>
        <v>3.5199999999999765E-6</v>
      </c>
      <c r="J362" s="57">
        <f t="shared" si="287"/>
        <v>-1.7599699999999941E-13</v>
      </c>
      <c r="K362" s="75">
        <f t="shared" si="288"/>
        <v>-1.4050868067283435E-15</v>
      </c>
      <c r="L362" s="44">
        <f t="shared" si="289"/>
        <v>1.2103121354310256E-9</v>
      </c>
      <c r="M362" s="45">
        <f t="shared" si="290"/>
        <v>6.9059570786331312E-4</v>
      </c>
      <c r="N362" s="78">
        <f t="shared" si="291"/>
        <v>1.9018086119493098E-16</v>
      </c>
      <c r="O362" s="4">
        <f t="shared" si="292"/>
        <v>1.4050868067283435E-15</v>
      </c>
      <c r="P362" s="44">
        <f t="shared" si="268"/>
        <v>5.2668958910521446E-23</v>
      </c>
      <c r="Q362" s="44">
        <f t="shared" ref="Q362:S362" si="311">(P362-P361)/$C$34</f>
        <v>6.7519601938347289E-17</v>
      </c>
      <c r="R362" s="44">
        <f t="shared" si="311"/>
        <v>6.7380600630438562E-11</v>
      </c>
      <c r="S362" s="47">
        <f t="shared" si="311"/>
        <v>4.80332062748156E-5</v>
      </c>
      <c r="T362" s="46">
        <f t="shared" si="294"/>
        <v>2.4146081498670873E-10</v>
      </c>
      <c r="U362" s="44">
        <f t="shared" si="295"/>
        <v>2.3733976627285689E-4</v>
      </c>
      <c r="V362" s="47">
        <f t="shared" si="296"/>
        <v>164.62021042525345</v>
      </c>
      <c r="W362" s="46">
        <f t="shared" si="297"/>
        <v>181.70540227837421</v>
      </c>
      <c r="X362" s="47">
        <f t="shared" si="298"/>
        <v>17.085191853120755</v>
      </c>
    </row>
    <row r="363" spans="9:24" x14ac:dyDescent="0.2">
      <c r="I363" s="57">
        <f t="shared" si="286"/>
        <v>3.5299999999999764E-6</v>
      </c>
      <c r="J363" s="57">
        <f t="shared" si="287"/>
        <v>-1.7649699999999941E-13</v>
      </c>
      <c r="K363" s="75">
        <f t="shared" si="288"/>
        <v>-1.4171899280826537E-15</v>
      </c>
      <c r="L363" s="44">
        <f t="shared" si="289"/>
        <v>1.2172180925096588E-9</v>
      </c>
      <c r="M363" s="45">
        <f t="shared" si="290"/>
        <v>6.925462368777437E-4</v>
      </c>
      <c r="N363" s="78">
        <f t="shared" si="291"/>
        <v>1.9261936859741855E-16</v>
      </c>
      <c r="O363" s="4">
        <f t="shared" si="292"/>
        <v>1.4171899280826537E-15</v>
      </c>
      <c r="P363" s="44">
        <f t="shared" si="268"/>
        <v>5.3350941227645614E-23</v>
      </c>
      <c r="Q363" s="44">
        <f t="shared" ref="Q363:S363" si="312">(P363-P362)/$C$34</f>
        <v>6.8198231712416817E-17</v>
      </c>
      <c r="R363" s="44">
        <f t="shared" si="312"/>
        <v>6.7862977406952755E-11</v>
      </c>
      <c r="S363" s="47">
        <f t="shared" si="312"/>
        <v>4.8237677651419366E-5</v>
      </c>
      <c r="T363" s="46">
        <f t="shared" si="294"/>
        <v>2.4385074024875625E-10</v>
      </c>
      <c r="U363" s="44">
        <f t="shared" si="295"/>
        <v>2.3899252620475112E-4</v>
      </c>
      <c r="V363" s="47">
        <f t="shared" si="296"/>
        <v>165.27599318942327</v>
      </c>
      <c r="W363" s="46">
        <f t="shared" si="297"/>
        <v>182.4805274626049</v>
      </c>
      <c r="X363" s="47">
        <f t="shared" si="298"/>
        <v>17.204534273181633</v>
      </c>
    </row>
    <row r="364" spans="9:24" x14ac:dyDescent="0.2">
      <c r="I364" s="57">
        <f t="shared" si="286"/>
        <v>3.5399999999999763E-6</v>
      </c>
      <c r="J364" s="57">
        <f t="shared" si="287"/>
        <v>-1.7699699999999941E-13</v>
      </c>
      <c r="K364" s="75">
        <f t="shared" si="288"/>
        <v>-1.4293621090077503E-15</v>
      </c>
      <c r="L364" s="44">
        <f t="shared" si="289"/>
        <v>1.2241435548784362E-9</v>
      </c>
      <c r="M364" s="45">
        <f t="shared" si="290"/>
        <v>6.9449656493444944E-4</v>
      </c>
      <c r="N364" s="78">
        <f t="shared" si="291"/>
        <v>1.9508194118481998E-16</v>
      </c>
      <c r="O364" s="4">
        <f t="shared" si="292"/>
        <v>1.4293621090077503E-15</v>
      </c>
      <c r="P364" s="44">
        <f t="shared" si="268"/>
        <v>5.4039758284918285E-23</v>
      </c>
      <c r="Q364" s="44">
        <f t="shared" ref="Q364:S364" si="313">(P364-P363)/$C$34</f>
        <v>6.8881705727267063E-17</v>
      </c>
      <c r="R364" s="44">
        <f t="shared" si="313"/>
        <v>6.8347401485024623E-11</v>
      </c>
      <c r="S364" s="47">
        <f t="shared" si="313"/>
        <v>4.8442407807186771E-5</v>
      </c>
      <c r="T364" s="46">
        <f t="shared" si="294"/>
        <v>2.4625725874014306E-10</v>
      </c>
      <c r="U364" s="44">
        <f t="shared" si="295"/>
        <v>2.406518491386802E-4</v>
      </c>
      <c r="V364" s="47">
        <f t="shared" si="296"/>
        <v>165.93229339290693</v>
      </c>
      <c r="W364" s="46">
        <f t="shared" si="297"/>
        <v>183.25664560911136</v>
      </c>
      <c r="X364" s="47">
        <f t="shared" si="298"/>
        <v>17.324352216204428</v>
      </c>
    </row>
    <row r="365" spans="9:24" x14ac:dyDescent="0.2">
      <c r="I365" s="57">
        <f t="shared" si="286"/>
        <v>3.5499999999999762E-6</v>
      </c>
      <c r="J365" s="57">
        <f t="shared" si="287"/>
        <v>-1.7749699999999941E-13</v>
      </c>
      <c r="K365" s="75">
        <f t="shared" si="288"/>
        <v>-1.4416035445565347E-15</v>
      </c>
      <c r="L365" s="44">
        <f t="shared" si="289"/>
        <v>1.2310885205277807E-9</v>
      </c>
      <c r="M365" s="45">
        <f t="shared" si="290"/>
        <v>6.9644669072453592E-4</v>
      </c>
      <c r="N365" s="78">
        <f t="shared" si="291"/>
        <v>1.9756874554625152E-16</v>
      </c>
      <c r="O365" s="4">
        <f t="shared" si="292"/>
        <v>1.4416035445565347E-15</v>
      </c>
      <c r="P365" s="44">
        <f t="shared" si="268"/>
        <v>5.4735458729737675E-23</v>
      </c>
      <c r="Q365" s="44">
        <f t="shared" ref="Q365:S365" si="314">(P365-P364)/$C$34</f>
        <v>6.9570044481939063E-17</v>
      </c>
      <c r="R365" s="44">
        <f t="shared" si="314"/>
        <v>6.8833875467199976E-11</v>
      </c>
      <c r="S365" s="47">
        <f t="shared" si="314"/>
        <v>4.8647398217535312E-5</v>
      </c>
      <c r="T365" s="46">
        <f t="shared" si="294"/>
        <v>2.4868043614315439E-10</v>
      </c>
      <c r="U365" s="44">
        <f t="shared" si="295"/>
        <v>2.4231774030113542E-4</v>
      </c>
      <c r="V365" s="47">
        <f t="shared" si="296"/>
        <v>166.58911624552297</v>
      </c>
      <c r="W365" s="46">
        <f t="shared" si="297"/>
        <v>184.03376230373155</v>
      </c>
      <c r="X365" s="47">
        <f t="shared" si="298"/>
        <v>17.44464605820858</v>
      </c>
    </row>
    <row r="366" spans="9:24" x14ac:dyDescent="0.2">
      <c r="I366" s="57">
        <f t="shared" si="286"/>
        <v>3.5599999999999761E-6</v>
      </c>
      <c r="J366" s="57">
        <f t="shared" si="287"/>
        <v>-1.779969999999994E-13</v>
      </c>
      <c r="K366" s="75">
        <f t="shared" si="288"/>
        <v>-1.4539144297618125E-15</v>
      </c>
      <c r="L366" s="44">
        <f t="shared" si="289"/>
        <v>1.238052987435026E-9</v>
      </c>
      <c r="M366" s="45">
        <f t="shared" si="290"/>
        <v>6.9839661293393093E-4</v>
      </c>
      <c r="N366" s="78">
        <f t="shared" si="291"/>
        <v>2.0007994892815994E-16</v>
      </c>
      <c r="O366" s="4">
        <f t="shared" si="292"/>
        <v>1.4539144297618125E-15</v>
      </c>
      <c r="P366" s="44">
        <f t="shared" si="268"/>
        <v>5.5438091414748789E-23</v>
      </c>
      <c r="Q366" s="44">
        <f t="shared" ref="Q366:S366" si="315">(P366-P365)/$C$34</f>
        <v>7.0263268501111374E-17</v>
      </c>
      <c r="R366" s="44">
        <f t="shared" si="315"/>
        <v>6.9322401917231148E-11</v>
      </c>
      <c r="S366" s="47">
        <f t="shared" si="315"/>
        <v>4.8852645003117166E-5</v>
      </c>
      <c r="T366" s="46">
        <f t="shared" si="294"/>
        <v>2.5112033819084161E-10</v>
      </c>
      <c r="U366" s="44">
        <f t="shared" si="295"/>
        <v>2.4399020476872449E-4</v>
      </c>
      <c r="V366" s="47">
        <f t="shared" si="296"/>
        <v>167.24644675890585</v>
      </c>
      <c r="W366" s="46">
        <f t="shared" si="297"/>
        <v>184.81186293789591</v>
      </c>
      <c r="X366" s="47">
        <f t="shared" si="298"/>
        <v>17.565416178990056</v>
      </c>
    </row>
    <row r="367" spans="9:24" x14ac:dyDescent="0.2">
      <c r="I367" s="57">
        <f t="shared" si="286"/>
        <v>3.569999999999976E-6</v>
      </c>
      <c r="J367" s="57">
        <f t="shared" si="287"/>
        <v>-1.784969999999994E-13</v>
      </c>
      <c r="K367" s="75">
        <f t="shared" si="288"/>
        <v>-1.4662949596361629E-15</v>
      </c>
      <c r="L367" s="44">
        <f t="shared" si="289"/>
        <v>1.2450369535643652E-9</v>
      </c>
      <c r="M367" s="45">
        <f t="shared" si="290"/>
        <v>7.0034633024338062E-4</v>
      </c>
      <c r="N367" s="78">
        <f t="shared" si="291"/>
        <v>2.0261571923484832E-16</v>
      </c>
      <c r="O367" s="4">
        <f t="shared" si="292"/>
        <v>1.4662949596361629E-15</v>
      </c>
      <c r="P367" s="44">
        <f t="shared" si="268"/>
        <v>5.6147705398104698E-23</v>
      </c>
      <c r="Q367" s="44">
        <f t="shared" ref="Q367:S367" si="316">(P367-P366)/$C$34</f>
        <v>7.0961398335590861E-17</v>
      </c>
      <c r="R367" s="44">
        <f t="shared" si="316"/>
        <v>6.9812983447948712E-11</v>
      </c>
      <c r="S367" s="47">
        <f t="shared" si="316"/>
        <v>4.9058153071756466E-5</v>
      </c>
      <c r="T367" s="46">
        <f t="shared" si="294"/>
        <v>2.5357703066883831E-10</v>
      </c>
      <c r="U367" s="44">
        <f t="shared" si="295"/>
        <v>2.4566924779966909E-4</v>
      </c>
      <c r="V367" s="47">
        <f t="shared" si="296"/>
        <v>167.904303094461</v>
      </c>
      <c r="W367" s="46">
        <f t="shared" si="297"/>
        <v>185.59096604194406</v>
      </c>
      <c r="X367" s="47">
        <f t="shared" si="298"/>
        <v>17.686662947483068</v>
      </c>
    </row>
    <row r="368" spans="9:24" x14ac:dyDescent="0.2">
      <c r="I368" s="57">
        <f t="shared" si="286"/>
        <v>3.5799999999999759E-6</v>
      </c>
      <c r="J368" s="57">
        <f t="shared" si="287"/>
        <v>-1.789969999999994E-13</v>
      </c>
      <c r="K368" s="75">
        <f t="shared" si="288"/>
        <v>-1.4787453291718066E-15</v>
      </c>
      <c r="L368" s="44">
        <f t="shared" si="289"/>
        <v>1.252040416866799E-9</v>
      </c>
      <c r="M368" s="45">
        <f t="shared" si="290"/>
        <v>7.0229584132844444E-4</v>
      </c>
      <c r="N368" s="78">
        <f t="shared" si="291"/>
        <v>2.0517622502896633E-16</v>
      </c>
      <c r="O368" s="4">
        <f t="shared" si="292"/>
        <v>1.4787453291718066E-15</v>
      </c>
      <c r="P368" s="44">
        <f t="shared" si="268"/>
        <v>5.6864349943718485E-23</v>
      </c>
      <c r="Q368" s="44">
        <f t="shared" ref="Q368:S368" si="317">(P368-P367)/$C$34</f>
        <v>7.1664454561378732E-17</v>
      </c>
      <c r="R368" s="44">
        <f t="shared" si="317"/>
        <v>7.0305622578787044E-11</v>
      </c>
      <c r="S368" s="47">
        <f t="shared" si="317"/>
        <v>4.9263913083833172E-5</v>
      </c>
      <c r="T368" s="46">
        <f t="shared" si="294"/>
        <v>2.560505794118019E-10</v>
      </c>
      <c r="U368" s="44">
        <f t="shared" si="295"/>
        <v>2.4735487429636087E-4</v>
      </c>
      <c r="V368" s="47">
        <f t="shared" si="296"/>
        <v>168.56264966917695</v>
      </c>
      <c r="W368" s="46">
        <f t="shared" si="297"/>
        <v>186.37103641496174</v>
      </c>
      <c r="X368" s="47">
        <f t="shared" si="298"/>
        <v>17.808386745784787</v>
      </c>
    </row>
    <row r="369" spans="9:24" x14ac:dyDescent="0.2">
      <c r="I369" s="57">
        <f t="shared" si="286"/>
        <v>3.5899999999999758E-6</v>
      </c>
      <c r="J369" s="57">
        <f t="shared" si="287"/>
        <v>-1.794969999999994E-13</v>
      </c>
      <c r="K369" s="75">
        <f t="shared" si="288"/>
        <v>-1.4912657333404745E-15</v>
      </c>
      <c r="L369" s="44">
        <f t="shared" si="289"/>
        <v>1.2590633752800834E-9</v>
      </c>
      <c r="M369" s="45">
        <f t="shared" si="290"/>
        <v>7.0424514485949272E-4</v>
      </c>
      <c r="N369" s="78">
        <f t="shared" si="291"/>
        <v>2.0776163553204344E-16</v>
      </c>
      <c r="O369" s="4">
        <f t="shared" si="292"/>
        <v>1.4912657333404745E-15</v>
      </c>
      <c r="P369" s="44">
        <f t="shared" si="268"/>
        <v>5.7588074521526676E-23</v>
      </c>
      <c r="Q369" s="44">
        <f t="shared" ref="Q369:S369" si="318">(P369-P368)/$C$34</f>
        <v>7.2372457780819057E-17</v>
      </c>
      <c r="R369" s="44">
        <f t="shared" si="318"/>
        <v>7.0800321944032503E-11</v>
      </c>
      <c r="S369" s="47">
        <f t="shared" si="318"/>
        <v>4.9469936524545885E-5</v>
      </c>
      <c r="T369" s="46">
        <f t="shared" si="294"/>
        <v>2.5854105030771175E-10</v>
      </c>
      <c r="U369" s="44">
        <f t="shared" si="295"/>
        <v>2.4904708959098184E-4</v>
      </c>
      <c r="V369" s="47">
        <f t="shared" si="296"/>
        <v>169.22152946209462</v>
      </c>
      <c r="W369" s="46">
        <f t="shared" si="297"/>
        <v>187.15211739229957</v>
      </c>
      <c r="X369" s="47">
        <f t="shared" si="298"/>
        <v>17.930587930204965</v>
      </c>
    </row>
    <row r="370" spans="9:24" x14ac:dyDescent="0.2">
      <c r="I370" s="57">
        <f t="shared" si="286"/>
        <v>3.5999999999999757E-6</v>
      </c>
      <c r="J370" s="57">
        <f t="shared" si="287"/>
        <v>-1.7999699999999939E-13</v>
      </c>
      <c r="K370" s="75">
        <f t="shared" si="288"/>
        <v>-1.5038563670932754E-15</v>
      </c>
      <c r="L370" s="44">
        <f t="shared" si="289"/>
        <v>1.2661058267286782E-9</v>
      </c>
      <c r="M370" s="45">
        <f t="shared" si="290"/>
        <v>7.0619423950170151E-4</v>
      </c>
      <c r="N370" s="78">
        <f t="shared" si="291"/>
        <v>2.10372120624966E-16</v>
      </c>
      <c r="O370" s="4">
        <f t="shared" si="292"/>
        <v>1.5038563670932754E-15</v>
      </c>
      <c r="P370" s="44">
        <f t="shared" si="268"/>
        <v>5.8318928807737875E-23</v>
      </c>
      <c r="Q370" s="44">
        <f t="shared" ref="Q370:S370" si="319">(P370-P369)/$C$34</f>
        <v>7.3085428621119953E-17</v>
      </c>
      <c r="R370" s="44">
        <f t="shared" si="319"/>
        <v>7.1297084030089624E-11</v>
      </c>
      <c r="S370" s="47">
        <f t="shared" si="319"/>
        <v>4.9676208605712114E-5</v>
      </c>
      <c r="T370" s="46">
        <f t="shared" si="294"/>
        <v>2.6104850929225525E-10</v>
      </c>
      <c r="U370" s="44">
        <f t="shared" si="295"/>
        <v>2.5074589845434936E-4</v>
      </c>
      <c r="V370" s="47">
        <f t="shared" si="296"/>
        <v>169.88088633675028</v>
      </c>
      <c r="W370" s="46">
        <f t="shared" si="297"/>
        <v>187.93415322495281</v>
      </c>
      <c r="X370" s="47">
        <f t="shared" si="298"/>
        <v>18.053266888202518</v>
      </c>
    </row>
    <row r="371" spans="9:24" x14ac:dyDescent="0.2">
      <c r="I371" s="57">
        <f t="shared" si="286"/>
        <v>3.6099999999999756E-6</v>
      </c>
      <c r="J371" s="57">
        <f t="shared" si="287"/>
        <v>-1.8049699999999939E-13</v>
      </c>
      <c r="K371" s="75">
        <f t="shared" si="288"/>
        <v>-1.5165174253605622E-15</v>
      </c>
      <c r="L371" s="44">
        <f t="shared" si="289"/>
        <v>1.2731677691236953E-9</v>
      </c>
      <c r="M371" s="45">
        <f t="shared" si="290"/>
        <v>7.0814312391504917E-4</v>
      </c>
      <c r="N371" s="78">
        <f t="shared" si="291"/>
        <v>2.1300785084849519E-16</v>
      </c>
      <c r="O371" s="4">
        <f t="shared" si="292"/>
        <v>1.5165174253605622E-15</v>
      </c>
      <c r="P371" s="44">
        <f t="shared" si="268"/>
        <v>5.9056962685092343E-23</v>
      </c>
      <c r="Q371" s="44">
        <f t="shared" ref="Q371:S371" si="320">(P371-P370)/$C$34</f>
        <v>7.3803387735446808E-17</v>
      </c>
      <c r="R371" s="44">
        <f t="shared" si="320"/>
        <v>7.1795911432685485E-11</v>
      </c>
      <c r="S371" s="47">
        <f t="shared" si="320"/>
        <v>4.9882740259586066E-5</v>
      </c>
      <c r="T371" s="46">
        <f t="shared" si="294"/>
        <v>2.6357302235291837E-10</v>
      </c>
      <c r="U371" s="44">
        <f t="shared" si="295"/>
        <v>2.5245130606631048E-4</v>
      </c>
      <c r="V371" s="47">
        <f t="shared" si="296"/>
        <v>170.54076119611429</v>
      </c>
      <c r="W371" s="46">
        <f t="shared" si="297"/>
        <v>188.71718516266742</v>
      </c>
      <c r="X371" s="47">
        <f t="shared" si="298"/>
        <v>18.176423966553127</v>
      </c>
    </row>
    <row r="372" spans="9:24" x14ac:dyDescent="0.2">
      <c r="I372" s="57">
        <f t="shared" si="286"/>
        <v>3.6199999999999755E-6</v>
      </c>
      <c r="J372" s="57">
        <f t="shared" si="287"/>
        <v>-1.8099699999999939E-13</v>
      </c>
      <c r="K372" s="75">
        <f t="shared" si="288"/>
        <v>-1.5292491030517992E-15</v>
      </c>
      <c r="L372" s="44">
        <f t="shared" si="289"/>
        <v>1.2802492003628458E-9</v>
      </c>
      <c r="M372" s="45">
        <f t="shared" si="290"/>
        <v>7.1009179675431231E-4</v>
      </c>
      <c r="N372" s="78">
        <f t="shared" si="291"/>
        <v>2.1566899740375818E-16</v>
      </c>
      <c r="O372" s="4">
        <f t="shared" si="292"/>
        <v>1.5292491030517992E-15</v>
      </c>
      <c r="P372" s="44">
        <f t="shared" si="268"/>
        <v>5.9802226243114536E-23</v>
      </c>
      <c r="Q372" s="44">
        <f t="shared" ref="Q372:S372" si="321">(P372-P371)/$C$34</f>
        <v>7.4526355802219306E-17</v>
      </c>
      <c r="R372" s="44">
        <f t="shared" si="321"/>
        <v>7.2296806677249826E-11</v>
      </c>
      <c r="S372" s="47">
        <f t="shared" si="321"/>
        <v>5.0089524456434059E-5</v>
      </c>
      <c r="T372" s="46">
        <f t="shared" si="294"/>
        <v>2.6611465552629886E-10</v>
      </c>
      <c r="U372" s="44">
        <f t="shared" si="295"/>
        <v>2.5416331733805076E-4</v>
      </c>
      <c r="V372" s="47">
        <f t="shared" si="296"/>
        <v>171.20112717402907</v>
      </c>
      <c r="W372" s="46">
        <f t="shared" si="297"/>
        <v>189.5011867157061</v>
      </c>
      <c r="X372" s="47">
        <f t="shared" si="298"/>
        <v>18.300059541677019</v>
      </c>
    </row>
    <row r="373" spans="9:24" x14ac:dyDescent="0.2">
      <c r="I373" s="57">
        <f t="shared" si="286"/>
        <v>3.6299999999999754E-6</v>
      </c>
      <c r="J373" s="57">
        <f t="shared" si="287"/>
        <v>-1.8149699999999939E-13</v>
      </c>
      <c r="K373" s="75">
        <f t="shared" si="288"/>
        <v>-1.5420515950554277E-15</v>
      </c>
      <c r="L373" s="44">
        <f t="shared" si="289"/>
        <v>1.2873501183303889E-9</v>
      </c>
      <c r="M373" s="45">
        <f t="shared" si="290"/>
        <v>7.1204025666906192E-4</v>
      </c>
      <c r="N373" s="78">
        <f t="shared" si="291"/>
        <v>2.1835573215274002E-16</v>
      </c>
      <c r="O373" s="4">
        <f t="shared" si="292"/>
        <v>1.5420515950554277E-15</v>
      </c>
      <c r="P373" s="44">
        <f t="shared" si="268"/>
        <v>6.0554769778365945E-23</v>
      </c>
      <c r="Q373" s="44">
        <f t="shared" ref="Q373:S373" si="322">(P373-P372)/$C$34</f>
        <v>7.5254353525140852E-17</v>
      </c>
      <c r="R373" s="44">
        <f t="shared" si="322"/>
        <v>7.2799772292154539E-11</v>
      </c>
      <c r="S373" s="47">
        <f t="shared" si="322"/>
        <v>5.0296561490471313E-5</v>
      </c>
      <c r="T373" s="46">
        <f t="shared" si="294"/>
        <v>2.6867347489818377E-10</v>
      </c>
      <c r="U373" s="44">
        <f t="shared" si="295"/>
        <v>2.5588193718849251E-4</v>
      </c>
      <c r="V373" s="47">
        <f t="shared" si="296"/>
        <v>171.86198504417271</v>
      </c>
      <c r="W373" s="46">
        <f t="shared" si="297"/>
        <v>190.28615901469709</v>
      </c>
      <c r="X373" s="47">
        <f t="shared" si="298"/>
        <v>18.424173970524389</v>
      </c>
    </row>
    <row r="374" spans="9:24" x14ac:dyDescent="0.2">
      <c r="I374" s="57">
        <f t="shared" si="286"/>
        <v>3.6399999999999753E-6</v>
      </c>
      <c r="J374" s="57">
        <f t="shared" si="287"/>
        <v>-1.8199699999999939E-13</v>
      </c>
      <c r="K374" s="75">
        <f t="shared" si="288"/>
        <v>-1.5549250962387316E-15</v>
      </c>
      <c r="L374" s="44">
        <f t="shared" si="289"/>
        <v>1.2944705208970795E-9</v>
      </c>
      <c r="M374" s="45">
        <f t="shared" si="290"/>
        <v>7.1398850230365953E-4</v>
      </c>
      <c r="N374" s="78">
        <f t="shared" si="291"/>
        <v>2.210682276187817E-16</v>
      </c>
      <c r="O374" s="4">
        <f t="shared" si="292"/>
        <v>1.5549250962387316E-15</v>
      </c>
      <c r="P374" s="44">
        <f t="shared" si="268"/>
        <v>6.1314643794699659E-23</v>
      </c>
      <c r="Q374" s="44">
        <f t="shared" ref="Q374:S374" si="323">(P374-P373)/$C$34</f>
        <v>7.5987401633371377E-17</v>
      </c>
      <c r="R374" s="44">
        <f t="shared" si="323"/>
        <v>7.3304810823052548E-11</v>
      </c>
      <c r="S374" s="47">
        <f t="shared" si="323"/>
        <v>5.0503853089800896E-5</v>
      </c>
      <c r="T374" s="46">
        <f t="shared" si="294"/>
        <v>2.7124954660416745E-10</v>
      </c>
      <c r="U374" s="44">
        <f t="shared" si="295"/>
        <v>2.5760717059836587E-4</v>
      </c>
      <c r="V374" s="47">
        <f t="shared" si="296"/>
        <v>172.52334098733522</v>
      </c>
      <c r="W374" s="46">
        <f t="shared" si="297"/>
        <v>191.0721085979421</v>
      </c>
      <c r="X374" s="47">
        <f t="shared" si="298"/>
        <v>18.548767610606898</v>
      </c>
    </row>
    <row r="375" spans="9:24" x14ac:dyDescent="0.2">
      <c r="I375" s="57">
        <f t="shared" si="286"/>
        <v>3.6499999999999752E-6</v>
      </c>
      <c r="J375" s="57">
        <f t="shared" si="287"/>
        <v>-1.8249699999999938E-13</v>
      </c>
      <c r="K375" s="75">
        <f t="shared" si="288"/>
        <v>-1.5678698014477024E-15</v>
      </c>
      <c r="L375" s="44">
        <f t="shared" si="289"/>
        <v>1.3016104059201161E-9</v>
      </c>
      <c r="M375" s="45">
        <f t="shared" si="290"/>
        <v>7.159365322972535E-4</v>
      </c>
      <c r="N375" s="78">
        <f t="shared" si="291"/>
        <v>2.2380665698706128E-16</v>
      </c>
      <c r="O375" s="4">
        <f t="shared" si="292"/>
        <v>1.5678698014477024E-15</v>
      </c>
      <c r="P375" s="44">
        <f t="shared" si="268"/>
        <v>6.2081899003510535E-23</v>
      </c>
      <c r="Q375" s="44">
        <f t="shared" ref="Q375:S375" si="324">(P375-P374)/$C$34</f>
        <v>7.6725520881087666E-17</v>
      </c>
      <c r="R375" s="44">
        <f t="shared" si="324"/>
        <v>7.3811924771628869E-11</v>
      </c>
      <c r="S375" s="47">
        <f t="shared" si="324"/>
        <v>5.0711394857632169E-5</v>
      </c>
      <c r="T375" s="46">
        <f t="shared" si="294"/>
        <v>2.7384293682795919E-10</v>
      </c>
      <c r="U375" s="44">
        <f t="shared" si="295"/>
        <v>2.5933902237917629E-4</v>
      </c>
      <c r="V375" s="47">
        <f t="shared" si="296"/>
        <v>173.18517808104002</v>
      </c>
      <c r="W375" s="46">
        <f t="shared" si="297"/>
        <v>191.85901890495643</v>
      </c>
      <c r="X375" s="47">
        <f t="shared" si="298"/>
        <v>18.673840823916397</v>
      </c>
    </row>
    <row r="376" spans="9:24" x14ac:dyDescent="0.2">
      <c r="I376" s="57">
        <f t="shared" si="286"/>
        <v>3.6599999999999751E-6</v>
      </c>
      <c r="J376" s="57">
        <f t="shared" si="287"/>
        <v>-1.8299699999999938E-13</v>
      </c>
      <c r="K376" s="75">
        <f t="shared" si="288"/>
        <v>-1.5808859055069036E-15</v>
      </c>
      <c r="L376" s="44">
        <f t="shared" si="289"/>
        <v>1.3087697712430887E-9</v>
      </c>
      <c r="M376" s="45">
        <f t="shared" si="290"/>
        <v>7.1788434528377435E-4</v>
      </c>
      <c r="N376" s="78">
        <f t="shared" si="291"/>
        <v>2.265711941050857E-16</v>
      </c>
      <c r="O376" s="4">
        <f t="shared" si="292"/>
        <v>1.5808859055069036E-15</v>
      </c>
      <c r="P376" s="44">
        <f t="shared" si="268"/>
        <v>6.2856586323988261E-23</v>
      </c>
      <c r="Q376" s="44">
        <f t="shared" ref="Q376:S376" si="325">(P376-P375)/$C$34</f>
        <v>7.7468732047772542E-17</v>
      </c>
      <c r="R376" s="44">
        <f t="shared" si="325"/>
        <v>7.4321116668487647E-11</v>
      </c>
      <c r="S376" s="47">
        <f t="shared" si="325"/>
        <v>5.0919189685877721E-5</v>
      </c>
      <c r="T376" s="46">
        <f t="shared" si="294"/>
        <v>2.7645371180244123E-10</v>
      </c>
      <c r="U376" s="44">
        <f t="shared" si="295"/>
        <v>2.6107749744820364E-4</v>
      </c>
      <c r="V376" s="47">
        <f t="shared" si="296"/>
        <v>173.84750690273614</v>
      </c>
      <c r="W376" s="46">
        <f t="shared" si="297"/>
        <v>192.64690086291733</v>
      </c>
      <c r="X376" s="47">
        <f t="shared" si="298"/>
        <v>18.799393960181206</v>
      </c>
    </row>
    <row r="377" spans="9:24" x14ac:dyDescent="0.2">
      <c r="I377" s="57">
        <f t="shared" si="286"/>
        <v>3.669999999999975E-6</v>
      </c>
      <c r="J377" s="57">
        <f t="shared" si="287"/>
        <v>-1.8349699999999938E-13</v>
      </c>
      <c r="K377" s="75">
        <f t="shared" si="288"/>
        <v>-1.5939736032193345E-15</v>
      </c>
      <c r="L377" s="44">
        <f t="shared" si="289"/>
        <v>1.3159486146959265E-9</v>
      </c>
      <c r="M377" s="45">
        <f t="shared" si="290"/>
        <v>7.198319398919325E-4</v>
      </c>
      <c r="N377" s="78">
        <f t="shared" si="291"/>
        <v>2.2936201348316585E-16</v>
      </c>
      <c r="O377" s="4">
        <f t="shared" si="292"/>
        <v>1.5939736032193345E-15</v>
      </c>
      <c r="P377" s="44">
        <f t="shared" si="268"/>
        <v>6.3638756883366119E-23</v>
      </c>
      <c r="Q377" s="44">
        <f t="shared" ref="Q377:S377" si="326">(P377-P376)/$C$34</f>
        <v>7.8217055937785806E-17</v>
      </c>
      <c r="R377" s="44">
        <f t="shared" si="326"/>
        <v>7.4832389001326388E-11</v>
      </c>
      <c r="S377" s="47">
        <f t="shared" si="326"/>
        <v>5.1127233283874172E-5</v>
      </c>
      <c r="T377" s="46">
        <f t="shared" si="294"/>
        <v>2.7908193780801676E-10</v>
      </c>
      <c r="U377" s="44">
        <f t="shared" si="295"/>
        <v>2.6282260055755021E-4</v>
      </c>
      <c r="V377" s="47">
        <f t="shared" si="296"/>
        <v>174.51031093465838</v>
      </c>
      <c r="W377" s="46">
        <f t="shared" si="297"/>
        <v>193.4357383114546</v>
      </c>
      <c r="X377" s="47">
        <f t="shared" si="298"/>
        <v>18.925427376796218</v>
      </c>
    </row>
    <row r="378" spans="9:24" x14ac:dyDescent="0.2">
      <c r="I378" s="57">
        <f t="shared" si="286"/>
        <v>3.6799999999999749E-6</v>
      </c>
      <c r="J378" s="57">
        <f t="shared" si="287"/>
        <v>-1.8399699999999938E-13</v>
      </c>
      <c r="K378" s="75">
        <f t="shared" si="288"/>
        <v>-1.6071330893662938E-15</v>
      </c>
      <c r="L378" s="44">
        <f t="shared" si="289"/>
        <v>1.3231469340948458E-9</v>
      </c>
      <c r="M378" s="45">
        <f t="shared" si="290"/>
        <v>7.2177931474521316E-4</v>
      </c>
      <c r="N378" s="78">
        <f t="shared" si="291"/>
        <v>2.3217929029490617E-16</v>
      </c>
      <c r="O378" s="4">
        <f t="shared" si="292"/>
        <v>1.6071330893662938E-15</v>
      </c>
      <c r="P378" s="44">
        <f t="shared" si="268"/>
        <v>6.4428462017173617E-23</v>
      </c>
      <c r="Q378" s="44">
        <f t="shared" ref="Q378:S378" si="327">(P378-P377)/$C$34</f>
        <v>7.897051338074985E-17</v>
      </c>
      <c r="R378" s="44">
        <f t="shared" si="327"/>
        <v>7.5345744296404368E-11</v>
      </c>
      <c r="S378" s="47">
        <f t="shared" si="327"/>
        <v>5.1335529507797955E-5</v>
      </c>
      <c r="T378" s="46">
        <f t="shared" si="294"/>
        <v>2.8172768117403174E-10</v>
      </c>
      <c r="U378" s="44">
        <f t="shared" si="295"/>
        <v>2.645743366015001E-4</v>
      </c>
      <c r="V378" s="47">
        <f t="shared" si="296"/>
        <v>175.17360439498992</v>
      </c>
      <c r="W378" s="46">
        <f t="shared" si="297"/>
        <v>194.22554581417603</v>
      </c>
      <c r="X378" s="47">
        <f t="shared" si="298"/>
        <v>19.051941419186111</v>
      </c>
    </row>
    <row r="379" spans="9:24" x14ac:dyDescent="0.2">
      <c r="I379" s="57">
        <f t="shared" si="286"/>
        <v>3.6899999999999748E-6</v>
      </c>
      <c r="J379" s="57">
        <f t="shared" si="287"/>
        <v>-1.8449699999999938E-13</v>
      </c>
      <c r="K379" s="75">
        <f t="shared" si="288"/>
        <v>-1.6203645587072423E-15</v>
      </c>
      <c r="L379" s="44">
        <f t="shared" si="289"/>
        <v>1.330364727242298E-9</v>
      </c>
      <c r="M379" s="45">
        <f t="shared" si="290"/>
        <v>7.2372646846187308E-4</v>
      </c>
      <c r="N379" s="78">
        <f t="shared" si="291"/>
        <v>2.3502320037766098E-16</v>
      </c>
      <c r="O379" s="4">
        <f t="shared" si="292"/>
        <v>1.6203645587072423E-15</v>
      </c>
      <c r="P379" s="44">
        <f t="shared" si="268"/>
        <v>6.5225753269480473E-23</v>
      </c>
      <c r="Q379" s="44">
        <f t="shared" ref="Q379:S379" si="328">(P379-P378)/$C$34</f>
        <v>7.9729125230685572E-17</v>
      </c>
      <c r="R379" s="44">
        <f t="shared" si="328"/>
        <v>7.5861184993572215E-11</v>
      </c>
      <c r="S379" s="47">
        <f t="shared" si="328"/>
        <v>5.1544069716784673E-5</v>
      </c>
      <c r="T379" s="46">
        <f t="shared" si="294"/>
        <v>2.8439100827548289E-10</v>
      </c>
      <c r="U379" s="44">
        <f t="shared" si="295"/>
        <v>2.6633271014511609E-4</v>
      </c>
      <c r="V379" s="47">
        <f t="shared" si="296"/>
        <v>175.83735436159739</v>
      </c>
      <c r="W379" s="46">
        <f t="shared" si="297"/>
        <v>195.01629080467808</v>
      </c>
      <c r="X379" s="47">
        <f t="shared" si="298"/>
        <v>19.178936443080687</v>
      </c>
    </row>
    <row r="380" spans="9:24" x14ac:dyDescent="0.2">
      <c r="I380" s="57">
        <f t="shared" si="286"/>
        <v>3.6999999999999747E-6</v>
      </c>
      <c r="J380" s="57">
        <f t="shared" si="287"/>
        <v>-1.8499699999999937E-13</v>
      </c>
      <c r="K380" s="75">
        <f t="shared" si="288"/>
        <v>-1.6336682059796654E-15</v>
      </c>
      <c r="L380" s="44">
        <f t="shared" si="289"/>
        <v>1.3376019919269168E-9</v>
      </c>
      <c r="M380" s="45">
        <f t="shared" si="290"/>
        <v>7.2567339965493689E-4</v>
      </c>
      <c r="N380" s="78">
        <f t="shared" si="291"/>
        <v>2.3789392023303064E-16</v>
      </c>
      <c r="O380" s="4">
        <f t="shared" si="292"/>
        <v>1.6336682059796654E-15</v>
      </c>
      <c r="P380" s="44">
        <f t="shared" si="268"/>
        <v>6.6030682393151154E-23</v>
      </c>
      <c r="Q380" s="44">
        <f t="shared" ref="Q380:S380" si="329">(P380-P379)/$C$34</f>
        <v>8.0492912367068058E-17</v>
      </c>
      <c r="R380" s="44">
        <f t="shared" si="329"/>
        <v>7.6378713638248631E-11</v>
      </c>
      <c r="S380" s="47">
        <f t="shared" si="329"/>
        <v>5.1752864467641597E-5</v>
      </c>
      <c r="T380" s="46">
        <f t="shared" si="294"/>
        <v>2.8707198553696763E-10</v>
      </c>
      <c r="U380" s="44">
        <f t="shared" si="295"/>
        <v>2.6809772614847649E-4</v>
      </c>
      <c r="V380" s="47">
        <f t="shared" si="296"/>
        <v>176.50160033603862</v>
      </c>
      <c r="W380" s="46">
        <f t="shared" si="297"/>
        <v>195.8080131163893</v>
      </c>
      <c r="X380" s="47">
        <f t="shared" si="298"/>
        <v>19.306412780350698</v>
      </c>
    </row>
    <row r="381" spans="9:24" x14ac:dyDescent="0.2">
      <c r="I381" s="57">
        <f t="shared" si="286"/>
        <v>3.7099999999999746E-6</v>
      </c>
      <c r="J381" s="57">
        <f t="shared" si="287"/>
        <v>-1.8549699999999937E-13</v>
      </c>
      <c r="K381" s="75">
        <f t="shared" si="288"/>
        <v>-1.6470442258989345E-15</v>
      </c>
      <c r="L381" s="44">
        <f t="shared" si="289"/>
        <v>1.3448587259234661E-9</v>
      </c>
      <c r="M381" s="45">
        <f t="shared" si="290"/>
        <v>7.2762010693219325E-4</v>
      </c>
      <c r="N381" s="78">
        <f t="shared" si="291"/>
        <v>2.4079162702731762E-16</v>
      </c>
      <c r="O381" s="4">
        <f t="shared" si="292"/>
        <v>1.6470442258989345E-15</v>
      </c>
      <c r="P381" s="44">
        <f t="shared" si="268"/>
        <v>6.6843301350088934E-23</v>
      </c>
      <c r="Q381" s="44">
        <f t="shared" ref="Q381:S381" si="330">(P381-P380)/$C$34</f>
        <v>8.1261895693778013E-17</v>
      </c>
      <c r="R381" s="44">
        <f t="shared" si="330"/>
        <v>7.6898332670995491E-11</v>
      </c>
      <c r="S381" s="47">
        <f t="shared" si="330"/>
        <v>5.1961903274686066E-5</v>
      </c>
      <c r="T381" s="46">
        <f t="shared" si="294"/>
        <v>2.8977067942869582E-10</v>
      </c>
      <c r="U381" s="44">
        <f t="shared" si="295"/>
        <v>2.6986938917281821E-4</v>
      </c>
      <c r="V381" s="47">
        <f t="shared" si="296"/>
        <v>177.16630243417103</v>
      </c>
      <c r="W381" s="46">
        <f t="shared" si="297"/>
        <v>196.60067322566678</v>
      </c>
      <c r="X381" s="47">
        <f t="shared" si="298"/>
        <v>19.434370791495752</v>
      </c>
    </row>
    <row r="382" spans="9:24" x14ac:dyDescent="0.2">
      <c r="I382" s="57">
        <f t="shared" si="286"/>
        <v>3.7199999999999745E-6</v>
      </c>
      <c r="J382" s="57">
        <f t="shared" si="287"/>
        <v>-1.8599699999999937E-13</v>
      </c>
      <c r="K382" s="75">
        <f t="shared" si="288"/>
        <v>-1.6604928131581691E-15</v>
      </c>
      <c r="L382" s="44">
        <f t="shared" si="289"/>
        <v>1.352134926992788E-9</v>
      </c>
      <c r="M382" s="45">
        <f t="shared" si="290"/>
        <v>7.2956658889619132E-4</v>
      </c>
      <c r="N382" s="78">
        <f t="shared" si="291"/>
        <v>2.4371649859199213E-16</v>
      </c>
      <c r="O382" s="4">
        <f t="shared" si="292"/>
        <v>1.6604928131581691E-15</v>
      </c>
      <c r="P382" s="44">
        <f t="shared" si="268"/>
        <v>6.7663662311482584E-23</v>
      </c>
      <c r="Q382" s="44">
        <f t="shared" ref="Q382:S382" si="331">(P382-P381)/$C$34</f>
        <v>8.2036096139365042E-17</v>
      </c>
      <c r="R382" s="44">
        <f t="shared" si="331"/>
        <v>7.7420044558702849E-11</v>
      </c>
      <c r="S382" s="47">
        <f t="shared" si="331"/>
        <v>5.2171188770735743E-5</v>
      </c>
      <c r="T382" s="46">
        <f t="shared" si="294"/>
        <v>2.9248715646745137E-10</v>
      </c>
      <c r="U382" s="44">
        <f t="shared" si="295"/>
        <v>2.7164770387555758E-4</v>
      </c>
      <c r="V382" s="47">
        <f t="shared" si="296"/>
        <v>177.83147027393872</v>
      </c>
      <c r="W382" s="46">
        <f t="shared" si="297"/>
        <v>197.39428108204953</v>
      </c>
      <c r="X382" s="47">
        <f t="shared" si="298"/>
        <v>19.562810808110804</v>
      </c>
    </row>
    <row r="383" spans="9:24" x14ac:dyDescent="0.2">
      <c r="I383" s="57">
        <f t="shared" si="286"/>
        <v>3.7299999999999745E-6</v>
      </c>
      <c r="J383" s="57">
        <f t="shared" si="287"/>
        <v>-1.8649699999999937E-13</v>
      </c>
      <c r="K383" s="75">
        <f t="shared" si="288"/>
        <v>-1.6740141624280969E-15</v>
      </c>
      <c r="L383" s="44">
        <f t="shared" si="289"/>
        <v>1.3594305928817499E-9</v>
      </c>
      <c r="M383" s="45">
        <f t="shared" si="290"/>
        <v>7.3151284414423685E-4</v>
      </c>
      <c r="N383" s="78">
        <f t="shared" si="291"/>
        <v>2.4666871342416806E-16</v>
      </c>
      <c r="O383" s="4">
        <f t="shared" si="292"/>
        <v>1.6740141624280969E-15</v>
      </c>
      <c r="P383" s="44">
        <f t="shared" si="268"/>
        <v>6.84918176580558E-23</v>
      </c>
      <c r="Q383" s="44">
        <f t="shared" ref="Q383:S383" si="332">(P383-P382)/$C$34</f>
        <v>8.2815534657321582E-17</v>
      </c>
      <c r="R383" s="44">
        <f t="shared" si="332"/>
        <v>7.7943851795653991E-11</v>
      </c>
      <c r="S383" s="47">
        <f t="shared" si="332"/>
        <v>5.2380723695114262E-5</v>
      </c>
      <c r="T383" s="46">
        <f t="shared" si="294"/>
        <v>2.9522148321759379E-10</v>
      </c>
      <c r="U383" s="44">
        <f t="shared" si="295"/>
        <v>2.7343267501423959E-4</v>
      </c>
      <c r="V383" s="47">
        <f t="shared" si="296"/>
        <v>178.49711386820181</v>
      </c>
      <c r="W383" s="46">
        <f t="shared" si="297"/>
        <v>198.18884703696378</v>
      </c>
      <c r="X383" s="47">
        <f t="shared" si="298"/>
        <v>19.69173316876196</v>
      </c>
    </row>
    <row r="384" spans="9:24" x14ac:dyDescent="0.2">
      <c r="I384" s="57">
        <f t="shared" si="286"/>
        <v>3.7399999999999744E-6</v>
      </c>
      <c r="J384" s="57">
        <f t="shared" si="287"/>
        <v>-1.8699699999999936E-13</v>
      </c>
      <c r="K384" s="75">
        <f t="shared" si="288"/>
        <v>-1.6876084683569145E-15</v>
      </c>
      <c r="L384" s="44">
        <f t="shared" si="289"/>
        <v>1.3667457213231923E-9</v>
      </c>
      <c r="M384" s="45">
        <f t="shared" si="290"/>
        <v>7.3345887126838912E-4</v>
      </c>
      <c r="N384" s="78">
        <f t="shared" si="291"/>
        <v>2.4964845068704796E-16</v>
      </c>
      <c r="O384" s="4">
        <f t="shared" si="292"/>
        <v>1.6876084683569145E-15</v>
      </c>
      <c r="P384" s="44">
        <f t="shared" si="268"/>
        <v>6.9327819980308577E-23</v>
      </c>
      <c r="Q384" s="44">
        <f t="shared" ref="Q384:S384" si="333">(P384-P383)/$C$34</f>
        <v>8.3600232225277674E-17</v>
      </c>
      <c r="R384" s="44">
        <f t="shared" si="333"/>
        <v>7.8469756795609199E-11</v>
      </c>
      <c r="S384" s="47">
        <f t="shared" si="333"/>
        <v>5.2590499995520792E-5</v>
      </c>
      <c r="T384" s="46">
        <f t="shared" si="294"/>
        <v>2.9797372628798862E-10</v>
      </c>
      <c r="U384" s="44">
        <f t="shared" si="295"/>
        <v>2.7522430703948088E-4</v>
      </c>
      <c r="V384" s="47">
        <f t="shared" si="296"/>
        <v>179.16320252412845</v>
      </c>
      <c r="W384" s="46">
        <f t="shared" si="297"/>
        <v>198.98434074340119</v>
      </c>
      <c r="X384" s="47">
        <f t="shared" si="298"/>
        <v>19.821138219272729</v>
      </c>
    </row>
    <row r="385" spans="9:24" x14ac:dyDescent="0.2">
      <c r="I385" s="57">
        <f t="shared" si="286"/>
        <v>3.7499999999999743E-6</v>
      </c>
      <c r="J385" s="57">
        <f t="shared" si="287"/>
        <v>-1.8749699999999936E-13</v>
      </c>
      <c r="K385" s="75">
        <f t="shared" si="288"/>
        <v>-1.7012759255701463E-15</v>
      </c>
      <c r="L385" s="44">
        <f t="shared" si="289"/>
        <v>1.3740803100358761E-9</v>
      </c>
      <c r="M385" s="45">
        <f t="shared" si="290"/>
        <v>7.3540466885545631E-4</v>
      </c>
      <c r="N385" s="78">
        <f t="shared" si="291"/>
        <v>2.526558902103859E-16</v>
      </c>
      <c r="O385" s="4">
        <f t="shared" si="292"/>
        <v>1.7012759255701463E-15</v>
      </c>
      <c r="P385" s="44">
        <f t="shared" si="268"/>
        <v>7.0171722078763406E-23</v>
      </c>
      <c r="Q385" s="44">
        <f t="shared" ref="Q385:S385" si="334">(P385-P384)/$C$34</f>
        <v>8.4390209845482882E-17</v>
      </c>
      <c r="R385" s="44">
        <f t="shared" si="334"/>
        <v>7.8997762020520786E-11</v>
      </c>
      <c r="S385" s="47">
        <f t="shared" si="334"/>
        <v>5.2800522491158692E-5</v>
      </c>
      <c r="T385" s="46">
        <f t="shared" si="294"/>
        <v>3.0074395233379472E-10</v>
      </c>
      <c r="U385" s="44">
        <f t="shared" si="295"/>
        <v>2.7702260458061103E-4</v>
      </c>
      <c r="V385" s="47">
        <f t="shared" si="296"/>
        <v>179.82975411301348</v>
      </c>
      <c r="W385" s="46">
        <f t="shared" si="297"/>
        <v>199.78078039623665</v>
      </c>
      <c r="X385" s="47">
        <f t="shared" si="298"/>
        <v>19.951026283223172</v>
      </c>
    </row>
    <row r="386" spans="9:24" x14ac:dyDescent="0.2">
      <c r="I386" s="57">
        <f t="shared" si="286"/>
        <v>3.7599999999999742E-6</v>
      </c>
      <c r="J386" s="57">
        <f t="shared" si="287"/>
        <v>-1.8799699999999936E-13</v>
      </c>
      <c r="K386" s="75">
        <f t="shared" si="288"/>
        <v>-1.7150167286705051E-15</v>
      </c>
      <c r="L386" s="44">
        <f t="shared" si="289"/>
        <v>1.3814343567244306E-9</v>
      </c>
      <c r="M386" s="45">
        <f t="shared" si="290"/>
        <v>7.3735023548699319E-4</v>
      </c>
      <c r="N386" s="78">
        <f t="shared" si="291"/>
        <v>2.5569121249095684E-16</v>
      </c>
      <c r="O386" s="4">
        <f t="shared" si="292"/>
        <v>1.7150167286705051E-15</v>
      </c>
      <c r="P386" s="44">
        <f t="shared" si="268"/>
        <v>7.1023576964213221E-23</v>
      </c>
      <c r="Q386" s="44">
        <f t="shared" ref="Q386:S386" si="335">(P386-P385)/$C$34</f>
        <v>8.5185488544981518E-17</v>
      </c>
      <c r="R386" s="44">
        <f t="shared" si="335"/>
        <v>7.9527869949863621E-11</v>
      </c>
      <c r="S386" s="47">
        <f t="shared" si="335"/>
        <v>5.3010792934283435E-5</v>
      </c>
      <c r="T386" s="46">
        <f t="shared" si="294"/>
        <v>3.0353222805709356E-10</v>
      </c>
      <c r="U386" s="44">
        <f t="shared" si="295"/>
        <v>2.7882757232988264E-4</v>
      </c>
      <c r="V386" s="47">
        <f t="shared" si="296"/>
        <v>180.49677492716006</v>
      </c>
      <c r="W386" s="46">
        <f t="shared" si="297"/>
        <v>200.57817262430606</v>
      </c>
      <c r="X386" s="47">
        <f t="shared" si="298"/>
        <v>20.081397697146002</v>
      </c>
    </row>
    <row r="387" spans="9:24" x14ac:dyDescent="0.2">
      <c r="I387" s="57">
        <f t="shared" si="286"/>
        <v>3.7699999999999741E-6</v>
      </c>
      <c r="J387" s="57">
        <f t="shared" si="287"/>
        <v>-1.8849699999999936E-13</v>
      </c>
      <c r="K387" s="75">
        <f t="shared" si="288"/>
        <v>-1.7288310722377494E-15</v>
      </c>
      <c r="L387" s="44">
        <f t="shared" si="289"/>
        <v>1.3888078590793005E-9</v>
      </c>
      <c r="M387" s="45">
        <f t="shared" si="290"/>
        <v>7.3929556973929649E-4</v>
      </c>
      <c r="N387" s="78">
        <f t="shared" si="291"/>
        <v>2.5875459869298451E-16</v>
      </c>
      <c r="O387" s="4">
        <f t="shared" si="292"/>
        <v>1.7288310722377494E-15</v>
      </c>
      <c r="P387" s="44">
        <f t="shared" si="268"/>
        <v>7.1883437857958508E-23</v>
      </c>
      <c r="Q387" s="44">
        <f t="shared" ref="Q387:S387" si="336">(P387-P386)/$C$34</f>
        <v>8.5986089374528749E-17</v>
      </c>
      <c r="R387" s="44">
        <f t="shared" si="336"/>
        <v>8.0060082954723089E-11</v>
      </c>
      <c r="S387" s="47">
        <f t="shared" si="336"/>
        <v>5.3221300485946791E-5</v>
      </c>
      <c r="T387" s="46">
        <f t="shared" si="294"/>
        <v>3.0633862020276927E-10</v>
      </c>
      <c r="U387" s="44">
        <f t="shared" si="295"/>
        <v>2.806392145675727E-4</v>
      </c>
      <c r="V387" s="47">
        <f t="shared" si="296"/>
        <v>181.16422376900573</v>
      </c>
      <c r="W387" s="46">
        <f t="shared" si="297"/>
        <v>201.37647657114064</v>
      </c>
      <c r="X387" s="47">
        <f t="shared" si="298"/>
        <v>20.212252802134898</v>
      </c>
    </row>
    <row r="388" spans="9:24" x14ac:dyDescent="0.2">
      <c r="I388" s="57">
        <f t="shared" si="286"/>
        <v>3.779999999999974E-6</v>
      </c>
      <c r="J388" s="57">
        <f t="shared" si="287"/>
        <v>-1.8899699999999936E-13</v>
      </c>
      <c r="K388" s="75">
        <f t="shared" si="288"/>
        <v>-1.7427191508285424E-15</v>
      </c>
      <c r="L388" s="44">
        <f t="shared" si="289"/>
        <v>1.3962008147766935E-9</v>
      </c>
      <c r="M388" s="45">
        <f t="shared" si="290"/>
        <v>7.4124067018340204E-4</v>
      </c>
      <c r="N388" s="78">
        <f t="shared" si="291"/>
        <v>2.6184623064859892E-16</v>
      </c>
      <c r="O388" s="4">
        <f t="shared" si="292"/>
        <v>1.7427191508285424E-15</v>
      </c>
      <c r="P388" s="44">
        <f t="shared" si="268"/>
        <v>7.2751358192052267E-23</v>
      </c>
      <c r="Q388" s="44">
        <f t="shared" ref="Q388:S388" si="337">(P388-P387)/$C$34</f>
        <v>8.6792033409375893E-17</v>
      </c>
      <c r="R388" s="44">
        <f t="shared" si="337"/>
        <v>8.0594403484714454E-11</v>
      </c>
      <c r="S388" s="47">
        <f t="shared" si="337"/>
        <v>5.3432052999136532E-5</v>
      </c>
      <c r="T388" s="46">
        <f t="shared" si="294"/>
        <v>3.091631955614413E-10</v>
      </c>
      <c r="U388" s="44">
        <f t="shared" si="295"/>
        <v>2.8245753586720473E-4</v>
      </c>
      <c r="V388" s="47">
        <f t="shared" si="296"/>
        <v>181.83212996320324</v>
      </c>
      <c r="W388" s="46">
        <f t="shared" si="297"/>
        <v>202.17572187263019</v>
      </c>
      <c r="X388" s="47">
        <f t="shared" si="298"/>
        <v>20.343591909426944</v>
      </c>
    </row>
    <row r="389" spans="9:24" x14ac:dyDescent="0.2">
      <c r="I389" s="57">
        <f t="shared" si="286"/>
        <v>3.7899999999999739E-6</v>
      </c>
      <c r="J389" s="57">
        <f t="shared" si="287"/>
        <v>-1.8949699999999935E-13</v>
      </c>
      <c r="K389" s="75">
        <f t="shared" si="288"/>
        <v>-1.7566811589763094E-15</v>
      </c>
      <c r="L389" s="44">
        <f t="shared" si="289"/>
        <v>1.4036132214785276E-9</v>
      </c>
      <c r="M389" s="45">
        <f t="shared" si="290"/>
        <v>7.4318553538508083E-4</v>
      </c>
      <c r="N389" s="78">
        <f t="shared" si="291"/>
        <v>2.6496629085829459E-16</v>
      </c>
      <c r="O389" s="4">
        <f t="shared" si="292"/>
        <v>1.7566811589763094E-15</v>
      </c>
      <c r="P389" s="44">
        <f t="shared" si="268"/>
        <v>7.3627391609545324E-23</v>
      </c>
      <c r="Q389" s="44">
        <f t="shared" ref="Q389:S389" si="338">(P389-P388)/$C$34</f>
        <v>8.7603341749305675E-17</v>
      </c>
      <c r="R389" s="44">
        <f t="shared" si="338"/>
        <v>8.1130833992978179E-11</v>
      </c>
      <c r="S389" s="47">
        <f t="shared" si="338"/>
        <v>5.3643050826372477E-5</v>
      </c>
      <c r="T389" s="46">
        <f t="shared" si="294"/>
        <v>3.1200602096956605E-10</v>
      </c>
      <c r="U389" s="44">
        <f t="shared" si="295"/>
        <v>2.842825408124762E-4</v>
      </c>
      <c r="V389" s="47">
        <f t="shared" si="296"/>
        <v>182.50049452714541</v>
      </c>
      <c r="W389" s="46">
        <f t="shared" si="297"/>
        <v>202.97590987865789</v>
      </c>
      <c r="X389" s="47">
        <f t="shared" si="298"/>
        <v>20.475415351512495</v>
      </c>
    </row>
    <row r="390" spans="9:24" x14ac:dyDescent="0.2">
      <c r="I390" s="57">
        <f t="shared" si="286"/>
        <v>3.7999999999999738E-6</v>
      </c>
      <c r="J390" s="57">
        <f t="shared" si="287"/>
        <v>-1.8999699999999935E-13</v>
      </c>
      <c r="K390" s="75">
        <f t="shared" si="288"/>
        <v>-1.7707172911910946E-15</v>
      </c>
      <c r="L390" s="44">
        <f t="shared" si="289"/>
        <v>1.4110450768323784E-9</v>
      </c>
      <c r="M390" s="45">
        <f t="shared" si="290"/>
        <v>7.4513016390483587E-4</v>
      </c>
      <c r="N390" s="78">
        <f t="shared" si="291"/>
        <v>2.6811496249134957E-16</v>
      </c>
      <c r="O390" s="4">
        <f t="shared" si="292"/>
        <v>1.7707172911910946E-15</v>
      </c>
      <c r="P390" s="44">
        <f t="shared" si="268"/>
        <v>7.451159196472129E-23</v>
      </c>
      <c r="Q390" s="44">
        <f t="shared" ref="Q390:S390" si="339">(P390-P389)/$C$34</f>
        <v>8.8420035517596547E-17</v>
      </c>
      <c r="R390" s="44">
        <f t="shared" si="339"/>
        <v>8.1669376829087176E-11</v>
      </c>
      <c r="S390" s="47">
        <f t="shared" si="339"/>
        <v>5.3854283610899708E-5</v>
      </c>
      <c r="T390" s="46">
        <f t="shared" si="294"/>
        <v>3.1486716330549974E-10</v>
      </c>
      <c r="U390" s="44">
        <f t="shared" si="295"/>
        <v>2.8611423359337041E-4</v>
      </c>
      <c r="V390" s="47">
        <f t="shared" si="296"/>
        <v>183.16927808942097</v>
      </c>
      <c r="W390" s="46">
        <f t="shared" si="297"/>
        <v>203.77700155104091</v>
      </c>
      <c r="X390" s="47">
        <f t="shared" si="298"/>
        <v>20.607723461619948</v>
      </c>
    </row>
    <row r="391" spans="9:24" x14ac:dyDescent="0.2">
      <c r="I391" s="57">
        <f t="shared" si="286"/>
        <v>3.8099999999999737E-6</v>
      </c>
      <c r="J391" s="57">
        <f t="shared" si="287"/>
        <v>-1.9049699999999935E-13</v>
      </c>
      <c r="K391" s="75">
        <f t="shared" si="288"/>
        <v>-1.7848277419594183E-15</v>
      </c>
      <c r="L391" s="44">
        <f t="shared" si="289"/>
        <v>1.4184963784714267E-9</v>
      </c>
      <c r="M391" s="45">
        <f t="shared" si="290"/>
        <v>7.4707455429789851E-4</v>
      </c>
      <c r="N391" s="78">
        <f t="shared" si="291"/>
        <v>2.7129242938628793E-16</v>
      </c>
      <c r="O391" s="4">
        <f t="shared" si="292"/>
        <v>1.7848277419594183E-15</v>
      </c>
      <c r="P391" s="44">
        <f t="shared" si="268"/>
        <v>7.5404013323343096E-23</v>
      </c>
      <c r="Q391" s="44">
        <f t="shared" ref="Q391:S391" si="340">(P391-P390)/$C$34</f>
        <v>8.9242135862180652E-17</v>
      </c>
      <c r="R391" s="44">
        <f t="shared" si="340"/>
        <v>8.2210034458410506E-11</v>
      </c>
      <c r="S391" s="47">
        <f t="shared" si="340"/>
        <v>5.4065762932333023E-5</v>
      </c>
      <c r="T391" s="46">
        <f t="shared" si="294"/>
        <v>3.1774668949383697E-10</v>
      </c>
      <c r="U391" s="44">
        <f t="shared" si="295"/>
        <v>2.8795261883372386E-4</v>
      </c>
      <c r="V391" s="47">
        <f t="shared" si="296"/>
        <v>183.83852403534627</v>
      </c>
      <c r="W391" s="46">
        <f t="shared" si="297"/>
        <v>204.57904057979084</v>
      </c>
      <c r="X391" s="47">
        <f t="shared" si="298"/>
        <v>20.740516544444571</v>
      </c>
    </row>
    <row r="392" spans="9:24" x14ac:dyDescent="0.2">
      <c r="I392" s="57">
        <f t="shared" si="286"/>
        <v>3.8199999999999736E-6</v>
      </c>
      <c r="J392" s="57">
        <f t="shared" si="287"/>
        <v>-1.9099699999999935E-13</v>
      </c>
      <c r="K392" s="75">
        <f t="shared" si="288"/>
        <v>-1.7990127057441324E-15</v>
      </c>
      <c r="L392" s="44">
        <f t="shared" si="289"/>
        <v>1.4259671240144057E-9</v>
      </c>
      <c r="M392" s="45">
        <f t="shared" si="290"/>
        <v>7.4901870511422531E-4</v>
      </c>
      <c r="N392" s="78">
        <f t="shared" si="291"/>
        <v>2.7449887605129415E-16</v>
      </c>
      <c r="O392" s="4">
        <f t="shared" si="292"/>
        <v>1.7990127057441324E-15</v>
      </c>
      <c r="P392" s="44">
        <f t="shared" si="268"/>
        <v>7.6304709962886921E-23</v>
      </c>
      <c r="Q392" s="44">
        <f t="shared" ref="Q392:S392" si="341">(P392-P391)/$C$34</f>
        <v>9.006966395438246E-17</v>
      </c>
      <c r="R392" s="44">
        <f t="shared" si="341"/>
        <v>8.2752809220180821E-11</v>
      </c>
      <c r="S392" s="47">
        <f t="shared" si="341"/>
        <v>5.4277476177031442E-5</v>
      </c>
      <c r="T392" s="46">
        <f t="shared" si="294"/>
        <v>3.2064466650062215E-10</v>
      </c>
      <c r="U392" s="44">
        <f t="shared" si="295"/>
        <v>2.8979770067851651E-4</v>
      </c>
      <c r="V392" s="47">
        <f t="shared" si="296"/>
        <v>184.50818447926343</v>
      </c>
      <c r="W392" s="46">
        <f t="shared" si="297"/>
        <v>205.38197941538857</v>
      </c>
      <c r="X392" s="47">
        <f t="shared" si="298"/>
        <v>20.873794936125133</v>
      </c>
    </row>
    <row r="393" spans="9:24" x14ac:dyDescent="0.2">
      <c r="I393" s="57">
        <f t="shared" si="286"/>
        <v>3.8299999999999735E-6</v>
      </c>
      <c r="J393" s="57">
        <f t="shared" si="287"/>
        <v>-1.9149699999999935E-13</v>
      </c>
      <c r="K393" s="75">
        <f t="shared" si="288"/>
        <v>-1.8132723769842766E-15</v>
      </c>
      <c r="L393" s="44">
        <f t="shared" si="289"/>
        <v>1.4334573110655479E-9</v>
      </c>
      <c r="M393" s="45">
        <f t="shared" si="290"/>
        <v>7.5096261489849376E-4</v>
      </c>
      <c r="N393" s="78">
        <f t="shared" si="291"/>
        <v>2.7773448766467043E-16</v>
      </c>
      <c r="O393" s="4">
        <f t="shared" si="292"/>
        <v>1.8132723769842766E-15</v>
      </c>
      <c r="P393" s="44">
        <f t="shared" si="268"/>
        <v>7.7213736372787523E-23</v>
      </c>
      <c r="Q393" s="44">
        <f t="shared" ref="Q393:S393" si="342">(P393-P392)/$C$34</f>
        <v>9.0902640990060176E-17</v>
      </c>
      <c r="R393" s="44">
        <f t="shared" si="342"/>
        <v>8.3297703567771562E-11</v>
      </c>
      <c r="S393" s="47">
        <f t="shared" si="342"/>
        <v>5.4489434759074132E-5</v>
      </c>
      <c r="T393" s="46">
        <f t="shared" si="294"/>
        <v>3.2356116133762587E-10</v>
      </c>
      <c r="U393" s="44">
        <f t="shared" si="295"/>
        <v>2.9164948370037028E-4</v>
      </c>
      <c r="V393" s="47">
        <f t="shared" si="296"/>
        <v>185.17830218537529</v>
      </c>
      <c r="W393" s="46">
        <f t="shared" si="297"/>
        <v>206.18586112347199</v>
      </c>
      <c r="X393" s="47">
        <f t="shared" si="298"/>
        <v>21.007558938096718</v>
      </c>
    </row>
    <row r="394" spans="9:24" x14ac:dyDescent="0.2">
      <c r="I394" s="57">
        <f t="shared" si="286"/>
        <v>3.8399999999999734E-6</v>
      </c>
      <c r="J394" s="57">
        <f t="shared" si="287"/>
        <v>-1.9199699999999934E-13</v>
      </c>
      <c r="K394" s="75">
        <f t="shared" si="288"/>
        <v>-1.8276069500949322E-15</v>
      </c>
      <c r="L394" s="44">
        <f t="shared" si="289"/>
        <v>1.4409669372145328E-9</v>
      </c>
      <c r="M394" s="45">
        <f t="shared" si="290"/>
        <v>7.529062821901003E-4</v>
      </c>
      <c r="N394" s="78">
        <f t="shared" si="291"/>
        <v>2.8099945007523867E-16</v>
      </c>
      <c r="O394" s="4">
        <f t="shared" si="292"/>
        <v>1.8276069500949322E-15</v>
      </c>
      <c r="P394" s="44">
        <f t="shared" si="268"/>
        <v>7.8131147254669028E-23</v>
      </c>
      <c r="Q394" s="44">
        <f t="shared" ref="Q394:S394" si="343">(P394-P393)/$C$34</f>
        <v>9.1741088188150486E-17</v>
      </c>
      <c r="R394" s="44">
        <f t="shared" si="343"/>
        <v>8.3844719809031063E-11</v>
      </c>
      <c r="S394" s="47">
        <f t="shared" si="343"/>
        <v>5.4701624125950124E-5</v>
      </c>
      <c r="T394" s="46">
        <f t="shared" si="294"/>
        <v>3.2649624105682556E-10</v>
      </c>
      <c r="U394" s="44">
        <f t="shared" si="295"/>
        <v>2.9350797191996566E-4</v>
      </c>
      <c r="V394" s="47">
        <f t="shared" si="296"/>
        <v>185.84882195953651</v>
      </c>
      <c r="W394" s="46">
        <f t="shared" si="297"/>
        <v>206.99063084232424</v>
      </c>
      <c r="X394" s="47">
        <f t="shared" si="298"/>
        <v>21.141808882787739</v>
      </c>
    </row>
    <row r="395" spans="9:24" x14ac:dyDescent="0.2">
      <c r="I395" s="57">
        <f t="shared" si="286"/>
        <v>3.8499999999999733E-6</v>
      </c>
      <c r="J395" s="57">
        <f t="shared" si="287"/>
        <v>-1.9249699999999934E-13</v>
      </c>
      <c r="K395" s="75">
        <f t="shared" si="288"/>
        <v>-1.8420166194670776E-15</v>
      </c>
      <c r="L395" s="44">
        <f t="shared" si="289"/>
        <v>1.4484960000364339E-9</v>
      </c>
      <c r="M395" s="45">
        <f t="shared" si="290"/>
        <v>7.5484970552315578E-4</v>
      </c>
      <c r="N395" s="78">
        <f t="shared" si="291"/>
        <v>2.8429394980279888E-16</v>
      </c>
      <c r="O395" s="4">
        <f t="shared" si="292"/>
        <v>1.8420166194670776E-15</v>
      </c>
      <c r="P395" s="44">
        <f t="shared" si="268"/>
        <v>7.9056997522590677E-23</v>
      </c>
      <c r="Q395" s="44">
        <f t="shared" ref="Q395:S395" si="344">(P395-P394)/$C$34</f>
        <v>9.258502679216497E-17</v>
      </c>
      <c r="R395" s="44">
        <f t="shared" si="344"/>
        <v>8.4393860401448378E-11</v>
      </c>
      <c r="S395" s="47">
        <f t="shared" si="344"/>
        <v>5.4914059241731505E-5</v>
      </c>
      <c r="T395" s="46">
        <f t="shared" si="294"/>
        <v>3.2944997275602152E-10</v>
      </c>
      <c r="U395" s="44">
        <f t="shared" si="295"/>
        <v>2.9537316991959422E-4</v>
      </c>
      <c r="V395" s="47">
        <f t="shared" si="296"/>
        <v>186.51979996285303</v>
      </c>
      <c r="W395" s="46">
        <f t="shared" si="297"/>
        <v>207.79634502547924</v>
      </c>
      <c r="X395" s="47">
        <f t="shared" si="298"/>
        <v>21.276545062626226</v>
      </c>
    </row>
    <row r="396" spans="9:24" x14ac:dyDescent="0.2">
      <c r="I396" s="57">
        <f t="shared" si="286"/>
        <v>3.8599999999999732E-6</v>
      </c>
      <c r="J396" s="57">
        <f t="shared" si="287"/>
        <v>-1.9299699999999934E-13</v>
      </c>
      <c r="K396" s="75">
        <f t="shared" si="288"/>
        <v>-1.8565015794674422E-15</v>
      </c>
      <c r="L396" s="44">
        <f t="shared" si="289"/>
        <v>1.4560444970916655E-9</v>
      </c>
      <c r="M396" s="45">
        <f t="shared" si="290"/>
        <v>7.5679288342648263E-4</v>
      </c>
      <c r="N396" s="78">
        <f t="shared" si="291"/>
        <v>2.8761817403852101E-16</v>
      </c>
      <c r="O396" s="4">
        <f t="shared" si="292"/>
        <v>1.8565015794674422E-15</v>
      </c>
      <c r="P396" s="44">
        <f t="shared" ref="P396:P459" si="345">O396^(1.5)</f>
        <v>7.9991342303275099E-23</v>
      </c>
      <c r="Q396" s="44">
        <f t="shared" ref="Q396:S396" si="346">(P396-P395)/$C$34</f>
        <v>9.3434478068442116E-17</v>
      </c>
      <c r="R396" s="44">
        <f t="shared" si="346"/>
        <v>8.4945127627714576E-11</v>
      </c>
      <c r="S396" s="47">
        <f t="shared" si="346"/>
        <v>5.5126722626619818E-5</v>
      </c>
      <c r="T396" s="46">
        <f t="shared" si="294"/>
        <v>3.3242242357221355E-10</v>
      </c>
      <c r="U396" s="44">
        <f t="shared" si="295"/>
        <v>2.9724508161920197E-4</v>
      </c>
      <c r="V396" s="47">
        <f t="shared" si="296"/>
        <v>187.19116996077571</v>
      </c>
      <c r="W396" s="46">
        <f t="shared" si="297"/>
        <v>208.60293777151841</v>
      </c>
      <c r="X396" s="47">
        <f t="shared" si="298"/>
        <v>21.411767810742717</v>
      </c>
    </row>
    <row r="397" spans="9:24" x14ac:dyDescent="0.2">
      <c r="I397" s="57">
        <f t="shared" si="286"/>
        <v>3.8699999999999731E-6</v>
      </c>
      <c r="J397" s="57">
        <f t="shared" si="287"/>
        <v>-1.9349699999999934E-13</v>
      </c>
      <c r="K397" s="75">
        <f t="shared" si="288"/>
        <v>-1.8710620244383588E-15</v>
      </c>
      <c r="L397" s="44">
        <f t="shared" si="289"/>
        <v>1.4636124259259303E-9</v>
      </c>
      <c r="M397" s="45">
        <f t="shared" si="290"/>
        <v>7.587358144236112E-4</v>
      </c>
      <c r="N397" s="78">
        <f t="shared" si="291"/>
        <v>2.9097231064538806E-16</v>
      </c>
      <c r="O397" s="4">
        <f t="shared" si="292"/>
        <v>1.8710620244383588E-15</v>
      </c>
      <c r="P397" s="44">
        <f t="shared" si="345"/>
        <v>8.0934236936350185E-23</v>
      </c>
      <c r="Q397" s="44">
        <f t="shared" ref="Q397:S397" si="347">(P397-P396)/$C$34</f>
        <v>9.4289463307508577E-17</v>
      </c>
      <c r="R397" s="44">
        <f t="shared" si="347"/>
        <v>8.5498523906646053E-11</v>
      </c>
      <c r="S397" s="47">
        <f t="shared" si="347"/>
        <v>5.5339627893147706E-5</v>
      </c>
      <c r="T397" s="46">
        <f t="shared" si="294"/>
        <v>3.3541366068670803E-10</v>
      </c>
      <c r="U397" s="44">
        <f t="shared" si="295"/>
        <v>2.9912371144944611E-4</v>
      </c>
      <c r="V397" s="47">
        <f t="shared" si="296"/>
        <v>187.8629830244135</v>
      </c>
      <c r="W397" s="46">
        <f t="shared" si="297"/>
        <v>209.41046043667947</v>
      </c>
      <c r="X397" s="47">
        <f t="shared" si="298"/>
        <v>21.54747741226597</v>
      </c>
    </row>
    <row r="398" spans="9:24" x14ac:dyDescent="0.2">
      <c r="I398" s="57">
        <f t="shared" si="286"/>
        <v>3.879999999999973E-6</v>
      </c>
      <c r="J398" s="57">
        <f t="shared" si="287"/>
        <v>-1.9399699999999933E-13</v>
      </c>
      <c r="K398" s="75">
        <f t="shared" si="288"/>
        <v>-1.8856981486976181E-15</v>
      </c>
      <c r="L398" s="44">
        <f t="shared" si="289"/>
        <v>1.4711997840701663E-9</v>
      </c>
      <c r="M398" s="45">
        <f t="shared" si="290"/>
        <v>7.606784970327769E-4</v>
      </c>
      <c r="N398" s="78">
        <f t="shared" si="291"/>
        <v>2.9435654815862307E-16</v>
      </c>
      <c r="O398" s="4">
        <f t="shared" si="292"/>
        <v>1.8856981486976181E-15</v>
      </c>
      <c r="P398" s="44">
        <f t="shared" si="345"/>
        <v>8.1885736974586768E-23</v>
      </c>
      <c r="Q398" s="44">
        <f t="shared" ref="Q398:S398" si="348">(P398-P397)/$C$34</f>
        <v>9.5150003823658324E-17</v>
      </c>
      <c r="R398" s="44">
        <f t="shared" si="348"/>
        <v>8.6054051614974724E-11</v>
      </c>
      <c r="S398" s="47">
        <f t="shared" si="348"/>
        <v>5.5552770832867079E-5</v>
      </c>
      <c r="T398" s="46">
        <f t="shared" si="294"/>
        <v>3.3842375132350052E-10</v>
      </c>
      <c r="U398" s="44">
        <f t="shared" si="295"/>
        <v>3.0100906367924995E-4</v>
      </c>
      <c r="V398" s="47">
        <f t="shared" si="296"/>
        <v>188.53522298038459</v>
      </c>
      <c r="W398" s="46">
        <f t="shared" si="297"/>
        <v>210.21889716972296</v>
      </c>
      <c r="X398" s="47">
        <f t="shared" si="298"/>
        <v>21.68367418933838</v>
      </c>
    </row>
    <row r="399" spans="9:24" x14ac:dyDescent="0.2">
      <c r="I399" s="57">
        <f t="shared" si="286"/>
        <v>3.8899999999999729E-6</v>
      </c>
      <c r="J399" s="57">
        <f t="shared" si="287"/>
        <v>-1.9449699999999933E-13</v>
      </c>
      <c r="K399" s="75">
        <f t="shared" si="288"/>
        <v>-1.9004101465383198E-15</v>
      </c>
      <c r="L399" s="44">
        <f t="shared" si="289"/>
        <v>1.4788065690404941E-9</v>
      </c>
      <c r="M399" s="45">
        <f t="shared" si="290"/>
        <v>7.6262092976691687E-4</v>
      </c>
      <c r="N399" s="78">
        <f t="shared" si="291"/>
        <v>2.9777107578606351E-16</v>
      </c>
      <c r="O399" s="4">
        <f t="shared" si="292"/>
        <v>1.9004101465383198E-15</v>
      </c>
      <c r="P399" s="44">
        <f t="shared" si="345"/>
        <v>8.2845898184122494E-23</v>
      </c>
      <c r="Q399" s="44">
        <f t="shared" ref="Q399:S399" si="349">(P399-P398)/$C$34</f>
        <v>9.6016120953572598E-17</v>
      </c>
      <c r="R399" s="44">
        <f t="shared" si="349"/>
        <v>8.6611712991427435E-11</v>
      </c>
      <c r="S399" s="47">
        <f t="shared" si="349"/>
        <v>5.5766137645271077E-5</v>
      </c>
      <c r="T399" s="46">
        <f t="shared" si="294"/>
        <v>3.4145276274404221E-10</v>
      </c>
      <c r="U399" s="44">
        <f t="shared" si="295"/>
        <v>3.0290114205416954E-4</v>
      </c>
      <c r="V399" s="47">
        <f t="shared" si="296"/>
        <v>189.20783749196045</v>
      </c>
      <c r="W399" s="46">
        <f t="shared" si="297"/>
        <v>211.02819594434203</v>
      </c>
      <c r="X399" s="47">
        <f t="shared" si="298"/>
        <v>21.820358452381594</v>
      </c>
    </row>
    <row r="400" spans="9:24" x14ac:dyDescent="0.2">
      <c r="I400" s="57">
        <f t="shared" si="286"/>
        <v>3.8999999999999728E-6</v>
      </c>
      <c r="J400" s="57">
        <f t="shared" si="287"/>
        <v>-1.9499699999999933E-13</v>
      </c>
      <c r="K400" s="75">
        <f t="shared" si="288"/>
        <v>-1.9151982122287249E-15</v>
      </c>
      <c r="L400" s="44">
        <f t="shared" si="289"/>
        <v>1.4864327783381633E-9</v>
      </c>
      <c r="M400" s="45">
        <f t="shared" si="290"/>
        <v>7.6456311113366651E-4</v>
      </c>
      <c r="N400" s="78">
        <f t="shared" si="291"/>
        <v>3.0121608340861818E-16</v>
      </c>
      <c r="O400" s="4">
        <f t="shared" si="292"/>
        <v>1.9151982122287249E-15</v>
      </c>
      <c r="P400" s="44">
        <f t="shared" si="345"/>
        <v>8.3814776544707569E-23</v>
      </c>
      <c r="Q400" s="44">
        <f t="shared" ref="Q400:S400" si="350">(P400-P399)/$C$34</f>
        <v>9.6887836058507555E-17</v>
      </c>
      <c r="R400" s="44">
        <f t="shared" si="350"/>
        <v>8.7171510493495721E-11</v>
      </c>
      <c r="S400" s="47">
        <f t="shared" si="350"/>
        <v>5.5979750206828619E-5</v>
      </c>
      <c r="T400" s="46">
        <f t="shared" si="294"/>
        <v>3.4450076225546477E-10</v>
      </c>
      <c r="U400" s="44">
        <f t="shared" si="295"/>
        <v>3.0479995114225417E-4</v>
      </c>
      <c r="V400" s="47">
        <f t="shared" si="296"/>
        <v>189.88090880846411</v>
      </c>
      <c r="W400" s="46">
        <f t="shared" si="297"/>
        <v>211.8384392823518</v>
      </c>
      <c r="X400" s="47">
        <f t="shared" si="298"/>
        <v>21.957530473887683</v>
      </c>
    </row>
    <row r="401" spans="9:24" x14ac:dyDescent="0.2">
      <c r="I401" s="57">
        <f t="shared" si="286"/>
        <v>3.9099999999999727E-6</v>
      </c>
      <c r="J401" s="57">
        <f t="shared" si="287"/>
        <v>-1.9549699999999933E-13</v>
      </c>
      <c r="K401" s="75">
        <f t="shared" si="288"/>
        <v>-1.9300625400121066E-15</v>
      </c>
      <c r="L401" s="44">
        <f t="shared" si="289"/>
        <v>1.4940784094495E-9</v>
      </c>
      <c r="M401" s="45">
        <f t="shared" si="290"/>
        <v>7.6650503963535631E-4</v>
      </c>
      <c r="N401" s="78">
        <f t="shared" si="291"/>
        <v>3.0469176158064829E-16</v>
      </c>
      <c r="O401" s="4">
        <f t="shared" si="292"/>
        <v>1.9300625400121066E-15</v>
      </c>
      <c r="P401" s="44">
        <f t="shared" si="345"/>
        <v>8.4792428249930528E-23</v>
      </c>
      <c r="Q401" s="44">
        <f t="shared" ref="Q401:S401" si="351">(P401-P400)/$C$34</f>
        <v>9.7765170522295872E-17</v>
      </c>
      <c r="R401" s="44">
        <f t="shared" si="351"/>
        <v>8.7733446378831701E-11</v>
      </c>
      <c r="S401" s="47">
        <f t="shared" si="351"/>
        <v>5.6193588533597998E-5</v>
      </c>
      <c r="T401" s="46">
        <f t="shared" si="294"/>
        <v>3.4756781720301255E-10</v>
      </c>
      <c r="U401" s="44">
        <f t="shared" si="295"/>
        <v>3.067054947547787E-4</v>
      </c>
      <c r="V401" s="47">
        <f t="shared" si="296"/>
        <v>190.55436125245154</v>
      </c>
      <c r="W401" s="46">
        <f t="shared" si="297"/>
        <v>212.64955183840979</v>
      </c>
      <c r="X401" s="47">
        <f t="shared" si="298"/>
        <v>22.095190585958235</v>
      </c>
    </row>
    <row r="402" spans="9:24" x14ac:dyDescent="0.2">
      <c r="I402" s="57">
        <f t="shared" si="286"/>
        <v>3.9199999999999726E-6</v>
      </c>
      <c r="J402" s="57">
        <f t="shared" si="287"/>
        <v>-1.9599699999999933E-13</v>
      </c>
      <c r="K402" s="75">
        <f t="shared" si="288"/>
        <v>-1.9450033241066017E-15</v>
      </c>
      <c r="L402" s="44">
        <f t="shared" si="289"/>
        <v>1.5017434598458536E-9</v>
      </c>
      <c r="M402" s="45">
        <f t="shared" si="290"/>
        <v>7.6844671376900863E-4</v>
      </c>
      <c r="N402" s="78">
        <f t="shared" si="291"/>
        <v>3.0819830153038667E-16</v>
      </c>
      <c r="O402" s="4">
        <f t="shared" si="292"/>
        <v>1.9450033241066017E-15</v>
      </c>
      <c r="P402" s="44">
        <f t="shared" si="345"/>
        <v>8.5778909707454129E-23</v>
      </c>
      <c r="Q402" s="44">
        <f t="shared" ref="Q402:S402" si="352">(P402-P401)/$C$34</f>
        <v>9.8648145752360052E-17</v>
      </c>
      <c r="R402" s="44">
        <f t="shared" si="352"/>
        <v>8.8297523006417907E-11</v>
      </c>
      <c r="S402" s="47">
        <f t="shared" si="352"/>
        <v>5.6407662758620544E-5</v>
      </c>
      <c r="T402" s="46">
        <f t="shared" si="294"/>
        <v>3.5065399497383838E-10</v>
      </c>
      <c r="U402" s="44">
        <f t="shared" si="295"/>
        <v>3.0861777708258292E-4</v>
      </c>
      <c r="V402" s="47">
        <f t="shared" si="296"/>
        <v>191.22823278042318</v>
      </c>
      <c r="W402" s="46">
        <f t="shared" si="297"/>
        <v>213.46157184627265</v>
      </c>
      <c r="X402" s="47">
        <f t="shared" si="298"/>
        <v>22.233339065849471</v>
      </c>
    </row>
    <row r="403" spans="9:24" x14ac:dyDescent="0.2">
      <c r="I403" s="57">
        <f t="shared" si="286"/>
        <v>3.9299999999999725E-6</v>
      </c>
      <c r="J403" s="57">
        <f t="shared" si="287"/>
        <v>-1.9649699999999932E-13</v>
      </c>
      <c r="K403" s="75">
        <f t="shared" si="288"/>
        <v>-1.9600207587050601E-15</v>
      </c>
      <c r="L403" s="44">
        <f t="shared" si="289"/>
        <v>1.5094279269835437E-9</v>
      </c>
      <c r="M403" s="45">
        <f t="shared" si="290"/>
        <v>7.7038813202633452E-4</v>
      </c>
      <c r="N403" s="78">
        <f t="shared" si="291"/>
        <v>3.1173589516033461E-16</v>
      </c>
      <c r="O403" s="4">
        <f t="shared" si="292"/>
        <v>1.9600207587050601E-15</v>
      </c>
      <c r="P403" s="44">
        <f t="shared" si="345"/>
        <v>8.6774277539245469E-23</v>
      </c>
      <c r="Q403" s="44">
        <f t="shared" ref="Q403:S403" si="353">(P403-P402)/$C$34</f>
        <v>9.9536783179134087E-17</v>
      </c>
      <c r="R403" s="44">
        <f t="shared" si="353"/>
        <v>8.8863742677403516E-11</v>
      </c>
      <c r="S403" s="47">
        <f t="shared" si="353"/>
        <v>5.6621967098560907E-5</v>
      </c>
      <c r="T403" s="46">
        <f t="shared" si="294"/>
        <v>3.5375936299479388E-10</v>
      </c>
      <c r="U403" s="44">
        <f t="shared" si="295"/>
        <v>3.1053680209554768E-4</v>
      </c>
      <c r="V403" s="47">
        <f t="shared" si="296"/>
        <v>191.90250129647362</v>
      </c>
      <c r="W403" s="46">
        <f t="shared" si="297"/>
        <v>214.27447751480022</v>
      </c>
      <c r="X403" s="47">
        <f t="shared" si="298"/>
        <v>22.371976218326601</v>
      </c>
    </row>
    <row r="404" spans="9:24" x14ac:dyDescent="0.2">
      <c r="I404" s="57">
        <f t="shared" si="286"/>
        <v>3.9399999999999724E-6</v>
      </c>
      <c r="J404" s="57">
        <f t="shared" si="287"/>
        <v>-1.9699699999999932E-13</v>
      </c>
      <c r="K404" s="75">
        <f t="shared" si="288"/>
        <v>-1.9751150379748956E-15</v>
      </c>
      <c r="L404" s="44">
        <f t="shared" si="289"/>
        <v>1.5171318083038071E-9</v>
      </c>
      <c r="M404" s="45">
        <f t="shared" si="290"/>
        <v>7.7232929289373106E-4</v>
      </c>
      <c r="N404" s="78">
        <f t="shared" si="291"/>
        <v>3.1530473504765617E-16</v>
      </c>
      <c r="O404" s="4">
        <f t="shared" si="292"/>
        <v>1.9751150379748956E-15</v>
      </c>
      <c r="P404" s="44">
        <f t="shared" si="345"/>
        <v>8.7778588581805445E-23</v>
      </c>
      <c r="Q404" s="44">
        <f t="shared" ref="Q404:S404" si="354">(P404-P403)/$C$34</f>
        <v>1.0043110425599759E-16</v>
      </c>
      <c r="R404" s="44">
        <f t="shared" si="354"/>
        <v>8.9432107686350712E-11</v>
      </c>
      <c r="S404" s="47">
        <f t="shared" si="354"/>
        <v>5.6836500894719652E-5</v>
      </c>
      <c r="T404" s="46">
        <f t="shared" si="294"/>
        <v>3.5688398873215407E-10</v>
      </c>
      <c r="U404" s="44">
        <f t="shared" si="295"/>
        <v>3.1246257373601638E-4</v>
      </c>
      <c r="V404" s="47">
        <f t="shared" si="296"/>
        <v>192.57716404686821</v>
      </c>
      <c r="W404" s="46">
        <f t="shared" si="297"/>
        <v>215.08826637901001</v>
      </c>
      <c r="X404" s="47">
        <f t="shared" si="298"/>
        <v>22.5111023321418</v>
      </c>
    </row>
    <row r="405" spans="9:24" x14ac:dyDescent="0.2">
      <c r="I405" s="57">
        <f t="shared" si="286"/>
        <v>3.9499999999999723E-6</v>
      </c>
      <c r="J405" s="57">
        <f t="shared" si="287"/>
        <v>-1.9749699999999932E-13</v>
      </c>
      <c r="K405" s="75">
        <f t="shared" si="288"/>
        <v>-1.9902863560579336E-15</v>
      </c>
      <c r="L405" s="44">
        <f t="shared" si="289"/>
        <v>1.5248551012327445E-9</v>
      </c>
      <c r="M405" s="45">
        <f t="shared" si="290"/>
        <v>7.7427019485227762E-4</v>
      </c>
      <c r="N405" s="78">
        <f t="shared" si="291"/>
        <v>3.1890501444459395E-16</v>
      </c>
      <c r="O405" s="4">
        <f t="shared" si="292"/>
        <v>1.9902863560579336E-15</v>
      </c>
      <c r="P405" s="44">
        <f t="shared" si="345"/>
        <v>8.8791899886403999E-23</v>
      </c>
      <c r="Q405" s="44">
        <f t="shared" ref="Q405:S405" si="355">(P405-P404)/$C$34</f>
        <v>1.013311304598554E-16</v>
      </c>
      <c r="R405" s="44">
        <f t="shared" si="355"/>
        <v>9.0002620385780739E-11</v>
      </c>
      <c r="S405" s="47">
        <f t="shared" si="355"/>
        <v>5.7051269943002704E-5</v>
      </c>
      <c r="T405" s="46">
        <f t="shared" si="294"/>
        <v>3.6002793969377647E-10</v>
      </c>
      <c r="U405" s="44">
        <f t="shared" si="295"/>
        <v>3.143950961622383E-4</v>
      </c>
      <c r="V405" s="47">
        <f t="shared" si="296"/>
        <v>193.25224262219075</v>
      </c>
      <c r="W405" s="46">
        <f t="shared" si="297"/>
        <v>215.90296031624288</v>
      </c>
      <c r="X405" s="47">
        <f t="shared" si="298"/>
        <v>22.65071769405213</v>
      </c>
    </row>
    <row r="406" spans="9:24" x14ac:dyDescent="0.2">
      <c r="I406" s="57">
        <f t="shared" si="286"/>
        <v>3.9599999999999722E-6</v>
      </c>
      <c r="J406" s="57">
        <f t="shared" si="287"/>
        <v>-1.9799699999999932E-13</v>
      </c>
      <c r="K406" s="75">
        <f t="shared" si="288"/>
        <v>-2.0055349070702609E-15</v>
      </c>
      <c r="L406" s="44">
        <f t="shared" si="289"/>
        <v>1.5325978031812673E-9</v>
      </c>
      <c r="M406" s="45">
        <f t="shared" si="290"/>
        <v>7.7621083637773275E-4</v>
      </c>
      <c r="N406" s="78">
        <f t="shared" si="291"/>
        <v>3.2253692727885036E-16</v>
      </c>
      <c r="O406" s="4">
        <f t="shared" si="292"/>
        <v>2.0055349070702609E-15</v>
      </c>
      <c r="P406" s="44">
        <f t="shared" si="345"/>
        <v>8.9814268719306276E-23</v>
      </c>
      <c r="Q406" s="44">
        <f t="shared" ref="Q406:S406" si="356">(P406-P405)/$C$34</f>
        <v>1.0223688329022762E-16</v>
      </c>
      <c r="R406" s="44">
        <f t="shared" si="356"/>
        <v>9.0575283037222258E-11</v>
      </c>
      <c r="S406" s="47">
        <f t="shared" si="356"/>
        <v>5.7266265144151891E-5</v>
      </c>
      <c r="T406" s="46">
        <f t="shared" si="294"/>
        <v>3.631912834256412E-10</v>
      </c>
      <c r="U406" s="44">
        <f t="shared" si="295"/>
        <v>3.163343731864727E-4</v>
      </c>
      <c r="V406" s="47">
        <f t="shared" si="296"/>
        <v>193.92770242343852</v>
      </c>
      <c r="W406" s="46">
        <f t="shared" si="297"/>
        <v>216.71852502990123</v>
      </c>
      <c r="X406" s="47">
        <f t="shared" si="298"/>
        <v>22.790822606462722</v>
      </c>
    </row>
    <row r="407" spans="9:24" x14ac:dyDescent="0.2">
      <c r="I407" s="57">
        <f t="shared" si="286"/>
        <v>3.9699999999999722E-6</v>
      </c>
      <c r="J407" s="57">
        <f t="shared" si="287"/>
        <v>-1.9849699999999932E-13</v>
      </c>
      <c r="K407" s="75">
        <f t="shared" si="288"/>
        <v>-2.0208608851020736E-15</v>
      </c>
      <c r="L407" s="44">
        <f t="shared" si="289"/>
        <v>1.5403599115450446E-9</v>
      </c>
      <c r="M407" s="45">
        <f t="shared" si="290"/>
        <v>7.7815121594053134E-4</v>
      </c>
      <c r="N407" s="78">
        <f t="shared" si="291"/>
        <v>3.262006681539674E-16</v>
      </c>
      <c r="O407" s="4">
        <f t="shared" si="292"/>
        <v>2.0208608851020736E-15</v>
      </c>
      <c r="P407" s="44">
        <f t="shared" si="345"/>
        <v>9.0845752561998456E-23</v>
      </c>
      <c r="Q407" s="44">
        <f t="shared" ref="Q407:S407" si="357">(P407-P406)/$C$34</f>
        <v>1.0314838426921801E-16</v>
      </c>
      <c r="R407" s="44">
        <f t="shared" si="357"/>
        <v>9.1150097899038582E-11</v>
      </c>
      <c r="S407" s="47">
        <f t="shared" si="357"/>
        <v>5.7481486181632355E-5</v>
      </c>
      <c r="T407" s="46">
        <f t="shared" si="294"/>
        <v>3.6637408751170575E-10</v>
      </c>
      <c r="U407" s="44">
        <f t="shared" si="295"/>
        <v>3.182804086064565E-4</v>
      </c>
      <c r="V407" s="47">
        <f t="shared" si="296"/>
        <v>194.60354199838048</v>
      </c>
      <c r="W407" s="46">
        <f t="shared" si="297"/>
        <v>217.5349593450847</v>
      </c>
      <c r="X407" s="47">
        <f t="shared" si="298"/>
        <v>22.931417346704233</v>
      </c>
    </row>
    <row r="408" spans="9:24" x14ac:dyDescent="0.2">
      <c r="I408" s="57">
        <f t="shared" si="286"/>
        <v>3.9799999999999721E-6</v>
      </c>
      <c r="J408" s="57">
        <f t="shared" si="287"/>
        <v>-1.9899699999999931E-13</v>
      </c>
      <c r="K408" s="75">
        <f t="shared" si="288"/>
        <v>-2.0362644842175242E-15</v>
      </c>
      <c r="L408" s="44">
        <f t="shared" si="289"/>
        <v>1.5481414237044499E-9</v>
      </c>
      <c r="M408" s="45">
        <f t="shared" si="290"/>
        <v>7.8009133200578214E-4</v>
      </c>
      <c r="N408" s="78">
        <f t="shared" si="291"/>
        <v>3.298964323497361E-16</v>
      </c>
      <c r="O408" s="4">
        <f t="shared" si="292"/>
        <v>2.0362644842175242E-15</v>
      </c>
      <c r="P408" s="44">
        <f t="shared" si="345"/>
        <v>9.1886409111421529E-23</v>
      </c>
      <c r="Q408" s="44">
        <f t="shared" ref="Q408:S408" si="358">(P408-P407)/$C$34</f>
        <v>1.0406565494230734E-16</v>
      </c>
      <c r="R408" s="44">
        <f t="shared" si="358"/>
        <v>9.172706730893271E-11</v>
      </c>
      <c r="S408" s="47">
        <f t="shared" si="358"/>
        <v>5.7696940989412839E-5</v>
      </c>
      <c r="T408" s="46">
        <f t="shared" si="294"/>
        <v>3.6957641957687143E-10</v>
      </c>
      <c r="U408" s="44">
        <f t="shared" si="295"/>
        <v>3.2023320651656747E-4</v>
      </c>
      <c r="V408" s="47">
        <f t="shared" si="296"/>
        <v>195.27979101109551</v>
      </c>
      <c r="W408" s="46">
        <f t="shared" si="297"/>
        <v>218.35229320215095</v>
      </c>
      <c r="X408" s="47">
        <f t="shared" si="298"/>
        <v>23.072502191055442</v>
      </c>
    </row>
    <row r="409" spans="9:24" x14ac:dyDescent="0.2">
      <c r="I409" s="57">
        <f t="shared" si="286"/>
        <v>3.989999999999972E-6</v>
      </c>
      <c r="J409" s="57">
        <f t="shared" si="287"/>
        <v>-1.9949699999999931E-13</v>
      </c>
      <c r="K409" s="75">
        <f t="shared" si="288"/>
        <v>-2.0517458984545688E-15</v>
      </c>
      <c r="L409" s="44">
        <f t="shared" si="289"/>
        <v>1.5559423370245077E-9</v>
      </c>
      <c r="M409" s="45">
        <f t="shared" si="290"/>
        <v>7.8203118303326344E-4</v>
      </c>
      <c r="N409" s="78">
        <f t="shared" si="291"/>
        <v>3.3362441582257483E-16</v>
      </c>
      <c r="O409" s="4">
        <f t="shared" si="292"/>
        <v>2.0517458984545688E-15</v>
      </c>
      <c r="P409" s="44">
        <f t="shared" si="345"/>
        <v>9.2936296280196894E-23</v>
      </c>
      <c r="Q409" s="44">
        <f t="shared" ref="Q409:S409" si="359">(P409-P408)/$C$34</f>
        <v>1.049887168775365E-16</v>
      </c>
      <c r="R409" s="44">
        <f t="shared" si="359"/>
        <v>9.2306193522916191E-11</v>
      </c>
      <c r="S409" s="47">
        <f t="shared" si="359"/>
        <v>5.7912621398348098E-5</v>
      </c>
      <c r="T409" s="46">
        <f t="shared" si="294"/>
        <v>3.7279834728387459E-10</v>
      </c>
      <c r="U409" s="44">
        <f t="shared" si="295"/>
        <v>3.2219277070031586E-4</v>
      </c>
      <c r="V409" s="47">
        <f t="shared" si="296"/>
        <v>195.95641837483757</v>
      </c>
      <c r="W409" s="46">
        <f t="shared" si="297"/>
        <v>219.17049581213186</v>
      </c>
      <c r="X409" s="47">
        <f t="shared" si="298"/>
        <v>23.214077437294286</v>
      </c>
    </row>
    <row r="410" spans="9:24" x14ac:dyDescent="0.2">
      <c r="I410" s="57">
        <f t="shared" si="286"/>
        <v>3.9999999999999719E-6</v>
      </c>
      <c r="J410" s="57">
        <f t="shared" si="287"/>
        <v>-1.9999699999999931E-13</v>
      </c>
      <c r="K410" s="75">
        <f t="shared" si="288"/>
        <v>-2.0673053218248141E-15</v>
      </c>
      <c r="L410" s="44">
        <f t="shared" si="289"/>
        <v>1.5637626488548402E-9</v>
      </c>
      <c r="M410" s="45">
        <f t="shared" si="290"/>
        <v>7.8397076747742085E-4</v>
      </c>
      <c r="N410" s="78">
        <f t="shared" si="291"/>
        <v>3.3738481520589151E-16</v>
      </c>
      <c r="O410" s="4">
        <f t="shared" si="292"/>
        <v>2.0673053218248141E-15</v>
      </c>
      <c r="P410" s="44">
        <f t="shared" si="345"/>
        <v>9.3995472196847739E-23</v>
      </c>
      <c r="Q410" s="44">
        <f t="shared" ref="Q410:S410" si="360">(P410-P409)/$C$34</f>
        <v>1.0591759166508445E-16</v>
      </c>
      <c r="R410" s="44">
        <f t="shared" si="360"/>
        <v>9.2887478754795259E-11</v>
      </c>
      <c r="S410" s="47">
        <f t="shared" si="360"/>
        <v>5.8128523187906731E-5</v>
      </c>
      <c r="T410" s="46">
        <f t="shared" si="294"/>
        <v>3.7603993833166937E-10</v>
      </c>
      <c r="U410" s="44">
        <f t="shared" si="295"/>
        <v>3.2415910477947782E-4</v>
      </c>
      <c r="V410" s="47">
        <f t="shared" si="296"/>
        <v>196.63340791619385</v>
      </c>
      <c r="W410" s="46">
        <f t="shared" si="297"/>
        <v>219.98955127686355</v>
      </c>
      <c r="X410" s="47">
        <f t="shared" si="298"/>
        <v>23.356143360669702</v>
      </c>
    </row>
    <row r="411" spans="9:24" x14ac:dyDescent="0.2">
      <c r="I411" s="57">
        <f t="shared" si="286"/>
        <v>4.0099999999999718E-6</v>
      </c>
      <c r="J411" s="57">
        <f t="shared" si="287"/>
        <v>-2.0049699999999931E-13</v>
      </c>
      <c r="K411" s="75">
        <f t="shared" si="288"/>
        <v>-2.0829429483133623E-15</v>
      </c>
      <c r="L411" s="44">
        <f t="shared" si="289"/>
        <v>1.5716023565296144E-9</v>
      </c>
      <c r="M411" s="45">
        <f t="shared" si="290"/>
        <v>7.8591008378736487E-4</v>
      </c>
      <c r="N411" s="78">
        <f t="shared" si="291"/>
        <v>3.4117782781049629E-16</v>
      </c>
      <c r="O411" s="4">
        <f t="shared" si="292"/>
        <v>2.0829429483133623E-15</v>
      </c>
      <c r="P411" s="44">
        <f t="shared" si="345"/>
        <v>9.506399520603388E-23</v>
      </c>
      <c r="Q411" s="44">
        <f t="shared" ref="Q411:S411" si="361">(P411-P410)/$C$34</f>
        <v>1.0685230091861418E-16</v>
      </c>
      <c r="R411" s="44">
        <f t="shared" si="361"/>
        <v>9.3470925352973101E-11</v>
      </c>
      <c r="S411" s="47">
        <f t="shared" si="361"/>
        <v>5.8344659817784261E-5</v>
      </c>
      <c r="T411" s="46">
        <f t="shared" si="294"/>
        <v>3.7930126046047925E-10</v>
      </c>
      <c r="U411" s="44">
        <f t="shared" si="295"/>
        <v>3.2613221288098685E-4</v>
      </c>
      <c r="V411" s="47">
        <f t="shared" si="296"/>
        <v>197.31081015090373</v>
      </c>
      <c r="W411" s="46">
        <f t="shared" si="297"/>
        <v>220.80951037561351</v>
      </c>
      <c r="X411" s="47">
        <f t="shared" si="298"/>
        <v>23.498700224709772</v>
      </c>
    </row>
    <row r="412" spans="9:24" x14ac:dyDescent="0.2">
      <c r="I412" s="57">
        <f t="shared" si="286"/>
        <v>4.0199999999999717E-6</v>
      </c>
      <c r="J412" s="57">
        <f t="shared" si="287"/>
        <v>-2.0099699999999931E-13</v>
      </c>
      <c r="K412" s="75">
        <f t="shared" si="288"/>
        <v>-2.0986589718786583E-15</v>
      </c>
      <c r="L412" s="44">
        <f t="shared" si="289"/>
        <v>1.5794614573674881E-9</v>
      </c>
      <c r="M412" s="45">
        <f t="shared" si="290"/>
        <v>7.8784913040686637E-4</v>
      </c>
      <c r="N412" s="78">
        <f t="shared" si="291"/>
        <v>3.4500365162495207E-16</v>
      </c>
      <c r="O412" s="4">
        <f t="shared" si="292"/>
        <v>2.0986589718786583E-15</v>
      </c>
      <c r="P412" s="44">
        <f t="shared" si="345"/>
        <v>9.6141923868770186E-23</v>
      </c>
      <c r="Q412" s="44">
        <f t="shared" ref="Q412:S412" si="362">(P412-P411)/$C$34</f>
        <v>1.0779286627363054E-16</v>
      </c>
      <c r="R412" s="44">
        <f t="shared" si="362"/>
        <v>9.4056535501635442E-11</v>
      </c>
      <c r="S412" s="47">
        <f t="shared" si="362"/>
        <v>5.8561014866234116E-5</v>
      </c>
      <c r="T412" s="46">
        <f t="shared" si="294"/>
        <v>3.8258238144557581E-10</v>
      </c>
      <c r="U412" s="44">
        <f t="shared" si="295"/>
        <v>3.2811209850965441E-4</v>
      </c>
      <c r="V412" s="47">
        <f t="shared" si="296"/>
        <v>197.98856286675371</v>
      </c>
      <c r="W412" s="46">
        <f t="shared" si="297"/>
        <v>221.63031119630736</v>
      </c>
      <c r="X412" s="47">
        <f t="shared" si="298"/>
        <v>23.64174832955365</v>
      </c>
    </row>
    <row r="413" spans="9:24" x14ac:dyDescent="0.2">
      <c r="I413" s="57">
        <f t="shared" ref="I413:I476" si="363">I412+$C$34</f>
        <v>4.0299999999999716E-6</v>
      </c>
      <c r="J413" s="57">
        <f t="shared" ref="J413:J476" si="364">J412-$C$25*$C$34</f>
        <v>-2.014969999999993E-13</v>
      </c>
      <c r="K413" s="75">
        <f t="shared" ref="K413:K476" si="365">K412-L412*$C$34</f>
        <v>-2.1144535864523332E-15</v>
      </c>
      <c r="L413" s="44">
        <f t="shared" ref="L413:L476" si="366">L412+M412*$C$34</f>
        <v>1.5873399486715568E-9</v>
      </c>
      <c r="M413" s="45">
        <f t="shared" ref="M413:M476" si="367">-$C$28*K412 - (($C$28/(($C$29*2*PI())^2))*($C$29*2*PI())*L412/$C$27 + $C$28*J412 + N412)/($C$28/(($C$29*2*PI())^2))</f>
        <v>7.8978790577435528E-4</v>
      </c>
      <c r="N413" s="78">
        <f t="shared" ref="N413:N476" si="368">N412+T413*$C$34</f>
        <v>3.488624853159563E-16</v>
      </c>
      <c r="O413" s="4">
        <f t="shared" ref="O413:O476" si="369">IF(K413&lt;0,-K413,0)</f>
        <v>2.1144535864523332E-15</v>
      </c>
      <c r="P413" s="44">
        <f t="shared" si="345"/>
        <v>9.7229316962653393E-23</v>
      </c>
      <c r="Q413" s="44">
        <f t="shared" ref="Q413:S413" si="370">(P413-P412)/$C$34</f>
        <v>1.0873930938832072E-16</v>
      </c>
      <c r="R413" s="44">
        <f t="shared" si="370"/>
        <v>9.4644311469018706E-11</v>
      </c>
      <c r="S413" s="47">
        <f t="shared" si="370"/>
        <v>5.8777596738326379E-5</v>
      </c>
      <c r="T413" s="46">
        <f t="shared" ref="T413:T476" si="371">T412+U413*$C$34</f>
        <v>3.8588336910042489E-10</v>
      </c>
      <c r="U413" s="44">
        <f t="shared" ref="U413:U476" si="372">U412+V413*$C$34</f>
        <v>3.3009876548490547E-4</v>
      </c>
      <c r="V413" s="47">
        <f t="shared" ref="V413:V476" si="373">W413-X413</f>
        <v>198.66669752510549</v>
      </c>
      <c r="W413" s="46">
        <f t="shared" ref="W413:W476" si="374">$C$33/$C$24*($C$17*P413 + $C$18*Q413 + $C$19*R413 + $C$20*S413)</f>
        <v>222.45198545535928</v>
      </c>
      <c r="X413" s="47">
        <f t="shared" ref="X413:X476" si="375">1/$C$24*($C$21*N412 + $C$22*T412 + $C$23*U412)</f>
        <v>23.785287930253777</v>
      </c>
    </row>
    <row r="414" spans="9:24" x14ac:dyDescent="0.2">
      <c r="I414" s="57">
        <f t="shared" si="363"/>
        <v>4.0399999999999715E-6</v>
      </c>
      <c r="J414" s="57">
        <f t="shared" si="364"/>
        <v>-2.019969999999993E-13</v>
      </c>
      <c r="K414" s="75">
        <f t="shared" si="365"/>
        <v>-2.1303269859390488E-15</v>
      </c>
      <c r="L414" s="44">
        <f t="shared" si="366"/>
        <v>1.5952378277293003E-9</v>
      </c>
      <c r="M414" s="45">
        <f t="shared" si="367"/>
        <v>7.9172640832291669E-4</v>
      </c>
      <c r="N414" s="78">
        <f t="shared" si="368"/>
        <v>3.5275452822870142E-16</v>
      </c>
      <c r="O414" s="4">
        <f t="shared" si="369"/>
        <v>2.1303269859390488E-15</v>
      </c>
      <c r="P414" s="44">
        <f t="shared" si="345"/>
        <v>9.8326233482083234E-23</v>
      </c>
      <c r="Q414" s="44">
        <f t="shared" ref="Q414:S414" si="376">(P414-P413)/$C$34</f>
        <v>1.0969165194298413E-16</v>
      </c>
      <c r="R414" s="44">
        <f t="shared" si="376"/>
        <v>9.5234255466340684E-11</v>
      </c>
      <c r="S414" s="47">
        <f t="shared" si="376"/>
        <v>5.899439973219782E-5</v>
      </c>
      <c r="T414" s="46">
        <f t="shared" si="371"/>
        <v>3.8920429127451026E-10</v>
      </c>
      <c r="U414" s="44">
        <f t="shared" si="372"/>
        <v>3.3209221740854015E-4</v>
      </c>
      <c r="V414" s="47">
        <f t="shared" si="373"/>
        <v>199.3451923634675</v>
      </c>
      <c r="W414" s="46">
        <f t="shared" si="374"/>
        <v>223.27451166813177</v>
      </c>
      <c r="X414" s="47">
        <f t="shared" si="375"/>
        <v>23.929319304664272</v>
      </c>
    </row>
    <row r="415" spans="9:24" x14ac:dyDescent="0.2">
      <c r="I415" s="57">
        <f t="shared" si="363"/>
        <v>4.0499999999999714E-6</v>
      </c>
      <c r="J415" s="57">
        <f t="shared" si="364"/>
        <v>-2.024969999999993E-13</v>
      </c>
      <c r="K415" s="75">
        <f t="shared" si="365"/>
        <v>-2.1462793642163416E-15</v>
      </c>
      <c r="L415" s="44">
        <f t="shared" si="366"/>
        <v>1.6031550918125294E-9</v>
      </c>
      <c r="M415" s="45">
        <f t="shared" si="367"/>
        <v>7.9366463648028853E-4</v>
      </c>
      <c r="N415" s="78">
        <f t="shared" si="368"/>
        <v>3.5667998038726036E-16</v>
      </c>
      <c r="O415" s="4">
        <f t="shared" si="369"/>
        <v>2.1462793642163416E-15</v>
      </c>
      <c r="P415" s="44">
        <f t="shared" si="345"/>
        <v>9.9432732638490412E-23</v>
      </c>
      <c r="Q415" s="44">
        <f t="shared" ref="Q415:S415" si="377">(P415-P414)/$C$34</f>
        <v>1.1064991564071773E-16</v>
      </c>
      <c r="R415" s="44">
        <f t="shared" si="377"/>
        <v>9.5826369773360091E-11</v>
      </c>
      <c r="S415" s="47">
        <f t="shared" si="377"/>
        <v>5.9211430701940665E-5</v>
      </c>
      <c r="T415" s="46">
        <f t="shared" si="371"/>
        <v>3.9254521585589437E-10</v>
      </c>
      <c r="U415" s="44">
        <f t="shared" si="372"/>
        <v>3.3409245813841178E-4</v>
      </c>
      <c r="V415" s="47">
        <f t="shared" si="373"/>
        <v>200.02407298716327</v>
      </c>
      <c r="W415" s="46">
        <f t="shared" si="374"/>
        <v>224.09791570203109</v>
      </c>
      <c r="X415" s="47">
        <f t="shared" si="375"/>
        <v>24.073842714867812</v>
      </c>
    </row>
    <row r="416" spans="9:24" x14ac:dyDescent="0.2">
      <c r="I416" s="57">
        <f t="shared" si="363"/>
        <v>4.0599999999999713E-6</v>
      </c>
      <c r="J416" s="57">
        <f t="shared" si="364"/>
        <v>-2.029969999999993E-13</v>
      </c>
      <c r="K416" s="75">
        <f t="shared" si="365"/>
        <v>-2.1623109151344669E-15</v>
      </c>
      <c r="L416" s="44">
        <f t="shared" si="366"/>
        <v>1.6110917381773323E-9</v>
      </c>
      <c r="M416" s="45">
        <f t="shared" si="367"/>
        <v>7.9560258866885798E-4</v>
      </c>
      <c r="N416" s="78">
        <f t="shared" si="368"/>
        <v>3.6063904249492812E-16</v>
      </c>
      <c r="O416" s="4">
        <f t="shared" si="369"/>
        <v>2.1623109151344669E-15</v>
      </c>
      <c r="P416" s="44">
        <f t="shared" si="345"/>
        <v>1.0054887386055286E-22</v>
      </c>
      <c r="Q416" s="44">
        <f t="shared" ref="Q416:S416" si="378">(P416-P415)/$C$34</f>
        <v>1.1161412220624521E-16</v>
      </c>
      <c r="R416" s="44">
        <f t="shared" si="378"/>
        <v>9.6420656552747733E-11</v>
      </c>
      <c r="S416" s="47">
        <f t="shared" si="378"/>
        <v>5.942867793876423E-5</v>
      </c>
      <c r="T416" s="46">
        <f t="shared" si="371"/>
        <v>3.9590621076677616E-10</v>
      </c>
      <c r="U416" s="44">
        <f t="shared" si="372"/>
        <v>3.3609949108818148E-4</v>
      </c>
      <c r="V416" s="47">
        <f t="shared" si="373"/>
        <v>200.70329497696909</v>
      </c>
      <c r="W416" s="46">
        <f t="shared" si="374"/>
        <v>224.92215341847378</v>
      </c>
      <c r="X416" s="47">
        <f t="shared" si="375"/>
        <v>24.218858441504697</v>
      </c>
    </row>
    <row r="417" spans="9:24" x14ac:dyDescent="0.2">
      <c r="I417" s="57">
        <f t="shared" si="363"/>
        <v>4.0699999999999712E-6</v>
      </c>
      <c r="J417" s="57">
        <f t="shared" si="364"/>
        <v>-2.0349699999999929E-13</v>
      </c>
      <c r="K417" s="75">
        <f t="shared" si="365"/>
        <v>-2.1784218325162403E-15</v>
      </c>
      <c r="L417" s="44">
        <f t="shared" si="366"/>
        <v>1.6190477640640209E-9</v>
      </c>
      <c r="M417" s="45">
        <f t="shared" si="367"/>
        <v>7.9754026330565951E-4</v>
      </c>
      <c r="N417" s="78">
        <f t="shared" si="368"/>
        <v>3.6463191593460889E-16</v>
      </c>
      <c r="O417" s="4">
        <f t="shared" si="369"/>
        <v>2.1784218325162403E-15</v>
      </c>
      <c r="P417" s="44">
        <f t="shared" si="345"/>
        <v>1.0167471679442426E-22</v>
      </c>
      <c r="Q417" s="44">
        <f t="shared" ref="Q417:S417" si="379">(P417-P416)/$C$34</f>
        <v>1.1258429338713953E-16</v>
      </c>
      <c r="R417" s="44">
        <f t="shared" si="379"/>
        <v>9.7017118089431816E-11</v>
      </c>
      <c r="S417" s="47">
        <f t="shared" si="379"/>
        <v>5.9646153668408298E-5</v>
      </c>
      <c r="T417" s="46">
        <f t="shared" si="371"/>
        <v>3.9928734396807894E-10</v>
      </c>
      <c r="U417" s="44">
        <f t="shared" si="372"/>
        <v>3.3811332013027783E-4</v>
      </c>
      <c r="V417" s="47">
        <f t="shared" si="373"/>
        <v>201.38290420963708</v>
      </c>
      <c r="W417" s="46">
        <f t="shared" si="374"/>
        <v>225.74727094266075</v>
      </c>
      <c r="X417" s="47">
        <f t="shared" si="375"/>
        <v>24.364366733023676</v>
      </c>
    </row>
    <row r="418" spans="9:24" x14ac:dyDescent="0.2">
      <c r="I418" s="57">
        <f t="shared" si="363"/>
        <v>4.0799999999999711E-6</v>
      </c>
      <c r="J418" s="57">
        <f t="shared" si="364"/>
        <v>-2.0399699999999929E-13</v>
      </c>
      <c r="K418" s="75">
        <f t="shared" si="365"/>
        <v>-2.1946123101568807E-15</v>
      </c>
      <c r="L418" s="44">
        <f t="shared" si="366"/>
        <v>1.6270231666970774E-9</v>
      </c>
      <c r="M418" s="45">
        <f t="shared" si="367"/>
        <v>7.9947765880237121E-4</v>
      </c>
      <c r="N418" s="78">
        <f t="shared" si="368"/>
        <v>3.686588027691394E-16</v>
      </c>
      <c r="O418" s="4">
        <f t="shared" si="369"/>
        <v>2.1946123101568807E-15</v>
      </c>
      <c r="P418" s="44">
        <f t="shared" si="345"/>
        <v>1.0281032130394558E-22</v>
      </c>
      <c r="Q418" s="44">
        <f t="shared" ref="Q418:S418" si="380">(P418-P417)/$C$34</f>
        <v>1.1356045095213254E-16</v>
      </c>
      <c r="R418" s="44">
        <f t="shared" si="380"/>
        <v>9.7615756499301211E-11</v>
      </c>
      <c r="S418" s="47">
        <f t="shared" si="380"/>
        <v>5.9863840986939463E-5</v>
      </c>
      <c r="T418" s="46">
        <f t="shared" si="371"/>
        <v>4.0268868345304897E-10</v>
      </c>
      <c r="U418" s="44">
        <f t="shared" si="372"/>
        <v>3.401339484970017E-4</v>
      </c>
      <c r="V418" s="47">
        <f t="shared" si="373"/>
        <v>202.06283667238662</v>
      </c>
      <c r="W418" s="46">
        <f t="shared" si="374"/>
        <v>226.57320454350912</v>
      </c>
      <c r="X418" s="47">
        <f t="shared" si="375"/>
        <v>24.510367871122487</v>
      </c>
    </row>
    <row r="419" spans="9:24" x14ac:dyDescent="0.2">
      <c r="I419" s="57">
        <f t="shared" si="363"/>
        <v>4.089999999999971E-6</v>
      </c>
      <c r="J419" s="57">
        <f t="shared" si="364"/>
        <v>-2.0449699999999929E-13</v>
      </c>
      <c r="K419" s="75">
        <f t="shared" si="365"/>
        <v>-2.2108825418238516E-15</v>
      </c>
      <c r="L419" s="44">
        <f t="shared" si="366"/>
        <v>1.6350179432851012E-9</v>
      </c>
      <c r="M419" s="45">
        <f t="shared" si="367"/>
        <v>8.0141477356531312E-4</v>
      </c>
      <c r="N419" s="78">
        <f t="shared" si="368"/>
        <v>3.7271990574167133E-16</v>
      </c>
      <c r="O419" s="4">
        <f t="shared" si="369"/>
        <v>2.2108825418238516E-15</v>
      </c>
      <c r="P419" s="44">
        <f t="shared" si="345"/>
        <v>1.0395574747087253E-22</v>
      </c>
      <c r="Q419" s="44">
        <f t="shared" ref="Q419:S419" si="381">(P419-P418)/$C$34</f>
        <v>1.1454261669269484E-16</v>
      </c>
      <c r="R419" s="44">
        <f t="shared" si="381"/>
        <v>9.8216574056230249E-11</v>
      </c>
      <c r="S419" s="47">
        <f t="shared" si="381"/>
        <v>6.0081755692903839E-5</v>
      </c>
      <c r="T419" s="46">
        <f t="shared" si="371"/>
        <v>4.0611029725319189E-10</v>
      </c>
      <c r="U419" s="44">
        <f t="shared" si="372"/>
        <v>3.4216138001429087E-4</v>
      </c>
      <c r="V419" s="47">
        <f t="shared" si="373"/>
        <v>202.74315172891716</v>
      </c>
      <c r="W419" s="46">
        <f t="shared" si="374"/>
        <v>227.40001382002436</v>
      </c>
      <c r="X419" s="47">
        <f t="shared" si="375"/>
        <v>24.656862091107186</v>
      </c>
    </row>
    <row r="420" spans="9:24" x14ac:dyDescent="0.2">
      <c r="I420" s="57">
        <f t="shared" si="363"/>
        <v>4.0999999999999709E-6</v>
      </c>
      <c r="J420" s="57">
        <f t="shared" si="364"/>
        <v>-2.0499699999999929E-13</v>
      </c>
      <c r="K420" s="75">
        <f t="shared" si="365"/>
        <v>-2.2272327212567028E-15</v>
      </c>
      <c r="L420" s="44">
        <f t="shared" si="366"/>
        <v>1.6430320910207544E-9</v>
      </c>
      <c r="M420" s="45">
        <f t="shared" si="367"/>
        <v>8.0335160599544328E-4</v>
      </c>
      <c r="N420" s="78">
        <f t="shared" si="368"/>
        <v>3.7681542827601486E-16</v>
      </c>
      <c r="O420" s="4">
        <f t="shared" si="369"/>
        <v>2.2272327212567028E-15</v>
      </c>
      <c r="P420" s="44">
        <f t="shared" si="345"/>
        <v>1.0511105559509257E-22</v>
      </c>
      <c r="Q420" s="44">
        <f t="shared" ref="Q420:S420" si="382">(P420-P419)/$C$34</f>
        <v>1.1553081242200377E-16</v>
      </c>
      <c r="R420" s="44">
        <f t="shared" si="382"/>
        <v>9.8819572930892957E-11</v>
      </c>
      <c r="S420" s="47">
        <f t="shared" si="382"/>
        <v>6.0299887466270732E-5</v>
      </c>
      <c r="T420" s="46">
        <f t="shared" si="371"/>
        <v>4.0955225343435479E-10</v>
      </c>
      <c r="U420" s="44">
        <f t="shared" si="372"/>
        <v>3.4419561811628813E-4</v>
      </c>
      <c r="V420" s="47">
        <f t="shared" si="373"/>
        <v>203.42381019972433</v>
      </c>
      <c r="W420" s="46">
        <f t="shared" si="374"/>
        <v>228.22765987103159</v>
      </c>
      <c r="X420" s="47">
        <f t="shared" si="375"/>
        <v>24.803849671307269</v>
      </c>
    </row>
    <row r="421" spans="9:24" x14ac:dyDescent="0.2">
      <c r="I421" s="57">
        <f t="shared" si="363"/>
        <v>4.1099999999999708E-6</v>
      </c>
      <c r="J421" s="57">
        <f t="shared" si="364"/>
        <v>-2.0549699999999929E-13</v>
      </c>
      <c r="K421" s="75">
        <f t="shared" si="365"/>
        <v>-2.2436630421669103E-15</v>
      </c>
      <c r="L421" s="44">
        <f t="shared" si="366"/>
        <v>1.6510656070807089E-9</v>
      </c>
      <c r="M421" s="45">
        <f t="shared" si="367"/>
        <v>8.0528815448835519E-4</v>
      </c>
      <c r="N421" s="78">
        <f t="shared" si="368"/>
        <v>3.8094557447698297E-16</v>
      </c>
      <c r="O421" s="4">
        <f t="shared" si="369"/>
        <v>2.2436630421669103E-15</v>
      </c>
      <c r="P421" s="44">
        <f t="shared" si="345"/>
        <v>1.0627630619484229E-22</v>
      </c>
      <c r="Q421" s="44">
        <f t="shared" ref="Q421:S421" si="383">(P421-P420)/$C$34</f>
        <v>1.1652505997497146E-16</v>
      </c>
      <c r="R421" s="44">
        <f t="shared" si="383"/>
        <v>9.9424755296768754E-11</v>
      </c>
      <c r="S421" s="47">
        <f t="shared" si="383"/>
        <v>6.051823658757974E-5</v>
      </c>
      <c r="T421" s="46">
        <f t="shared" si="371"/>
        <v>4.1301462009680878E-10</v>
      </c>
      <c r="U421" s="44">
        <f t="shared" si="372"/>
        <v>3.4623666624539786E-4</v>
      </c>
      <c r="V421" s="47">
        <f t="shared" si="373"/>
        <v>204.1048129109754</v>
      </c>
      <c r="W421" s="46">
        <f t="shared" si="374"/>
        <v>229.05614377263348</v>
      </c>
      <c r="X421" s="47">
        <f t="shared" si="375"/>
        <v>24.951330861658075</v>
      </c>
    </row>
    <row r="422" spans="9:24" x14ac:dyDescent="0.2">
      <c r="I422" s="57">
        <f t="shared" si="363"/>
        <v>4.1199999999999707E-6</v>
      </c>
      <c r="J422" s="57">
        <f t="shared" si="364"/>
        <v>-2.0599699999999928E-13</v>
      </c>
      <c r="K422" s="75">
        <f t="shared" si="365"/>
        <v>-2.2601736982377174E-15</v>
      </c>
      <c r="L422" s="44">
        <f t="shared" si="366"/>
        <v>1.6591184886255923E-9</v>
      </c>
      <c r="M422" s="45">
        <f t="shared" si="367"/>
        <v>8.0722441743427621E-4</v>
      </c>
      <c r="N422" s="78">
        <f t="shared" si="368"/>
        <v>3.8511054913073835E-16</v>
      </c>
      <c r="O422" s="4">
        <f t="shared" si="369"/>
        <v>2.2601736982377174E-15</v>
      </c>
      <c r="P422" s="44">
        <f t="shared" si="345"/>
        <v>1.0745156000692556E-22</v>
      </c>
      <c r="Q422" s="44">
        <f t="shared" ref="Q422:S422" si="384">(P422-P421)/$C$34</f>
        <v>1.1752538120832732E-16</v>
      </c>
      <c r="R422" s="44">
        <f t="shared" si="384"/>
        <v>1.000321233355856E-10</v>
      </c>
      <c r="S422" s="47">
        <f t="shared" si="384"/>
        <v>6.0736803881685024E-5</v>
      </c>
      <c r="T422" s="46">
        <f t="shared" si="371"/>
        <v>4.1649746537553688E-10</v>
      </c>
      <c r="U422" s="44">
        <f t="shared" si="372"/>
        <v>3.4828452787280832E-4</v>
      </c>
      <c r="V422" s="47">
        <f t="shared" si="373"/>
        <v>204.78616274104584</v>
      </c>
      <c r="W422" s="46">
        <f t="shared" si="374"/>
        <v>229.88546865374005</v>
      </c>
      <c r="X422" s="47">
        <f t="shared" si="375"/>
        <v>25.099305912694209</v>
      </c>
    </row>
    <row r="423" spans="9:24" x14ac:dyDescent="0.2">
      <c r="I423" s="57">
        <f t="shared" si="363"/>
        <v>4.1299999999999706E-6</v>
      </c>
      <c r="J423" s="57">
        <f t="shared" si="364"/>
        <v>-2.0649699999999928E-13</v>
      </c>
      <c r="K423" s="75">
        <f t="shared" si="365"/>
        <v>-2.2767648831239734E-15</v>
      </c>
      <c r="L423" s="44">
        <f t="shared" si="366"/>
        <v>1.6671907327999351E-9</v>
      </c>
      <c r="M423" s="45">
        <f t="shared" si="367"/>
        <v>8.0916039321806343E-4</v>
      </c>
      <c r="N423" s="78">
        <f t="shared" si="368"/>
        <v>3.8931055770514615E-16</v>
      </c>
      <c r="O423" s="4">
        <f t="shared" si="369"/>
        <v>2.2767648831239734E-15</v>
      </c>
      <c r="P423" s="44">
        <f t="shared" si="345"/>
        <v>1.0863687798693324E-22</v>
      </c>
      <c r="Q423" s="44">
        <f t="shared" ref="Q423:S423" si="385">(P423-P422)/$C$34</f>
        <v>1.1853179800076831E-16</v>
      </c>
      <c r="R423" s="44">
        <f t="shared" si="385"/>
        <v>1.0064167924409926E-10</v>
      </c>
      <c r="S423" s="47">
        <f t="shared" si="385"/>
        <v>6.0955590851365679E-5</v>
      </c>
      <c r="T423" s="46">
        <f t="shared" si="371"/>
        <v>4.2000085744077727E-10</v>
      </c>
      <c r="U423" s="44">
        <f t="shared" si="372"/>
        <v>3.5033920652403796E-4</v>
      </c>
      <c r="V423" s="47">
        <f t="shared" si="373"/>
        <v>205.46786512296461</v>
      </c>
      <c r="W423" s="46">
        <f t="shared" si="374"/>
        <v>230.7156402000015</v>
      </c>
      <c r="X423" s="47">
        <f t="shared" si="375"/>
        <v>25.247775077036888</v>
      </c>
    </row>
    <row r="424" spans="9:24" x14ac:dyDescent="0.2">
      <c r="I424" s="57">
        <f t="shared" si="363"/>
        <v>4.1399999999999705E-6</v>
      </c>
      <c r="J424" s="57">
        <f t="shared" si="364"/>
        <v>-2.0699699999999928E-13</v>
      </c>
      <c r="K424" s="75">
        <f t="shared" si="365"/>
        <v>-2.293436790451973E-15</v>
      </c>
      <c r="L424" s="44">
        <f t="shared" si="366"/>
        <v>1.6752823367321158E-9</v>
      </c>
      <c r="M424" s="45">
        <f t="shared" si="367"/>
        <v>8.1109608021920202E-4</v>
      </c>
      <c r="N424" s="78">
        <f t="shared" si="368"/>
        <v>3.935458063500904E-16</v>
      </c>
      <c r="O424" s="4">
        <f t="shared" si="369"/>
        <v>2.293436790451973E-15</v>
      </c>
      <c r="P424" s="44">
        <f t="shared" si="345"/>
        <v>1.0983232130945336E-22</v>
      </c>
      <c r="Q424" s="44">
        <f t="shared" ref="Q424:S424" si="386">(P424-P423)/$C$34</f>
        <v>1.1954433225201164E-16</v>
      </c>
      <c r="R424" s="44">
        <f t="shared" si="386"/>
        <v>1.0125342512433315E-10</v>
      </c>
      <c r="S424" s="47">
        <f t="shared" si="386"/>
        <v>6.1174588023388724E-5</v>
      </c>
      <c r="T424" s="46">
        <f t="shared" si="371"/>
        <v>4.2352486449442686E-10</v>
      </c>
      <c r="U424" s="44">
        <f t="shared" si="372"/>
        <v>3.5240070536495698E-4</v>
      </c>
      <c r="V424" s="47">
        <f t="shared" si="373"/>
        <v>206.14988409190065</v>
      </c>
      <c r="W424" s="46">
        <f t="shared" si="374"/>
        <v>231.546622703146</v>
      </c>
      <c r="X424" s="47">
        <f t="shared" si="375"/>
        <v>25.396738611245357</v>
      </c>
    </row>
    <row r="425" spans="9:24" x14ac:dyDescent="0.2">
      <c r="I425" s="57">
        <f t="shared" si="363"/>
        <v>4.1499999999999704E-6</v>
      </c>
      <c r="J425" s="57">
        <f t="shared" si="364"/>
        <v>-2.0749699999999928E-13</v>
      </c>
      <c r="K425" s="75">
        <f t="shared" si="365"/>
        <v>-2.310189613819294E-15</v>
      </c>
      <c r="L425" s="44">
        <f t="shared" si="366"/>
        <v>1.6833932975343077E-9</v>
      </c>
      <c r="M425" s="45">
        <f t="shared" si="367"/>
        <v>8.1303147681180182E-4</v>
      </c>
      <c r="N425" s="78">
        <f t="shared" si="368"/>
        <v>3.9781650189783177E-16</v>
      </c>
      <c r="O425" s="4">
        <f t="shared" si="369"/>
        <v>2.310189613819294E-15</v>
      </c>
      <c r="P425" s="44">
        <f t="shared" si="345"/>
        <v>1.1103795136829222E-22</v>
      </c>
      <c r="Q425" s="44">
        <f t="shared" ref="Q425:S425" si="387">(P425-P424)/$C$34</f>
        <v>1.205630058838867E-16</v>
      </c>
      <c r="R425" s="44">
        <f t="shared" si="387"/>
        <v>1.0186736318750627E-10</v>
      </c>
      <c r="S425" s="47">
        <f t="shared" si="387"/>
        <v>6.1393806317312452E-5</v>
      </c>
      <c r="T425" s="46">
        <f t="shared" si="371"/>
        <v>4.2706955477413801E-10</v>
      </c>
      <c r="U425" s="44">
        <f t="shared" si="372"/>
        <v>3.5446902797111728E-4</v>
      </c>
      <c r="V425" s="47">
        <f t="shared" si="373"/>
        <v>206.83226061602801</v>
      </c>
      <c r="W425" s="46">
        <f t="shared" si="374"/>
        <v>232.37845736184246</v>
      </c>
      <c r="X425" s="47">
        <f t="shared" si="375"/>
        <v>25.546196745814449</v>
      </c>
    </row>
    <row r="426" spans="9:24" x14ac:dyDescent="0.2">
      <c r="I426" s="57">
        <f t="shared" si="363"/>
        <v>4.1599999999999703E-6</v>
      </c>
      <c r="J426" s="57">
        <f t="shared" si="364"/>
        <v>-2.0799699999999928E-13</v>
      </c>
      <c r="K426" s="75">
        <f t="shared" si="365"/>
        <v>-2.3270235467946371E-15</v>
      </c>
      <c r="L426" s="44">
        <f t="shared" si="366"/>
        <v>1.6915236123024257E-9</v>
      </c>
      <c r="M426" s="45">
        <f t="shared" si="367"/>
        <v>8.14966581364595E-4</v>
      </c>
      <c r="N426" s="78">
        <f t="shared" si="368"/>
        <v>4.0212285186334586E-16</v>
      </c>
      <c r="O426" s="4">
        <f t="shared" si="369"/>
        <v>2.3270235467946371E-15</v>
      </c>
      <c r="P426" s="44">
        <f t="shared" si="345"/>
        <v>1.1225382977669058E-22</v>
      </c>
      <c r="Q426" s="44">
        <f t="shared" ref="Q426:S426" si="388">(P426-P425)/$C$34</f>
        <v>1.2158784083983558E-16</v>
      </c>
      <c r="R426" s="44">
        <f t="shared" si="388"/>
        <v>1.0248349559488799E-10</v>
      </c>
      <c r="S426" s="47">
        <f t="shared" si="388"/>
        <v>6.161324073817181E-5</v>
      </c>
      <c r="T426" s="46">
        <f t="shared" si="371"/>
        <v>4.306349965514108E-10</v>
      </c>
      <c r="U426" s="44">
        <f t="shared" si="372"/>
        <v>3.5654417772727716E-4</v>
      </c>
      <c r="V426" s="47">
        <f t="shared" si="373"/>
        <v>207.51497561598751</v>
      </c>
      <c r="W426" s="46">
        <f t="shared" si="374"/>
        <v>233.21112535691805</v>
      </c>
      <c r="X426" s="47">
        <f t="shared" si="375"/>
        <v>25.69614974093053</v>
      </c>
    </row>
    <row r="427" spans="9:24" x14ac:dyDescent="0.2">
      <c r="I427" s="57">
        <f t="shared" si="363"/>
        <v>4.1699999999999702E-6</v>
      </c>
      <c r="J427" s="57">
        <f t="shared" si="364"/>
        <v>-2.0849699999999927E-13</v>
      </c>
      <c r="K427" s="75">
        <f t="shared" si="365"/>
        <v>-2.3439387829176614E-15</v>
      </c>
      <c r="L427" s="44">
        <f t="shared" si="366"/>
        <v>1.6996732781160717E-9</v>
      </c>
      <c r="M427" s="45">
        <f t="shared" si="367"/>
        <v>8.1690139224093415E-4</v>
      </c>
      <c r="N427" s="78">
        <f t="shared" si="368"/>
        <v>4.0646506444461572E-16</v>
      </c>
      <c r="O427" s="4">
        <f t="shared" si="369"/>
        <v>2.3439387829176614E-15</v>
      </c>
      <c r="P427" s="44">
        <f t="shared" si="345"/>
        <v>1.1348001836752756E-22</v>
      </c>
      <c r="Q427" s="44">
        <f t="shared" ref="Q427:S427" si="389">(P427-P426)/$C$34</f>
        <v>1.226188590836975E-16</v>
      </c>
      <c r="R427" s="44">
        <f t="shared" si="389"/>
        <v>1.0310182438619157E-10</v>
      </c>
      <c r="S427" s="47">
        <f t="shared" si="389"/>
        <v>6.1832879130357718E-5</v>
      </c>
      <c r="T427" s="46">
        <f t="shared" si="371"/>
        <v>4.3422125812698563E-10</v>
      </c>
      <c r="U427" s="44">
        <f t="shared" si="372"/>
        <v>3.5862615755748471E-4</v>
      </c>
      <c r="V427" s="47">
        <f t="shared" si="373"/>
        <v>208.19798302075577</v>
      </c>
      <c r="W427" s="46">
        <f t="shared" si="374"/>
        <v>234.04458086370886</v>
      </c>
      <c r="X427" s="47">
        <f t="shared" si="375"/>
        <v>25.846597842953074</v>
      </c>
    </row>
    <row r="428" spans="9:24" x14ac:dyDescent="0.2">
      <c r="I428" s="57">
        <f t="shared" si="363"/>
        <v>4.1799999999999701E-6</v>
      </c>
      <c r="J428" s="57">
        <f t="shared" si="364"/>
        <v>-2.0899699999999927E-13</v>
      </c>
      <c r="K428" s="75">
        <f t="shared" si="365"/>
        <v>-2.360935515698822E-15</v>
      </c>
      <c r="L428" s="44">
        <f t="shared" si="366"/>
        <v>1.707842292038481E-9</v>
      </c>
      <c r="M428" s="45">
        <f t="shared" si="367"/>
        <v>8.1883590779878847E-4</v>
      </c>
      <c r="N428" s="78">
        <f t="shared" si="368"/>
        <v>4.108433485230158E-16</v>
      </c>
      <c r="O428" s="4">
        <f t="shared" si="369"/>
        <v>2.360935515698822E-15</v>
      </c>
      <c r="P428" s="44">
        <f t="shared" si="345"/>
        <v>1.14716579193549E-22</v>
      </c>
      <c r="Q428" s="44">
        <f t="shared" ref="Q428:S428" si="390">(P428-P427)/$C$34</f>
        <v>1.2365608260214446E-16</v>
      </c>
      <c r="R428" s="44">
        <f t="shared" si="390"/>
        <v>1.0372235184469602E-10</v>
      </c>
      <c r="S428" s="47">
        <f t="shared" si="390"/>
        <v>6.2052745850444999E-5</v>
      </c>
      <c r="T428" s="46">
        <f t="shared" si="371"/>
        <v>4.3782840784000956E-10</v>
      </c>
      <c r="U428" s="44">
        <f t="shared" si="372"/>
        <v>3.6071497130239262E-4</v>
      </c>
      <c r="V428" s="47">
        <f t="shared" si="373"/>
        <v>208.88137449079341</v>
      </c>
      <c r="W428" s="46">
        <f t="shared" si="374"/>
        <v>234.87891575564618</v>
      </c>
      <c r="X428" s="47">
        <f t="shared" si="375"/>
        <v>25.997541264852764</v>
      </c>
    </row>
    <row r="429" spans="9:24" x14ac:dyDescent="0.2">
      <c r="I429" s="57">
        <f t="shared" si="363"/>
        <v>4.18999999999997E-6</v>
      </c>
      <c r="J429" s="57">
        <f t="shared" si="364"/>
        <v>-2.0949699999999927E-13</v>
      </c>
      <c r="K429" s="75">
        <f t="shared" si="365"/>
        <v>-2.3780139386192069E-15</v>
      </c>
      <c r="L429" s="44">
        <f t="shared" si="366"/>
        <v>1.716030651116469E-9</v>
      </c>
      <c r="M429" s="45">
        <f t="shared" si="367"/>
        <v>8.2077012639074224E-4</v>
      </c>
      <c r="N429" s="78">
        <f t="shared" si="368"/>
        <v>4.152579136635827E-16</v>
      </c>
      <c r="O429" s="4">
        <f t="shared" si="369"/>
        <v>2.3780139386192069E-15</v>
      </c>
      <c r="P429" s="44">
        <f t="shared" si="345"/>
        <v>1.1596357452756579E-22</v>
      </c>
      <c r="Q429" s="44">
        <f t="shared" ref="Q429:S429" si="391">(P429-P428)/$C$34</f>
        <v>1.2469953340167913E-16</v>
      </c>
      <c r="R429" s="44">
        <f t="shared" si="391"/>
        <v>1.0434507995346698E-10</v>
      </c>
      <c r="S429" s="47">
        <f t="shared" si="391"/>
        <v>6.2272810877095941E-5</v>
      </c>
      <c r="T429" s="46">
        <f t="shared" si="371"/>
        <v>4.4145651405668807E-10</v>
      </c>
      <c r="U429" s="44">
        <f t="shared" si="372"/>
        <v>3.6281062166784945E-4</v>
      </c>
      <c r="V429" s="47">
        <f t="shared" si="373"/>
        <v>209.5650365456824</v>
      </c>
      <c r="W429" s="46">
        <f t="shared" si="374"/>
        <v>235.71401683171268</v>
      </c>
      <c r="X429" s="47">
        <f t="shared" si="375"/>
        <v>26.148980286030294</v>
      </c>
    </row>
    <row r="430" spans="9:24" x14ac:dyDescent="0.2">
      <c r="I430" s="57">
        <f t="shared" si="363"/>
        <v>4.19999999999997E-6</v>
      </c>
      <c r="J430" s="57">
        <f t="shared" si="364"/>
        <v>-2.0999699999999927E-13</v>
      </c>
      <c r="K430" s="75">
        <f t="shared" si="365"/>
        <v>-2.3951742451303717E-15</v>
      </c>
      <c r="L430" s="44">
        <f t="shared" si="366"/>
        <v>1.7242383523803763E-9</v>
      </c>
      <c r="M430" s="45">
        <f t="shared" si="367"/>
        <v>8.2270404636399148E-4</v>
      </c>
      <c r="N430" s="78">
        <f t="shared" si="368"/>
        <v>4.1970897011537032E-16</v>
      </c>
      <c r="O430" s="4">
        <f t="shared" si="369"/>
        <v>2.3951742451303717E-15</v>
      </c>
      <c r="P430" s="44">
        <f t="shared" si="345"/>
        <v>1.1722106686267466E-22</v>
      </c>
      <c r="Q430" s="44">
        <f t="shared" ref="Q430:S430" si="392">(P430-P429)/$C$34</f>
        <v>1.2574923351088693E-16</v>
      </c>
      <c r="R430" s="44">
        <f t="shared" si="392"/>
        <v>1.0497001092078005E-10</v>
      </c>
      <c r="S430" s="47">
        <f t="shared" si="392"/>
        <v>6.2493096731306951E-5</v>
      </c>
      <c r="T430" s="46">
        <f t="shared" si="371"/>
        <v>4.4510564517876041E-10</v>
      </c>
      <c r="U430" s="44">
        <f t="shared" si="372"/>
        <v>3.6491311220723615E-4</v>
      </c>
      <c r="V430" s="47">
        <f t="shared" si="373"/>
        <v>210.24905393867223</v>
      </c>
      <c r="W430" s="46">
        <f t="shared" si="374"/>
        <v>236.54996904231595</v>
      </c>
      <c r="X430" s="47">
        <f t="shared" si="375"/>
        <v>26.300915103643728</v>
      </c>
    </row>
    <row r="431" spans="9:24" x14ac:dyDescent="0.2">
      <c r="I431" s="57">
        <f t="shared" si="363"/>
        <v>4.2099999999999699E-6</v>
      </c>
      <c r="J431" s="57">
        <f t="shared" si="364"/>
        <v>-2.1049699999999926E-13</v>
      </c>
      <c r="K431" s="75">
        <f t="shared" si="365"/>
        <v>-2.4124166286541754E-15</v>
      </c>
      <c r="L431" s="44">
        <f t="shared" si="366"/>
        <v>1.7324653928440162E-9</v>
      </c>
      <c r="M431" s="45">
        <f t="shared" si="367"/>
        <v>8.2463766606034254E-4</v>
      </c>
      <c r="N431" s="78">
        <f t="shared" si="368"/>
        <v>4.2419672881175057E-16</v>
      </c>
      <c r="O431" s="4">
        <f t="shared" si="369"/>
        <v>2.4124166286541754E-15</v>
      </c>
      <c r="P431" s="44">
        <f t="shared" si="345"/>
        <v>1.1848911891246456E-22</v>
      </c>
      <c r="Q431" s="44">
        <f t="shared" ref="Q431:S431" si="393">(P431-P430)/$C$34</f>
        <v>1.2680520497899033E-16</v>
      </c>
      <c r="R431" s="44">
        <f t="shared" si="393"/>
        <v>1.0559714681033973E-10</v>
      </c>
      <c r="S431" s="47">
        <f t="shared" si="393"/>
        <v>6.271358895596815E-5</v>
      </c>
      <c r="T431" s="46">
        <f t="shared" si="371"/>
        <v>4.4877586963802352E-10</v>
      </c>
      <c r="U431" s="44">
        <f t="shared" si="372"/>
        <v>3.670224459263083E-4</v>
      </c>
      <c r="V431" s="47">
        <f t="shared" si="373"/>
        <v>210.93337190721348</v>
      </c>
      <c r="W431" s="46">
        <f t="shared" si="374"/>
        <v>237.38671788348867</v>
      </c>
      <c r="X431" s="47">
        <f t="shared" si="375"/>
        <v>26.453345976275184</v>
      </c>
    </row>
    <row r="432" spans="9:24" x14ac:dyDescent="0.2">
      <c r="I432" s="57">
        <f t="shared" si="363"/>
        <v>4.2199999999999698E-6</v>
      </c>
      <c r="J432" s="57">
        <f t="shared" si="364"/>
        <v>-2.1099699999999926E-13</v>
      </c>
      <c r="K432" s="75">
        <f t="shared" si="365"/>
        <v>-2.4297412825826155E-15</v>
      </c>
      <c r="L432" s="44">
        <f t="shared" si="366"/>
        <v>1.7407117695046196E-9</v>
      </c>
      <c r="M432" s="45">
        <f t="shared" si="367"/>
        <v>8.2657098381620797E-4</v>
      </c>
      <c r="N432" s="78">
        <f t="shared" si="368"/>
        <v>4.2872140137075295E-16</v>
      </c>
      <c r="O432" s="4">
        <f t="shared" si="369"/>
        <v>2.4297412825826155E-15</v>
      </c>
      <c r="P432" s="44">
        <f t="shared" si="345"/>
        <v>1.1976779361123347E-22</v>
      </c>
      <c r="Q432" s="44">
        <f t="shared" ref="Q432:S432" si="394">(P432-P431)/$C$34</f>
        <v>1.278674698768902E-16</v>
      </c>
      <c r="R432" s="44">
        <f t="shared" si="394"/>
        <v>1.0622648978998757E-10</v>
      </c>
      <c r="S432" s="47">
        <f t="shared" si="394"/>
        <v>6.2934297964784537E-5</v>
      </c>
      <c r="T432" s="46">
        <f t="shared" si="371"/>
        <v>4.5246725590023892E-10</v>
      </c>
      <c r="U432" s="44">
        <f t="shared" si="372"/>
        <v>3.6913862622153857E-4</v>
      </c>
      <c r="V432" s="47">
        <f t="shared" si="373"/>
        <v>211.61802952302779</v>
      </c>
      <c r="W432" s="46">
        <f t="shared" si="374"/>
        <v>238.22430264584679</v>
      </c>
      <c r="X432" s="47">
        <f t="shared" si="375"/>
        <v>26.606273122818997</v>
      </c>
    </row>
    <row r="433" spans="9:24" x14ac:dyDescent="0.2">
      <c r="I433" s="57">
        <f t="shared" si="363"/>
        <v>4.2299999999999697E-6</v>
      </c>
      <c r="J433" s="57">
        <f t="shared" si="364"/>
        <v>-2.1149699999999926E-13</v>
      </c>
      <c r="K433" s="75">
        <f t="shared" si="365"/>
        <v>-2.4471484002776615E-15</v>
      </c>
      <c r="L433" s="44">
        <f t="shared" si="366"/>
        <v>1.7489774793427817E-9</v>
      </c>
      <c r="M433" s="45">
        <f t="shared" si="367"/>
        <v>8.2850399796260586E-4</v>
      </c>
      <c r="N433" s="78">
        <f t="shared" si="368"/>
        <v>4.3328320009533545E-16</v>
      </c>
      <c r="O433" s="4">
        <f t="shared" si="369"/>
        <v>2.4471484002776615E-15</v>
      </c>
      <c r="P433" s="44">
        <f t="shared" si="345"/>
        <v>1.2105715411418693E-22</v>
      </c>
      <c r="Q433" s="44">
        <f t="shared" ref="Q433:S433" si="395">(P433-P432)/$C$34</f>
        <v>1.2893605029534627E-16</v>
      </c>
      <c r="R433" s="44">
        <f t="shared" si="395"/>
        <v>1.0685804184560692E-10</v>
      </c>
      <c r="S433" s="47">
        <f t="shared" si="395"/>
        <v>6.3155205561934608E-5</v>
      </c>
      <c r="T433" s="46">
        <f t="shared" si="371"/>
        <v>4.5617987245824777E-10</v>
      </c>
      <c r="U433" s="44">
        <f t="shared" si="372"/>
        <v>3.7126165580088583E-4</v>
      </c>
      <c r="V433" s="47">
        <f t="shared" si="373"/>
        <v>212.30295793472439</v>
      </c>
      <c r="W433" s="46">
        <f t="shared" si="374"/>
        <v>239.06265472521099</v>
      </c>
      <c r="X433" s="47">
        <f t="shared" si="375"/>
        <v>26.759696790486601</v>
      </c>
    </row>
    <row r="434" spans="9:24" x14ac:dyDescent="0.2">
      <c r="I434" s="57">
        <f t="shared" si="363"/>
        <v>4.2399999999999696E-6</v>
      </c>
      <c r="J434" s="57">
        <f t="shared" si="364"/>
        <v>-2.1199699999999926E-13</v>
      </c>
      <c r="K434" s="75">
        <f t="shared" si="365"/>
        <v>-2.4646381750710895E-15</v>
      </c>
      <c r="L434" s="44">
        <f t="shared" si="366"/>
        <v>1.7572625193224078E-9</v>
      </c>
      <c r="M434" s="45">
        <f t="shared" si="367"/>
        <v>8.3043670682515628E-4</v>
      </c>
      <c r="N434" s="78">
        <f t="shared" si="368"/>
        <v>4.3788233797373967E-16</v>
      </c>
      <c r="O434" s="4">
        <f t="shared" si="369"/>
        <v>2.4646381750710895E-15</v>
      </c>
      <c r="P434" s="44">
        <f t="shared" si="345"/>
        <v>1.2235726379765915E-22</v>
      </c>
      <c r="Q434" s="44">
        <f t="shared" ref="Q434:S434" si="396">(P434-P433)/$C$34</f>
        <v>1.3001096834722225E-16</v>
      </c>
      <c r="R434" s="44">
        <f t="shared" si="396"/>
        <v>1.0749180518759838E-10</v>
      </c>
      <c r="S434" s="47">
        <f t="shared" si="396"/>
        <v>6.3376334199146165E-5</v>
      </c>
      <c r="T434" s="46">
        <f t="shared" si="371"/>
        <v>4.5991378784042006E-10</v>
      </c>
      <c r="U434" s="44">
        <f t="shared" si="372"/>
        <v>3.7339153821722772E-4</v>
      </c>
      <c r="V434" s="47">
        <f t="shared" si="373"/>
        <v>212.98824163418726</v>
      </c>
      <c r="W434" s="46">
        <f t="shared" si="374"/>
        <v>239.90185881077824</v>
      </c>
      <c r="X434" s="47">
        <f t="shared" si="375"/>
        <v>26.913617176590961</v>
      </c>
    </row>
    <row r="435" spans="9:24" x14ac:dyDescent="0.2">
      <c r="I435" s="57">
        <f t="shared" si="363"/>
        <v>4.2499999999999695E-6</v>
      </c>
      <c r="J435" s="57">
        <f t="shared" si="364"/>
        <v>-2.1249699999999926E-13</v>
      </c>
      <c r="K435" s="75">
        <f t="shared" si="365"/>
        <v>-2.4822108002643134E-15</v>
      </c>
      <c r="L435" s="44">
        <f t="shared" si="366"/>
        <v>1.7655668863906594E-9</v>
      </c>
      <c r="M435" s="45">
        <f t="shared" si="367"/>
        <v>8.3236910872407934E-4</v>
      </c>
      <c r="N435" s="78">
        <f t="shared" si="368"/>
        <v>4.4251902867976201E-16</v>
      </c>
      <c r="O435" s="4">
        <f t="shared" si="369"/>
        <v>2.4822108002643134E-15</v>
      </c>
      <c r="P435" s="44">
        <f t="shared" si="345"/>
        <v>1.2366818625931175E-22</v>
      </c>
      <c r="Q435" s="44">
        <f t="shared" ref="Q435:S435" si="397">(P435-P434)/$C$34</f>
        <v>1.3109224616525944E-16</v>
      </c>
      <c r="R435" s="44">
        <f t="shared" si="397"/>
        <v>1.0812778180371887E-10</v>
      </c>
      <c r="S435" s="47">
        <f t="shared" si="397"/>
        <v>6.3597661612049117E-5</v>
      </c>
      <c r="T435" s="46">
        <f t="shared" si="371"/>
        <v>4.6366907060223387E-10</v>
      </c>
      <c r="U435" s="44">
        <f t="shared" si="372"/>
        <v>3.755282761813802E-4</v>
      </c>
      <c r="V435" s="47">
        <f t="shared" si="373"/>
        <v>213.67379641524778</v>
      </c>
      <c r="W435" s="46">
        <f t="shared" si="374"/>
        <v>240.74183095492745</v>
      </c>
      <c r="X435" s="47">
        <f t="shared" si="375"/>
        <v>27.068034539679672</v>
      </c>
    </row>
    <row r="436" spans="9:24" x14ac:dyDescent="0.2">
      <c r="I436" s="57">
        <f t="shared" si="363"/>
        <v>4.2599999999999694E-6</v>
      </c>
      <c r="J436" s="57">
        <f t="shared" si="364"/>
        <v>-2.1299699999999925E-13</v>
      </c>
      <c r="K436" s="75">
        <f t="shared" si="365"/>
        <v>-2.4998664691282199E-15</v>
      </c>
      <c r="L436" s="44">
        <f t="shared" si="366"/>
        <v>1.7738905774779001E-9</v>
      </c>
      <c r="M436" s="45">
        <f t="shared" si="367"/>
        <v>8.3430120197419222E-4</v>
      </c>
      <c r="N436" s="78">
        <f t="shared" si="368"/>
        <v>4.4719348657307615E-16</v>
      </c>
      <c r="O436" s="4">
        <f t="shared" si="369"/>
        <v>2.4998664691282199E-15</v>
      </c>
      <c r="P436" s="44">
        <f t="shared" si="345"/>
        <v>1.249899853183462E-22</v>
      </c>
      <c r="Q436" s="44">
        <f t="shared" ref="Q436:S436" si="398">(P436-P435)/$C$34</f>
        <v>1.3217990590344502E-16</v>
      </c>
      <c r="R436" s="44">
        <f t="shared" si="398"/>
        <v>1.0876597381855814E-10</v>
      </c>
      <c r="S436" s="47">
        <f t="shared" si="398"/>
        <v>6.3819201483927165E-5</v>
      </c>
      <c r="T436" s="46">
        <f t="shared" si="371"/>
        <v>4.6744578933141776E-10</v>
      </c>
      <c r="U436" s="44">
        <f t="shared" si="372"/>
        <v>3.7767187291839013E-4</v>
      </c>
      <c r="V436" s="47">
        <f t="shared" si="373"/>
        <v>214.35967370099439</v>
      </c>
      <c r="W436" s="46">
        <f t="shared" si="374"/>
        <v>241.58262277826813</v>
      </c>
      <c r="X436" s="47">
        <f t="shared" si="375"/>
        <v>27.222949077273725</v>
      </c>
    </row>
    <row r="437" spans="9:24" x14ac:dyDescent="0.2">
      <c r="I437" s="57">
        <f t="shared" si="363"/>
        <v>4.2699999999999693E-6</v>
      </c>
      <c r="J437" s="57">
        <f t="shared" si="364"/>
        <v>-2.1349699999999925E-13</v>
      </c>
      <c r="K437" s="75">
        <f t="shared" si="365"/>
        <v>-2.5176053749029988E-15</v>
      </c>
      <c r="L437" s="44">
        <f t="shared" si="366"/>
        <v>1.7822335894976421E-9</v>
      </c>
      <c r="M437" s="45">
        <f t="shared" si="367"/>
        <v>8.3623298488490758E-4</v>
      </c>
      <c r="N437" s="78">
        <f t="shared" si="368"/>
        <v>4.5190592669952738E-16</v>
      </c>
      <c r="O437" s="4">
        <f t="shared" si="369"/>
        <v>2.5176053749029988E-15</v>
      </c>
      <c r="P437" s="44">
        <f t="shared" si="345"/>
        <v>1.2632272501570889E-22</v>
      </c>
      <c r="Q437" s="44">
        <f t="shared" ref="Q437:S437" si="399">(P437-P436)/$C$34</f>
        <v>1.3327396973626918E-16</v>
      </c>
      <c r="R437" s="44">
        <f t="shared" si="399"/>
        <v>1.0940638328241502E-10</v>
      </c>
      <c r="S437" s="47">
        <f t="shared" si="399"/>
        <v>6.4040946385687729E-5</v>
      </c>
      <c r="T437" s="46">
        <f t="shared" si="371"/>
        <v>4.7124401264512734E-10</v>
      </c>
      <c r="U437" s="44">
        <f t="shared" si="372"/>
        <v>3.7982233137095887E-4</v>
      </c>
      <c r="V437" s="47">
        <f t="shared" si="373"/>
        <v>215.0458452568719</v>
      </c>
      <c r="W437" s="46">
        <f t="shared" si="374"/>
        <v>242.42420628103454</v>
      </c>
      <c r="X437" s="47">
        <f t="shared" si="375"/>
        <v>27.378361024162643</v>
      </c>
    </row>
    <row r="438" spans="9:24" x14ac:dyDescent="0.2">
      <c r="I438" s="57">
        <f t="shared" si="363"/>
        <v>4.2799999999999692E-6</v>
      </c>
      <c r="J438" s="57">
        <f t="shared" si="364"/>
        <v>-2.1399699999999925E-13</v>
      </c>
      <c r="K438" s="75">
        <f t="shared" si="365"/>
        <v>-2.5354277107979753E-15</v>
      </c>
      <c r="L438" s="44">
        <f t="shared" si="366"/>
        <v>1.7905959193464911E-9</v>
      </c>
      <c r="M438" s="45">
        <f t="shared" si="367"/>
        <v>8.3816445576023085E-4</v>
      </c>
      <c r="N438" s="78">
        <f t="shared" si="368"/>
        <v>4.5665656479143261E-16</v>
      </c>
      <c r="O438" s="4">
        <f t="shared" si="369"/>
        <v>2.5354277107979753E-15</v>
      </c>
      <c r="P438" s="44">
        <f t="shared" si="345"/>
        <v>1.2766646961429771E-22</v>
      </c>
      <c r="Q438" s="44">
        <f t="shared" ref="Q438:S438" si="400">(P438-P437)/$C$34</f>
        <v>1.3437445985888258E-16</v>
      </c>
      <c r="R438" s="44">
        <f t="shared" si="400"/>
        <v>1.1004901226134085E-10</v>
      </c>
      <c r="S438" s="47">
        <f t="shared" si="400"/>
        <v>6.4262897892582526E-5</v>
      </c>
      <c r="T438" s="46">
        <f t="shared" si="371"/>
        <v>4.7506380919051953E-10</v>
      </c>
      <c r="U438" s="44">
        <f t="shared" si="372"/>
        <v>3.8197965453922312E-4</v>
      </c>
      <c r="V438" s="47">
        <f t="shared" si="373"/>
        <v>215.73231682642728</v>
      </c>
      <c r="W438" s="46">
        <f t="shared" si="374"/>
        <v>243.26658742110118</v>
      </c>
      <c r="X438" s="47">
        <f t="shared" si="375"/>
        <v>27.534270594673885</v>
      </c>
    </row>
    <row r="439" spans="9:24" x14ac:dyDescent="0.2">
      <c r="I439" s="57">
        <f t="shared" si="363"/>
        <v>4.2899999999999691E-6</v>
      </c>
      <c r="J439" s="57">
        <f t="shared" si="364"/>
        <v>-2.1449699999999925E-13</v>
      </c>
      <c r="K439" s="75">
        <f t="shared" si="365"/>
        <v>-2.5533336699914402E-15</v>
      </c>
      <c r="L439" s="44">
        <f t="shared" si="366"/>
        <v>1.7989775639040934E-9</v>
      </c>
      <c r="M439" s="45">
        <f t="shared" si="367"/>
        <v>8.4009561289875769E-4</v>
      </c>
      <c r="N439" s="78">
        <f t="shared" si="368"/>
        <v>4.6144561726787653E-16</v>
      </c>
      <c r="O439" s="4">
        <f t="shared" si="369"/>
        <v>2.5533336699914402E-15</v>
      </c>
      <c r="P439" s="44">
        <f t="shared" si="345"/>
        <v>1.2902128359916778E-22</v>
      </c>
      <c r="Q439" s="44">
        <f t="shared" ref="Q439:S439" si="401">(P439-P438)/$C$34</f>
        <v>1.3548139848700702E-16</v>
      </c>
      <c r="R439" s="44">
        <f t="shared" si="401"/>
        <v>1.1069386281244328E-10</v>
      </c>
      <c r="S439" s="47">
        <f t="shared" si="401"/>
        <v>6.4485055110243209E-5</v>
      </c>
      <c r="T439" s="46">
        <f t="shared" si="371"/>
        <v>4.7890524764439526E-10</v>
      </c>
      <c r="U439" s="44">
        <f t="shared" si="372"/>
        <v>3.8414384538757763E-4</v>
      </c>
      <c r="V439" s="47">
        <f t="shared" si="373"/>
        <v>216.41908483544947</v>
      </c>
      <c r="W439" s="46">
        <f t="shared" si="374"/>
        <v>244.10976284274736</v>
      </c>
      <c r="X439" s="47">
        <f t="shared" si="375"/>
        <v>27.69067800729789</v>
      </c>
    </row>
    <row r="440" spans="9:24" x14ac:dyDescent="0.2">
      <c r="I440" s="57">
        <f t="shared" si="363"/>
        <v>4.299999999999969E-6</v>
      </c>
      <c r="J440" s="57">
        <f t="shared" si="364"/>
        <v>-2.1499699999999925E-13</v>
      </c>
      <c r="K440" s="75">
        <f t="shared" si="365"/>
        <v>-2.5713234456304812E-15</v>
      </c>
      <c r="L440" s="44">
        <f t="shared" si="366"/>
        <v>1.8073785200330809E-9</v>
      </c>
      <c r="M440" s="45">
        <f t="shared" si="367"/>
        <v>8.4202645459367223E-4</v>
      </c>
      <c r="N440" s="78">
        <f t="shared" si="368"/>
        <v>4.6627330123497395E-16</v>
      </c>
      <c r="O440" s="4">
        <f t="shared" si="369"/>
        <v>2.5713234456304812E-15</v>
      </c>
      <c r="P440" s="44">
        <f t="shared" si="345"/>
        <v>1.3038723167772802E-22</v>
      </c>
      <c r="Q440" s="44">
        <f t="shared" ref="Q440:S440" si="402">(P440-P439)/$C$34</f>
        <v>1.3659480785602327E-16</v>
      </c>
      <c r="R440" s="44">
        <f t="shared" si="402"/>
        <v>1.1134093690162531E-10</v>
      </c>
      <c r="S440" s="47">
        <f t="shared" si="402"/>
        <v>6.47074089182035E-5</v>
      </c>
      <c r="T440" s="46">
        <f t="shared" si="371"/>
        <v>4.827683967097399E-10</v>
      </c>
      <c r="U440" s="44">
        <f t="shared" si="372"/>
        <v>3.8631490653446763E-4</v>
      </c>
      <c r="V440" s="47">
        <f t="shared" si="373"/>
        <v>217.10611468900044</v>
      </c>
      <c r="W440" s="46">
        <f t="shared" si="374"/>
        <v>244.95369816693565</v>
      </c>
      <c r="X440" s="47">
        <f t="shared" si="375"/>
        <v>27.847583477935231</v>
      </c>
    </row>
    <row r="441" spans="9:24" x14ac:dyDescent="0.2">
      <c r="I441" s="57">
        <f t="shared" si="363"/>
        <v>4.3099999999999689E-6</v>
      </c>
      <c r="J441" s="57">
        <f t="shared" si="364"/>
        <v>-2.1549699999999924E-13</v>
      </c>
      <c r="K441" s="75">
        <f t="shared" si="365"/>
        <v>-2.5893972308308121E-15</v>
      </c>
      <c r="L441" s="44">
        <f t="shared" si="366"/>
        <v>1.8157987845790175E-9</v>
      </c>
      <c r="M441" s="45">
        <f t="shared" si="367"/>
        <v>8.4395697913274448E-4</v>
      </c>
      <c r="N441" s="78">
        <f t="shared" si="368"/>
        <v>4.7113983448621709E-16</v>
      </c>
      <c r="O441" s="4">
        <f t="shared" si="369"/>
        <v>2.5893972308308121E-15</v>
      </c>
      <c r="P441" s="44">
        <f t="shared" si="345"/>
        <v>1.3176437877996056E-22</v>
      </c>
      <c r="Q441" s="44">
        <f t="shared" ref="Q441:S441" si="403">(P441-P440)/$C$34</f>
        <v>1.3771471022325391E-16</v>
      </c>
      <c r="R441" s="44">
        <f t="shared" si="403"/>
        <v>1.1199023672306414E-10</v>
      </c>
      <c r="S441" s="47">
        <f t="shared" si="403"/>
        <v>6.4929982143882391E-5</v>
      </c>
      <c r="T441" s="46">
        <f t="shared" si="371"/>
        <v>4.866533251243148E-10</v>
      </c>
      <c r="U441" s="44">
        <f t="shared" si="372"/>
        <v>3.8849284145748897E-4</v>
      </c>
      <c r="V441" s="47">
        <f t="shared" si="373"/>
        <v>217.79349230213373</v>
      </c>
      <c r="W441" s="46">
        <f t="shared" si="374"/>
        <v>245.79847949954851</v>
      </c>
      <c r="X441" s="47">
        <f t="shared" si="375"/>
        <v>28.004987197414778</v>
      </c>
    </row>
    <row r="442" spans="9:24" x14ac:dyDescent="0.2">
      <c r="I442" s="57">
        <f t="shared" si="363"/>
        <v>4.3199999999999688E-6</v>
      </c>
      <c r="J442" s="57">
        <f t="shared" si="364"/>
        <v>-2.1599699999999924E-13</v>
      </c>
      <c r="K442" s="75">
        <f t="shared" si="365"/>
        <v>-2.6075552186766024E-15</v>
      </c>
      <c r="L442" s="44">
        <f t="shared" si="366"/>
        <v>1.8242383543703451E-9</v>
      </c>
      <c r="M442" s="45">
        <f t="shared" si="367"/>
        <v>8.4588718479832793E-4</v>
      </c>
      <c r="N442" s="78">
        <f t="shared" si="368"/>
        <v>4.7604543550269752E-16</v>
      </c>
      <c r="O442" s="4">
        <f t="shared" si="369"/>
        <v>2.6075552186766024E-15</v>
      </c>
      <c r="P442" s="44">
        <f t="shared" si="345"/>
        <v>1.331527900586068E-22</v>
      </c>
      <c r="Q442" s="44">
        <f t="shared" ref="Q442:S442" si="404">(P442-P441)/$C$34</f>
        <v>1.3884112786462482E-16</v>
      </c>
      <c r="R442" s="44">
        <f t="shared" si="404"/>
        <v>1.1264176413709095E-10</v>
      </c>
      <c r="S442" s="47">
        <f t="shared" si="404"/>
        <v>6.515274140268137E-5</v>
      </c>
      <c r="T442" s="46">
        <f t="shared" si="371"/>
        <v>4.9056010164804326E-10</v>
      </c>
      <c r="U442" s="44">
        <f t="shared" si="372"/>
        <v>3.9067765237284962E-4</v>
      </c>
      <c r="V442" s="47">
        <f t="shared" si="373"/>
        <v>218.48109153606549</v>
      </c>
      <c r="W442" s="46">
        <f t="shared" si="374"/>
        <v>246.6439809548969</v>
      </c>
      <c r="X442" s="47">
        <f t="shared" si="375"/>
        <v>28.162889418831423</v>
      </c>
    </row>
    <row r="443" spans="9:24" x14ac:dyDescent="0.2">
      <c r="I443" s="57">
        <f t="shared" si="363"/>
        <v>4.3299999999999687E-6</v>
      </c>
      <c r="J443" s="57">
        <f t="shared" si="364"/>
        <v>-2.1649699999999924E-13</v>
      </c>
      <c r="K443" s="75">
        <f t="shared" si="365"/>
        <v>-2.625797602220306E-15</v>
      </c>
      <c r="L443" s="44">
        <f t="shared" si="366"/>
        <v>1.8326972262183283E-9</v>
      </c>
      <c r="M443" s="45">
        <f t="shared" si="367"/>
        <v>8.4781706986735805E-4</v>
      </c>
      <c r="N443" s="78">
        <f t="shared" si="368"/>
        <v>4.8099032345344055E-16</v>
      </c>
      <c r="O443" s="4">
        <f t="shared" si="369"/>
        <v>2.625797602220306E-15</v>
      </c>
      <c r="P443" s="44">
        <f t="shared" si="345"/>
        <v>1.3455253088938343E-22</v>
      </c>
      <c r="Q443" s="44">
        <f t="shared" ref="Q443:S443" si="405">(P443-P442)/$C$34</f>
        <v>1.3997408307766286E-16</v>
      </c>
      <c r="R443" s="44">
        <f t="shared" si="405"/>
        <v>1.1329552130380416E-10</v>
      </c>
      <c r="S443" s="47">
        <f t="shared" si="405"/>
        <v>6.537571667132083E-5</v>
      </c>
      <c r="T443" s="46">
        <f t="shared" si="371"/>
        <v>4.9448879507430142E-10</v>
      </c>
      <c r="U443" s="44">
        <f t="shared" si="372"/>
        <v>3.928693426258138E-4</v>
      </c>
      <c r="V443" s="47">
        <f t="shared" si="373"/>
        <v>219.16902529642041</v>
      </c>
      <c r="W443" s="46">
        <f t="shared" si="374"/>
        <v>247.49031560028385</v>
      </c>
      <c r="X443" s="47">
        <f t="shared" si="375"/>
        <v>28.321290303863435</v>
      </c>
    </row>
    <row r="444" spans="9:24" x14ac:dyDescent="0.2">
      <c r="I444" s="57">
        <f t="shared" si="363"/>
        <v>4.3399999999999686E-6</v>
      </c>
      <c r="J444" s="57">
        <f t="shared" si="364"/>
        <v>-2.1699699999999924E-13</v>
      </c>
      <c r="K444" s="75">
        <f t="shared" si="365"/>
        <v>-2.6441245744824891E-15</v>
      </c>
      <c r="L444" s="44">
        <f t="shared" si="366"/>
        <v>1.8411753969170019E-9</v>
      </c>
      <c r="M444" s="45">
        <f t="shared" si="367"/>
        <v>8.4974663261134858E-4</v>
      </c>
      <c r="N444" s="78">
        <f t="shared" si="368"/>
        <v>4.8597471819564577E-16</v>
      </c>
      <c r="O444" s="4">
        <f t="shared" si="369"/>
        <v>2.6441245744824891E-15</v>
      </c>
      <c r="P444" s="44">
        <f t="shared" si="345"/>
        <v>1.3596366687117354E-22</v>
      </c>
      <c r="Q444" s="44">
        <f t="shared" ref="Q444:S444" si="406">(P444-P443)/$C$34</f>
        <v>1.4111359817901072E-16</v>
      </c>
      <c r="R444" s="44">
        <f t="shared" si="406"/>
        <v>1.1395151013478629E-10</v>
      </c>
      <c r="S444" s="47">
        <f t="shared" si="406"/>
        <v>6.5598883098212616E-5</v>
      </c>
      <c r="T444" s="46">
        <f t="shared" si="371"/>
        <v>4.9843947422052302E-10</v>
      </c>
      <c r="U444" s="44">
        <f t="shared" si="372"/>
        <v>3.950679146221581E-4</v>
      </c>
      <c r="V444" s="47">
        <f t="shared" si="373"/>
        <v>219.85719963442807</v>
      </c>
      <c r="W444" s="46">
        <f t="shared" si="374"/>
        <v>248.33738973044413</v>
      </c>
      <c r="X444" s="47">
        <f t="shared" si="375"/>
        <v>28.480190096016063</v>
      </c>
    </row>
    <row r="445" spans="9:24" x14ac:dyDescent="0.2">
      <c r="I445" s="57">
        <f t="shared" si="363"/>
        <v>4.3499999999999685E-6</v>
      </c>
      <c r="J445" s="57">
        <f t="shared" si="364"/>
        <v>-2.1749699999999923E-13</v>
      </c>
      <c r="K445" s="75">
        <f t="shared" si="365"/>
        <v>-2.6625363284516593E-15</v>
      </c>
      <c r="L445" s="44">
        <f t="shared" si="366"/>
        <v>1.8496728632431155E-9</v>
      </c>
      <c r="M445" s="45">
        <f t="shared" si="367"/>
        <v>8.5167587129639168E-4</v>
      </c>
      <c r="N445" s="78">
        <f t="shared" si="368"/>
        <v>4.909988402749769E-16</v>
      </c>
      <c r="O445" s="4">
        <f t="shared" si="369"/>
        <v>2.6625363284516593E-15</v>
      </c>
      <c r="P445" s="44">
        <f t="shared" si="345"/>
        <v>1.3738626382623088E-22</v>
      </c>
      <c r="Q445" s="44">
        <f t="shared" ref="Q445:S445" si="407">(P445-P444)/$C$34</f>
        <v>1.4225969550573412E-16</v>
      </c>
      <c r="R445" s="44">
        <f t="shared" si="407"/>
        <v>1.1460973267233904E-10</v>
      </c>
      <c r="S445" s="47">
        <f t="shared" si="407"/>
        <v>6.5822253755275155E-5</v>
      </c>
      <c r="T445" s="46">
        <f t="shared" si="371"/>
        <v>5.0241220793311351E-10</v>
      </c>
      <c r="U445" s="44">
        <f t="shared" si="372"/>
        <v>3.9727337125904804E-4</v>
      </c>
      <c r="V445" s="47">
        <f t="shared" si="373"/>
        <v>220.54566368899285</v>
      </c>
      <c r="W445" s="46">
        <f t="shared" si="374"/>
        <v>249.18525265969998</v>
      </c>
      <c r="X445" s="47">
        <f t="shared" si="375"/>
        <v>28.639588970707134</v>
      </c>
    </row>
    <row r="446" spans="9:24" x14ac:dyDescent="0.2">
      <c r="I446" s="57">
        <f t="shared" si="363"/>
        <v>4.3599999999999684E-6</v>
      </c>
      <c r="J446" s="57">
        <f t="shared" si="364"/>
        <v>-2.1799699999999923E-13</v>
      </c>
      <c r="K446" s="75">
        <f t="shared" si="365"/>
        <v>-2.6810330570840904E-15</v>
      </c>
      <c r="L446" s="44">
        <f t="shared" si="366"/>
        <v>1.8581896219560794E-9</v>
      </c>
      <c r="M446" s="45">
        <f t="shared" si="367"/>
        <v>8.5360478418315319E-4</v>
      </c>
      <c r="N446" s="78">
        <f t="shared" si="368"/>
        <v>4.9606291092584432E-16</v>
      </c>
      <c r="O446" s="4">
        <f t="shared" si="369"/>
        <v>2.6810330570840904E-15</v>
      </c>
      <c r="P446" s="44">
        <f t="shared" si="345"/>
        <v>1.3882038780038227E-22</v>
      </c>
      <c r="Q446" s="44">
        <f t="shared" ref="Q446:S446" si="408">(P446-P445)/$C$34</f>
        <v>1.4341239741513847E-16</v>
      </c>
      <c r="R446" s="44">
        <f t="shared" si="408"/>
        <v>1.1527019094043545E-10</v>
      </c>
      <c r="S446" s="47">
        <f t="shared" si="408"/>
        <v>6.6045826809641648E-5</v>
      </c>
      <c r="T446" s="46">
        <f t="shared" si="371"/>
        <v>5.0640706508673937E-10</v>
      </c>
      <c r="U446" s="44">
        <f t="shared" si="372"/>
        <v>3.9948571536258594E-4</v>
      </c>
      <c r="V446" s="47">
        <f t="shared" si="373"/>
        <v>221.23441035378846</v>
      </c>
      <c r="W446" s="46">
        <f t="shared" si="374"/>
        <v>250.03389749275595</v>
      </c>
      <c r="X446" s="47">
        <f t="shared" si="375"/>
        <v>28.799487138967507</v>
      </c>
    </row>
    <row r="447" spans="9:24" x14ac:dyDescent="0.2">
      <c r="I447" s="57">
        <f t="shared" si="363"/>
        <v>4.3699999999999683E-6</v>
      </c>
      <c r="J447" s="57">
        <f t="shared" si="364"/>
        <v>-2.1849699999999923E-13</v>
      </c>
      <c r="K447" s="75">
        <f t="shared" si="365"/>
        <v>-2.6996149533036513E-15</v>
      </c>
      <c r="L447" s="44">
        <f t="shared" si="366"/>
        <v>1.8667256697979109E-9</v>
      </c>
      <c r="M447" s="45">
        <f t="shared" si="367"/>
        <v>8.5553336952687265E-4</v>
      </c>
      <c r="N447" s="78">
        <f t="shared" si="368"/>
        <v>5.0116715207166543E-16</v>
      </c>
      <c r="O447" s="4">
        <f t="shared" si="369"/>
        <v>2.6996149533036513E-15</v>
      </c>
      <c r="P447" s="44">
        <f t="shared" si="345"/>
        <v>1.4026610506322412E-22</v>
      </c>
      <c r="Q447" s="44">
        <f t="shared" ref="Q447:S447" si="409">(P447-P446)/$C$34</f>
        <v>1.4457172628418582E-16</v>
      </c>
      <c r="R447" s="44">
        <f t="shared" si="409"/>
        <v>1.159328869047345E-10</v>
      </c>
      <c r="S447" s="47">
        <f t="shared" si="409"/>
        <v>6.6269596429904595E-5</v>
      </c>
      <c r="T447" s="46">
        <f t="shared" si="371"/>
        <v>5.1042411458211002E-10</v>
      </c>
      <c r="U447" s="44">
        <f t="shared" si="372"/>
        <v>4.0170494953706309E-4</v>
      </c>
      <c r="V447" s="47">
        <f t="shared" si="373"/>
        <v>221.9234174477119</v>
      </c>
      <c r="W447" s="46">
        <f t="shared" si="374"/>
        <v>250.8833022543902</v>
      </c>
      <c r="X447" s="47">
        <f t="shared" si="375"/>
        <v>28.9598848066783</v>
      </c>
    </row>
    <row r="448" spans="9:24" x14ac:dyDescent="0.2">
      <c r="I448" s="57">
        <f t="shared" si="363"/>
        <v>4.3799999999999682E-6</v>
      </c>
      <c r="J448" s="57">
        <f t="shared" si="364"/>
        <v>-2.1899699999999923E-13</v>
      </c>
      <c r="K448" s="75">
        <f t="shared" si="365"/>
        <v>-2.7182822100016302E-15</v>
      </c>
      <c r="L448" s="44">
        <f t="shared" si="366"/>
        <v>1.8752810034931797E-9</v>
      </c>
      <c r="M448" s="45">
        <f t="shared" si="367"/>
        <v>8.574616255773601E-4</v>
      </c>
      <c r="N448" s="78">
        <f t="shared" si="368"/>
        <v>5.0631178632513319E-16</v>
      </c>
      <c r="O448" s="4">
        <f t="shared" si="369"/>
        <v>2.7182822100016302E-15</v>
      </c>
      <c r="P448" s="44">
        <f t="shared" si="345"/>
        <v>1.4172348210832124E-22</v>
      </c>
      <c r="Q448" s="44">
        <f t="shared" ref="Q448:S448" si="410">(P448-P447)/$C$34</f>
        <v>1.4573770450971104E-16</v>
      </c>
      <c r="R448" s="44">
        <f t="shared" si="410"/>
        <v>1.1659782255252223E-10</v>
      </c>
      <c r="S448" s="47">
        <f t="shared" si="410"/>
        <v>6.6493564778772972E-5</v>
      </c>
      <c r="T448" s="46">
        <f t="shared" si="371"/>
        <v>5.1446342534677599E-10</v>
      </c>
      <c r="U448" s="44">
        <f t="shared" si="372"/>
        <v>4.0393107646659923E-4</v>
      </c>
      <c r="V448" s="47">
        <f t="shared" si="373"/>
        <v>222.61269295361632</v>
      </c>
      <c r="W448" s="46">
        <f t="shared" si="374"/>
        <v>251.73347511726195</v>
      </c>
      <c r="X448" s="47">
        <f t="shared" si="375"/>
        <v>29.120782163645643</v>
      </c>
    </row>
    <row r="449" spans="9:24" x14ac:dyDescent="0.2">
      <c r="I449" s="57">
        <f t="shared" si="363"/>
        <v>4.3899999999999681E-6</v>
      </c>
      <c r="J449" s="57">
        <f t="shared" si="364"/>
        <v>-2.1949699999999923E-13</v>
      </c>
      <c r="K449" s="75">
        <f t="shared" si="365"/>
        <v>-2.7370350200365622E-15</v>
      </c>
      <c r="L449" s="44">
        <f t="shared" si="366"/>
        <v>1.8838556197489532E-9</v>
      </c>
      <c r="M449" s="45">
        <f t="shared" si="367"/>
        <v>8.5938955057899408E-4</v>
      </c>
      <c r="N449" s="78">
        <f t="shared" si="368"/>
        <v>5.1149703698846795E-16</v>
      </c>
      <c r="O449" s="4">
        <f t="shared" si="369"/>
        <v>2.7370350200365622E-15</v>
      </c>
      <c r="P449" s="44">
        <f t="shared" si="345"/>
        <v>1.4319258565340111E-22</v>
      </c>
      <c r="Q449" s="44">
        <f t="shared" ref="Q449:S449" si="411">(P449-P448)/$C$34</f>
        <v>1.4691035450798705E-16</v>
      </c>
      <c r="R449" s="44">
        <f t="shared" si="411"/>
        <v>1.172649998276012E-10</v>
      </c>
      <c r="S449" s="47">
        <f t="shared" si="411"/>
        <v>6.6717727507896582E-5</v>
      </c>
      <c r="T449" s="46">
        <f t="shared" si="371"/>
        <v>5.185250663334713E-10</v>
      </c>
      <c r="U449" s="44">
        <f t="shared" si="372"/>
        <v>4.061640986695339E-4</v>
      </c>
      <c r="V449" s="47">
        <f t="shared" si="373"/>
        <v>223.30222029346524</v>
      </c>
      <c r="W449" s="46">
        <f t="shared" si="374"/>
        <v>252.58439969892675</v>
      </c>
      <c r="X449" s="47">
        <f t="shared" si="375"/>
        <v>29.282179405461513</v>
      </c>
    </row>
    <row r="450" spans="9:24" x14ac:dyDescent="0.2">
      <c r="I450" s="57">
        <f t="shared" si="363"/>
        <v>4.399999999999968E-6</v>
      </c>
      <c r="J450" s="57">
        <f t="shared" si="364"/>
        <v>-2.1999699999999922E-13</v>
      </c>
      <c r="K450" s="75">
        <f t="shared" si="365"/>
        <v>-2.7558735762340519E-15</v>
      </c>
      <c r="L450" s="44">
        <f t="shared" si="366"/>
        <v>1.8924495152547431E-9</v>
      </c>
      <c r="M450" s="45">
        <f t="shared" si="367"/>
        <v>8.6131714277071984E-4</v>
      </c>
      <c r="N450" s="78">
        <f t="shared" si="368"/>
        <v>5.1672312805371475E-16</v>
      </c>
      <c r="O450" s="4">
        <f t="shared" si="369"/>
        <v>2.7558735762340519E-15</v>
      </c>
      <c r="P450" s="44">
        <f t="shared" si="345"/>
        <v>1.4467348264056051E-22</v>
      </c>
      <c r="Q450" s="44">
        <f t="shared" ref="Q450:S450" si="412">(P450-P449)/$C$34</f>
        <v>1.4808969871594023E-16</v>
      </c>
      <c r="R450" s="44">
        <f t="shared" si="412"/>
        <v>1.1793442079531774E-10</v>
      </c>
      <c r="S450" s="47">
        <f t="shared" si="412"/>
        <v>6.6942096771654096E-5</v>
      </c>
      <c r="T450" s="46">
        <f t="shared" si="371"/>
        <v>5.2260910652468046E-10</v>
      </c>
      <c r="U450" s="44">
        <f t="shared" si="372"/>
        <v>4.0840401912091326E-4</v>
      </c>
      <c r="V450" s="47">
        <f t="shared" si="373"/>
        <v>223.99204513793606</v>
      </c>
      <c r="W450" s="46">
        <f t="shared" si="374"/>
        <v>253.43612185363969</v>
      </c>
      <c r="X450" s="47">
        <f t="shared" si="375"/>
        <v>29.44407671570363</v>
      </c>
    </row>
    <row r="451" spans="9:24" x14ac:dyDescent="0.2">
      <c r="I451" s="57">
        <f t="shared" si="363"/>
        <v>4.4099999999999679E-6</v>
      </c>
      <c r="J451" s="57">
        <f t="shared" si="364"/>
        <v>-2.2049699999999922E-13</v>
      </c>
      <c r="K451" s="75">
        <f t="shared" si="365"/>
        <v>-2.7747980713865993E-15</v>
      </c>
      <c r="L451" s="44">
        <f t="shared" si="366"/>
        <v>1.9010626866824501E-9</v>
      </c>
      <c r="M451" s="45">
        <f t="shared" si="367"/>
        <v>8.6324440038604733E-4</v>
      </c>
      <c r="N451" s="78">
        <f t="shared" si="368"/>
        <v>5.2199028420295454E-16</v>
      </c>
      <c r="O451" s="4">
        <f t="shared" si="369"/>
        <v>2.7747980713865993E-15</v>
      </c>
      <c r="P451" s="44">
        <f t="shared" si="345"/>
        <v>1.4616624023644911E-22</v>
      </c>
      <c r="Q451" s="44">
        <f t="shared" ref="Q451:S451" si="413">(P451-P450)/$C$34</f>
        <v>1.4927575958886042E-16</v>
      </c>
      <c r="R451" s="44">
        <f t="shared" si="413"/>
        <v>1.1860608729201928E-10</v>
      </c>
      <c r="S451" s="47">
        <f t="shared" si="413"/>
        <v>6.7166649670153829E-5</v>
      </c>
      <c r="T451" s="46">
        <f t="shared" si="371"/>
        <v>5.2671561492398202E-10</v>
      </c>
      <c r="U451" s="44">
        <f t="shared" si="372"/>
        <v>4.1065083993016094E-4</v>
      </c>
      <c r="V451" s="47">
        <f t="shared" si="373"/>
        <v>224.68208092476868</v>
      </c>
      <c r="W451" s="46">
        <f t="shared" si="374"/>
        <v>254.28855523581794</v>
      </c>
      <c r="X451" s="47">
        <f t="shared" si="375"/>
        <v>29.606474311049244</v>
      </c>
    </row>
    <row r="452" spans="9:24" x14ac:dyDescent="0.2">
      <c r="I452" s="57">
        <f t="shared" si="363"/>
        <v>4.4199999999999678E-6</v>
      </c>
      <c r="J452" s="57">
        <f t="shared" si="364"/>
        <v>-2.2099699999999922E-13</v>
      </c>
      <c r="K452" s="75">
        <f t="shared" si="365"/>
        <v>-2.7938086982534239E-15</v>
      </c>
      <c r="L452" s="44">
        <f t="shared" si="366"/>
        <v>1.9096951306863107E-9</v>
      </c>
      <c r="M452" s="45">
        <f t="shared" si="367"/>
        <v>8.65171321653049E-4</v>
      </c>
      <c r="N452" s="78">
        <f t="shared" si="368"/>
        <v>5.2729873080858996E-16</v>
      </c>
      <c r="O452" s="4">
        <f t="shared" si="369"/>
        <v>2.7938086982534239E-15</v>
      </c>
      <c r="P452" s="44">
        <f t="shared" si="345"/>
        <v>1.4767092583247304E-22</v>
      </c>
      <c r="Q452" s="44">
        <f t="shared" ref="Q452:S452" si="414">(P452-P451)/$C$34</f>
        <v>1.5046855960239243E-16</v>
      </c>
      <c r="R452" s="44">
        <f t="shared" si="414"/>
        <v>1.1928000135320108E-10</v>
      </c>
      <c r="S452" s="47">
        <f t="shared" si="414"/>
        <v>6.7391406118180025E-5</v>
      </c>
      <c r="T452" s="46">
        <f t="shared" si="371"/>
        <v>5.3084466056354572E-10</v>
      </c>
      <c r="U452" s="44">
        <f t="shared" si="372"/>
        <v>4.1290456395636443E-4</v>
      </c>
      <c r="V452" s="47">
        <f t="shared" si="373"/>
        <v>225.37240262034899</v>
      </c>
      <c r="W452" s="46">
        <f t="shared" si="374"/>
        <v>255.14177496579035</v>
      </c>
      <c r="X452" s="47">
        <f t="shared" si="375"/>
        <v>29.769372345441361</v>
      </c>
    </row>
    <row r="453" spans="9:24" x14ac:dyDescent="0.2">
      <c r="I453" s="57">
        <f t="shared" si="363"/>
        <v>4.4299999999999677E-6</v>
      </c>
      <c r="J453" s="57">
        <f t="shared" si="364"/>
        <v>-2.2149699999999922E-13</v>
      </c>
      <c r="K453" s="75">
        <f t="shared" si="365"/>
        <v>-2.8129056495602871E-15</v>
      </c>
      <c r="L453" s="44">
        <f t="shared" si="366"/>
        <v>1.9183468439028413E-9</v>
      </c>
      <c r="M453" s="45">
        <f t="shared" si="367"/>
        <v>8.6709790479435798E-4</v>
      </c>
      <c r="N453" s="78">
        <f t="shared" si="368"/>
        <v>5.3264869393358857E-16</v>
      </c>
      <c r="O453" s="4">
        <f t="shared" si="369"/>
        <v>2.8129056495602871E-15</v>
      </c>
      <c r="P453" s="44">
        <f t="shared" si="345"/>
        <v>1.4918760704498713E-22</v>
      </c>
      <c r="Q453" s="44">
        <f t="shared" ref="Q453:S453" si="415">(P453-P452)/$C$34</f>
        <v>1.5166812125140974E-16</v>
      </c>
      <c r="R453" s="44">
        <f t="shared" si="415"/>
        <v>1.1995616490173138E-10</v>
      </c>
      <c r="S453" s="47">
        <f t="shared" si="415"/>
        <v>6.7616354853030177E-5</v>
      </c>
      <c r="T453" s="46">
        <f t="shared" si="371"/>
        <v>5.3499631249986515E-10</v>
      </c>
      <c r="U453" s="44">
        <f t="shared" si="372"/>
        <v>4.1516519363194571E-4</v>
      </c>
      <c r="V453" s="47">
        <f t="shared" si="373"/>
        <v>226.06296755812889</v>
      </c>
      <c r="W453" s="46">
        <f t="shared" si="374"/>
        <v>255.99573858528296</v>
      </c>
      <c r="X453" s="47">
        <f t="shared" si="375"/>
        <v>29.932771027154068</v>
      </c>
    </row>
    <row r="454" spans="9:24" x14ac:dyDescent="0.2">
      <c r="I454" s="57">
        <f t="shared" si="363"/>
        <v>4.4399999999999677E-6</v>
      </c>
      <c r="J454" s="57">
        <f t="shared" si="364"/>
        <v>-2.2199699999999922E-13</v>
      </c>
      <c r="K454" s="75">
        <f t="shared" si="365"/>
        <v>-2.8320891179993154E-15</v>
      </c>
      <c r="L454" s="44">
        <f t="shared" si="366"/>
        <v>1.9270178229507849E-9</v>
      </c>
      <c r="M454" s="45">
        <f t="shared" si="367"/>
        <v>8.6902414802716554E-4</v>
      </c>
      <c r="N454" s="78">
        <f t="shared" si="368"/>
        <v>5.3804040033173631E-16</v>
      </c>
      <c r="O454" s="4">
        <f t="shared" si="369"/>
        <v>2.8320891179993154E-15</v>
      </c>
      <c r="P454" s="44">
        <f t="shared" si="345"/>
        <v>1.5071635171549001E-22</v>
      </c>
      <c r="Q454" s="44">
        <f t="shared" ref="Q454:S454" si="416">(P454-P453)/$C$34</f>
        <v>1.5287446705028735E-16</v>
      </c>
      <c r="R454" s="44">
        <f t="shared" si="416"/>
        <v>1.2063457988776059E-10</v>
      </c>
      <c r="S454" s="47">
        <f t="shared" si="416"/>
        <v>6.784149860292173E-5</v>
      </c>
      <c r="T454" s="46">
        <f t="shared" si="371"/>
        <v>5.3917063981477117E-10</v>
      </c>
      <c r="U454" s="44">
        <f t="shared" si="372"/>
        <v>4.1743273149060341E-4</v>
      </c>
      <c r="V454" s="47">
        <f t="shared" si="373"/>
        <v>226.75378586577216</v>
      </c>
      <c r="W454" s="46">
        <f t="shared" si="374"/>
        <v>256.85045639931212</v>
      </c>
      <c r="X454" s="47">
        <f t="shared" si="375"/>
        <v>30.096670533539971</v>
      </c>
    </row>
    <row r="455" spans="9:24" x14ac:dyDescent="0.2">
      <c r="I455" s="57">
        <f t="shared" si="363"/>
        <v>4.4499999999999676E-6</v>
      </c>
      <c r="J455" s="57">
        <f t="shared" si="364"/>
        <v>-2.2249699999999921E-13</v>
      </c>
      <c r="K455" s="75">
        <f t="shared" si="365"/>
        <v>-2.8513592962288232E-15</v>
      </c>
      <c r="L455" s="44">
        <f t="shared" si="366"/>
        <v>1.9357080644310566E-9</v>
      </c>
      <c r="M455" s="45">
        <f t="shared" si="367"/>
        <v>8.709500495632205E-4</v>
      </c>
      <c r="N455" s="78">
        <f t="shared" si="368"/>
        <v>5.4347407744785964E-16</v>
      </c>
      <c r="O455" s="4">
        <f t="shared" si="369"/>
        <v>2.8513592962288232E-15</v>
      </c>
      <c r="P455" s="44">
        <f t="shared" si="345"/>
        <v>1.5225722791081084E-22</v>
      </c>
      <c r="Q455" s="44">
        <f t="shared" ref="Q455:S455" si="417">(P455-P454)/$C$34</f>
        <v>1.540876195320835E-16</v>
      </c>
      <c r="R455" s="44">
        <f t="shared" si="417"/>
        <v>1.2131524817961454E-10</v>
      </c>
      <c r="S455" s="47">
        <f t="shared" si="417"/>
        <v>6.8066829185394387E-5</v>
      </c>
      <c r="T455" s="46">
        <f t="shared" si="371"/>
        <v>5.4336771161232886E-10</v>
      </c>
      <c r="U455" s="44">
        <f t="shared" si="372"/>
        <v>4.1970717975576519E-4</v>
      </c>
      <c r="V455" s="47">
        <f t="shared" si="373"/>
        <v>227.44482651617892</v>
      </c>
      <c r="W455" s="46">
        <f t="shared" si="374"/>
        <v>257.70589756547082</v>
      </c>
      <c r="X455" s="47">
        <f t="shared" si="375"/>
        <v>30.261071049291907</v>
      </c>
    </row>
    <row r="456" spans="9:24" x14ac:dyDescent="0.2">
      <c r="I456" s="57">
        <f t="shared" si="363"/>
        <v>4.4599999999999675E-6</v>
      </c>
      <c r="J456" s="57">
        <f t="shared" si="364"/>
        <v>-2.2299699999999921E-13</v>
      </c>
      <c r="K456" s="75">
        <f t="shared" si="365"/>
        <v>-2.8707163768731337E-15</v>
      </c>
      <c r="L456" s="44">
        <f t="shared" si="366"/>
        <v>1.9444175649266886E-9</v>
      </c>
      <c r="M456" s="45">
        <f t="shared" si="367"/>
        <v>8.7287560760882616E-4</v>
      </c>
      <c r="N456" s="78">
        <f t="shared" si="368"/>
        <v>5.4894995341811812E-16</v>
      </c>
      <c r="O456" s="4">
        <f t="shared" si="369"/>
        <v>2.8707163768731337E-15</v>
      </c>
      <c r="P456" s="44">
        <f t="shared" si="345"/>
        <v>1.5381030392331486E-22</v>
      </c>
      <c r="Q456" s="44">
        <f t="shared" ref="Q456:S456" si="418">(P456-P455)/$C$34</f>
        <v>1.5530760125040172E-16</v>
      </c>
      <c r="R456" s="44">
        <f t="shared" si="418"/>
        <v>1.2199817183182234E-10</v>
      </c>
      <c r="S456" s="47">
        <f t="shared" si="418"/>
        <v>6.8292365220780054E-5</v>
      </c>
      <c r="T456" s="46">
        <f t="shared" si="371"/>
        <v>5.4758759702584515E-10</v>
      </c>
      <c r="U456" s="44">
        <f t="shared" si="372"/>
        <v>4.2198854135162465E-4</v>
      </c>
      <c r="V456" s="47">
        <f t="shared" si="373"/>
        <v>228.1361595859442</v>
      </c>
      <c r="W456" s="46">
        <f t="shared" si="374"/>
        <v>258.5621323225609</v>
      </c>
      <c r="X456" s="47">
        <f t="shared" si="375"/>
        <v>30.4259727366167</v>
      </c>
    </row>
    <row r="457" spans="9:24" x14ac:dyDescent="0.2">
      <c r="I457" s="57">
        <f t="shared" si="363"/>
        <v>4.4699999999999674E-6</v>
      </c>
      <c r="J457" s="57">
        <f t="shared" si="364"/>
        <v>-2.2349699999999921E-13</v>
      </c>
      <c r="K457" s="75">
        <f t="shared" si="365"/>
        <v>-2.8901605525224008E-15</v>
      </c>
      <c r="L457" s="44">
        <f t="shared" si="366"/>
        <v>1.9531463210027768E-9</v>
      </c>
      <c r="M457" s="45">
        <f t="shared" si="367"/>
        <v>8.7480082036483825E-4</v>
      </c>
      <c r="N457" s="78">
        <f t="shared" si="368"/>
        <v>5.5446825707019242E-16</v>
      </c>
      <c r="O457" s="4">
        <f t="shared" si="369"/>
        <v>2.8901605525224008E-15</v>
      </c>
      <c r="P457" s="44">
        <f t="shared" si="345"/>
        <v>1.5537564827108114E-22</v>
      </c>
      <c r="Q457" s="44">
        <f t="shared" ref="Q457:S457" si="419">(P457-P456)/$C$34</f>
        <v>1.5653443477662848E-16</v>
      </c>
      <c r="R457" s="44">
        <f t="shared" si="419"/>
        <v>1.2268335262267608E-10</v>
      </c>
      <c r="S457" s="47">
        <f t="shared" si="419"/>
        <v>6.8518079085374422E-5</v>
      </c>
      <c r="T457" s="46">
        <f t="shared" si="371"/>
        <v>5.5183036520743158E-10</v>
      </c>
      <c r="U457" s="44">
        <f t="shared" si="372"/>
        <v>4.2427681815863862E-4</v>
      </c>
      <c r="V457" s="47">
        <f t="shared" si="373"/>
        <v>228.82768070139534</v>
      </c>
      <c r="W457" s="46">
        <f t="shared" si="374"/>
        <v>259.41905650990378</v>
      </c>
      <c r="X457" s="47">
        <f t="shared" si="375"/>
        <v>30.591375808508452</v>
      </c>
    </row>
    <row r="458" spans="9:24" x14ac:dyDescent="0.2">
      <c r="I458" s="57">
        <f t="shared" si="363"/>
        <v>4.4799999999999673E-6</v>
      </c>
      <c r="J458" s="57">
        <f t="shared" si="364"/>
        <v>-2.2399699999999921E-13</v>
      </c>
      <c r="K458" s="75">
        <f t="shared" si="365"/>
        <v>-2.9096920157324287E-15</v>
      </c>
      <c r="L458" s="44">
        <f t="shared" si="366"/>
        <v>1.961894329206425E-9</v>
      </c>
      <c r="M458" s="45">
        <f t="shared" si="367"/>
        <v>8.7672568602666426E-4</v>
      </c>
      <c r="N458" s="78">
        <f t="shared" si="368"/>
        <v>5.6002921792354464E-16</v>
      </c>
      <c r="O458" s="4">
        <f t="shared" si="369"/>
        <v>2.9096920157324287E-15</v>
      </c>
      <c r="P458" s="44">
        <f t="shared" si="345"/>
        <v>1.5695332969809964E-22</v>
      </c>
      <c r="Q458" s="44">
        <f t="shared" ref="Q458:S458" si="420">(P458-P457)/$C$34</f>
        <v>1.5776814270184911E-16</v>
      </c>
      <c r="R458" s="44">
        <f t="shared" si="420"/>
        <v>1.2337079252206259E-10</v>
      </c>
      <c r="S458" s="47">
        <f t="shared" si="420"/>
        <v>6.874398993865018E-5</v>
      </c>
      <c r="T458" s="46">
        <f t="shared" si="371"/>
        <v>5.5609608533521764E-10</v>
      </c>
      <c r="U458" s="44">
        <f t="shared" si="372"/>
        <v>4.2657201277860365E-4</v>
      </c>
      <c r="V458" s="47">
        <f t="shared" si="373"/>
        <v>229.51946199650553</v>
      </c>
      <c r="W458" s="46">
        <f t="shared" si="374"/>
        <v>260.27674239882401</v>
      </c>
      <c r="X458" s="47">
        <f t="shared" si="375"/>
        <v>30.7572804023185</v>
      </c>
    </row>
    <row r="459" spans="9:24" x14ac:dyDescent="0.2">
      <c r="I459" s="57">
        <f t="shared" si="363"/>
        <v>4.4899999999999672E-6</v>
      </c>
      <c r="J459" s="57">
        <f t="shared" si="364"/>
        <v>-2.244969999999992E-13</v>
      </c>
      <c r="K459" s="75">
        <f t="shared" si="365"/>
        <v>-2.9293109590244931E-15</v>
      </c>
      <c r="L459" s="44">
        <f t="shared" si="366"/>
        <v>1.9706615860666918E-9</v>
      </c>
      <c r="M459" s="45">
        <f t="shared" si="367"/>
        <v>8.7865020278426065E-4</v>
      </c>
      <c r="N459" s="78">
        <f t="shared" si="368"/>
        <v>5.656330661896493E-16</v>
      </c>
      <c r="O459" s="4">
        <f t="shared" si="369"/>
        <v>2.9293109590244931E-15</v>
      </c>
      <c r="P459" s="44">
        <f t="shared" si="345"/>
        <v>1.5854341717446052E-22</v>
      </c>
      <c r="Q459" s="44">
        <f t="shared" ref="Q459:S459" si="421">(P459-P458)/$C$34</f>
        <v>1.5900874763608859E-16</v>
      </c>
      <c r="R459" s="44">
        <f t="shared" si="421"/>
        <v>1.2406049342394811E-10</v>
      </c>
      <c r="S459" s="47">
        <f t="shared" si="421"/>
        <v>6.8970090188552412E-5</v>
      </c>
      <c r="T459" s="46">
        <f t="shared" si="371"/>
        <v>5.6038482661047027E-10</v>
      </c>
      <c r="U459" s="44">
        <f t="shared" si="372"/>
        <v>4.2887412752526377E-4</v>
      </c>
      <c r="V459" s="47">
        <f t="shared" si="373"/>
        <v>230.21147466600996</v>
      </c>
      <c r="W459" s="46">
        <f t="shared" si="374"/>
        <v>261.1351613736864</v>
      </c>
      <c r="X459" s="47">
        <f t="shared" si="375"/>
        <v>30.923686707676438</v>
      </c>
    </row>
    <row r="460" spans="9:24" x14ac:dyDescent="0.2">
      <c r="I460" s="57">
        <f t="shared" si="363"/>
        <v>4.4999999999999671E-6</v>
      </c>
      <c r="J460" s="57">
        <f t="shared" si="364"/>
        <v>-2.249969999999992E-13</v>
      </c>
      <c r="K460" s="75">
        <f t="shared" si="365"/>
        <v>-2.94901757488516E-15</v>
      </c>
      <c r="L460" s="44">
        <f t="shared" si="366"/>
        <v>1.9794480880945342E-9</v>
      </c>
      <c r="M460" s="45">
        <f t="shared" si="367"/>
        <v>8.8057436882213122E-4</v>
      </c>
      <c r="N460" s="78">
        <f t="shared" si="368"/>
        <v>5.7128003277222434E-16</v>
      </c>
      <c r="O460" s="4">
        <f t="shared" si="369"/>
        <v>2.94901757488516E-15</v>
      </c>
      <c r="P460" s="44">
        <f t="shared" ref="P460:P523" si="422">O460^(1.5)</f>
        <v>1.6014597989654345E-22</v>
      </c>
      <c r="Q460" s="44">
        <f t="shared" ref="Q460:S460" si="423">(P460-P459)/$C$34</f>
        <v>1.6025627220829254E-16</v>
      </c>
      <c r="R460" s="44">
        <f t="shared" si="423"/>
        <v>1.2475245722039581E-10</v>
      </c>
      <c r="S460" s="47">
        <f t="shared" si="423"/>
        <v>6.9196379644770109E-5</v>
      </c>
      <c r="T460" s="46">
        <f t="shared" si="371"/>
        <v>5.6469665825750685E-10</v>
      </c>
      <c r="U460" s="44">
        <f t="shared" si="372"/>
        <v>4.3118316470365606E-4</v>
      </c>
      <c r="V460" s="47">
        <f t="shared" si="373"/>
        <v>230.90371783922782</v>
      </c>
      <c r="W460" s="46">
        <f t="shared" si="374"/>
        <v>261.99431273256397</v>
      </c>
      <c r="X460" s="47">
        <f t="shared" si="375"/>
        <v>31.090594893336135</v>
      </c>
    </row>
    <row r="461" spans="9:24" x14ac:dyDescent="0.2">
      <c r="I461" s="57">
        <f t="shared" si="363"/>
        <v>4.509999999999967E-6</v>
      </c>
      <c r="J461" s="57">
        <f t="shared" si="364"/>
        <v>-2.254969999999992E-13</v>
      </c>
      <c r="K461" s="75">
        <f t="shared" si="365"/>
        <v>-2.9688120557661053E-15</v>
      </c>
      <c r="L461" s="44">
        <f t="shared" si="366"/>
        <v>1.9882538317827557E-9</v>
      </c>
      <c r="M461" s="45">
        <f t="shared" si="367"/>
        <v>8.8249818231932577E-4</v>
      </c>
      <c r="N461" s="78">
        <f t="shared" si="368"/>
        <v>5.7697034926747177E-16</v>
      </c>
      <c r="O461" s="4">
        <f t="shared" si="369"/>
        <v>2.9688120557661053E-15</v>
      </c>
      <c r="P461" s="44">
        <f t="shared" si="422"/>
        <v>1.6176108728720954E-22</v>
      </c>
      <c r="Q461" s="44">
        <f t="shared" ref="Q461:S461" si="424">(P461-P460)/$C$34</f>
        <v>1.615107390666096E-16</v>
      </c>
      <c r="R461" s="44">
        <f t="shared" si="424"/>
        <v>1.2544668583170512E-10</v>
      </c>
      <c r="S461" s="47">
        <f t="shared" si="424"/>
        <v>6.9422861130930818E-5</v>
      </c>
      <c r="T461" s="46">
        <f t="shared" si="371"/>
        <v>5.6903164952474468E-10</v>
      </c>
      <c r="U461" s="44">
        <f t="shared" si="372"/>
        <v>4.3349912672378224E-4</v>
      </c>
      <c r="V461" s="47">
        <f t="shared" si="373"/>
        <v>231.59620201261822</v>
      </c>
      <c r="W461" s="46">
        <f t="shared" si="374"/>
        <v>262.85420714003897</v>
      </c>
      <c r="X461" s="47">
        <f t="shared" si="375"/>
        <v>31.258005127420759</v>
      </c>
    </row>
    <row r="462" spans="9:24" x14ac:dyDescent="0.2">
      <c r="I462" s="57">
        <f t="shared" si="363"/>
        <v>4.5199999999999669E-6</v>
      </c>
      <c r="J462" s="57">
        <f t="shared" si="364"/>
        <v>-2.259969999999992E-13</v>
      </c>
      <c r="K462" s="75">
        <f t="shared" si="365"/>
        <v>-2.9886945940839329E-15</v>
      </c>
      <c r="L462" s="44">
        <f t="shared" si="366"/>
        <v>1.9970788136059489E-9</v>
      </c>
      <c r="M462" s="45">
        <f t="shared" si="367"/>
        <v>8.8442164144943733E-4</v>
      </c>
      <c r="N462" s="78">
        <f t="shared" si="368"/>
        <v>5.8270424796425629E-16</v>
      </c>
      <c r="O462" s="4">
        <f t="shared" si="369"/>
        <v>2.9886945940839329E-15</v>
      </c>
      <c r="P462" s="44">
        <f t="shared" si="422"/>
        <v>1.6338880899597693E-22</v>
      </c>
      <c r="Q462" s="44">
        <f t="shared" ref="Q462:S462" si="425">(P462-P461)/$C$34</f>
        <v>1.6277217087673842E-16</v>
      </c>
      <c r="R462" s="44">
        <f t="shared" si="425"/>
        <v>1.2614318101288206E-10</v>
      </c>
      <c r="S462" s="47">
        <f t="shared" si="425"/>
        <v>6.9649518117693738E-5</v>
      </c>
      <c r="T462" s="46">
        <f t="shared" si="371"/>
        <v>5.7338986967845139E-10</v>
      </c>
      <c r="U462" s="44">
        <f t="shared" si="372"/>
        <v>4.3582201537067266E-4</v>
      </c>
      <c r="V462" s="47">
        <f t="shared" si="373"/>
        <v>232.28886468904284</v>
      </c>
      <c r="W462" s="46">
        <f t="shared" si="374"/>
        <v>263.71478227470385</v>
      </c>
      <c r="X462" s="47">
        <f t="shared" si="375"/>
        <v>31.425917585661011</v>
      </c>
    </row>
    <row r="463" spans="9:24" x14ac:dyDescent="0.2">
      <c r="I463" s="57">
        <f t="shared" si="363"/>
        <v>4.5299999999999668E-6</v>
      </c>
      <c r="J463" s="57">
        <f t="shared" si="364"/>
        <v>-2.264969999999992E-13</v>
      </c>
      <c r="K463" s="75">
        <f t="shared" si="365"/>
        <v>-3.0086653822199923E-15</v>
      </c>
      <c r="L463" s="44">
        <f t="shared" si="366"/>
        <v>2.0059230300204434E-9</v>
      </c>
      <c r="M463" s="45">
        <f t="shared" si="367"/>
        <v>8.8634474438060182E-4</v>
      </c>
      <c r="N463" s="78">
        <f t="shared" si="368"/>
        <v>5.8848196184438874E-16</v>
      </c>
      <c r="O463" s="4">
        <f t="shared" si="369"/>
        <v>3.0086653822199923E-15</v>
      </c>
      <c r="P463" s="44">
        <f t="shared" si="422"/>
        <v>1.6502921489922409E-22</v>
      </c>
      <c r="Q463" s="44">
        <f t="shared" ref="Q463:S463" si="426">(P463-P462)/$C$34</f>
        <v>1.6404059032471612E-16</v>
      </c>
      <c r="R463" s="44">
        <f t="shared" si="426"/>
        <v>1.2684194479777024E-10</v>
      </c>
      <c r="S463" s="47">
        <f t="shared" si="426"/>
        <v>6.9876378488818432E-5</v>
      </c>
      <c r="T463" s="46">
        <f t="shared" si="371"/>
        <v>5.7777138801324922E-10</v>
      </c>
      <c r="U463" s="44">
        <f t="shared" si="372"/>
        <v>4.3815183347978537E-4</v>
      </c>
      <c r="V463" s="47">
        <f t="shared" si="373"/>
        <v>232.98181091126798</v>
      </c>
      <c r="W463" s="46">
        <f t="shared" si="374"/>
        <v>264.57614330976207</v>
      </c>
      <c r="X463" s="47">
        <f t="shared" si="375"/>
        <v>31.594332398494085</v>
      </c>
    </row>
    <row r="464" spans="9:24" x14ac:dyDescent="0.2">
      <c r="I464" s="57">
        <f t="shared" si="363"/>
        <v>4.5399999999999667E-6</v>
      </c>
      <c r="J464" s="57">
        <f t="shared" si="364"/>
        <v>-2.2699699999999919E-13</v>
      </c>
      <c r="K464" s="75">
        <f t="shared" si="365"/>
        <v>-3.0287246125201968E-15</v>
      </c>
      <c r="L464" s="44">
        <f t="shared" si="366"/>
        <v>2.0147864774642496E-9</v>
      </c>
      <c r="M464" s="45">
        <f t="shared" si="367"/>
        <v>8.882674892754951E-4</v>
      </c>
      <c r="N464" s="78">
        <f t="shared" si="368"/>
        <v>5.9430372458281548E-16</v>
      </c>
      <c r="O464" s="4">
        <f t="shared" si="369"/>
        <v>3.0287246125201968E-15</v>
      </c>
      <c r="P464" s="44">
        <f t="shared" si="422"/>
        <v>1.6668237510036828E-22</v>
      </c>
      <c r="Q464" s="44">
        <f t="shared" ref="Q464:S464" si="427">(P464-P463)/$C$34</f>
        <v>1.6531602011441909E-16</v>
      </c>
      <c r="R464" s="44">
        <f t="shared" si="427"/>
        <v>1.2754297897029724E-10</v>
      </c>
      <c r="S464" s="47">
        <f t="shared" si="427"/>
        <v>7.0103417252699639E-5</v>
      </c>
      <c r="T464" s="46">
        <f t="shared" si="371"/>
        <v>5.8217627384267093E-10</v>
      </c>
      <c r="U464" s="44">
        <f t="shared" si="372"/>
        <v>4.4048858294216898E-4</v>
      </c>
      <c r="V464" s="47">
        <f t="shared" si="373"/>
        <v>233.67494623836339</v>
      </c>
      <c r="W464" s="46">
        <f t="shared" si="374"/>
        <v>265.43819601084903</v>
      </c>
      <c r="X464" s="47">
        <f t="shared" si="375"/>
        <v>31.763249772485636</v>
      </c>
    </row>
    <row r="465" spans="9:24" x14ac:dyDescent="0.2">
      <c r="I465" s="57">
        <f t="shared" si="363"/>
        <v>4.5499999999999666E-6</v>
      </c>
      <c r="J465" s="57">
        <f t="shared" si="364"/>
        <v>-2.2749699999999922E-13</v>
      </c>
      <c r="K465" s="75">
        <f t="shared" si="365"/>
        <v>-3.0488724772948395E-15</v>
      </c>
      <c r="L465" s="44">
        <f t="shared" si="366"/>
        <v>2.0236691523570045E-9</v>
      </c>
      <c r="M465" s="45">
        <f t="shared" si="367"/>
        <v>8.9018987429133182E-4</v>
      </c>
      <c r="N465" s="78">
        <f t="shared" si="368"/>
        <v>6.001697705478062E-16</v>
      </c>
      <c r="O465" s="4">
        <f t="shared" si="369"/>
        <v>3.0488724772948395E-15</v>
      </c>
      <c r="P465" s="44">
        <f t="shared" si="422"/>
        <v>1.6834835993004372E-22</v>
      </c>
      <c r="Q465" s="44">
        <f t="shared" ref="Q465:S465" si="428">(P465-P464)/$C$34</f>
        <v>1.6659848296754421E-16</v>
      </c>
      <c r="R465" s="44">
        <f t="shared" si="428"/>
        <v>1.2824628531251221E-10</v>
      </c>
      <c r="S465" s="47">
        <f t="shared" si="428"/>
        <v>7.0330634221497557E-5</v>
      </c>
      <c r="T465" s="46">
        <f t="shared" si="371"/>
        <v>5.8660459649907649E-10</v>
      </c>
      <c r="U465" s="44">
        <f t="shared" si="372"/>
        <v>4.4283226564055582E-4</v>
      </c>
      <c r="V465" s="47">
        <f t="shared" si="373"/>
        <v>234.36826983868491</v>
      </c>
      <c r="W465" s="46">
        <f t="shared" si="374"/>
        <v>266.30093968444203</v>
      </c>
      <c r="X465" s="47">
        <f t="shared" si="375"/>
        <v>31.932669845757111</v>
      </c>
    </row>
    <row r="466" spans="9:24" x14ac:dyDescent="0.2">
      <c r="I466" s="57">
        <f t="shared" si="363"/>
        <v>4.5599999999999665E-6</v>
      </c>
      <c r="J466" s="57">
        <f t="shared" si="364"/>
        <v>-2.2799699999999922E-13</v>
      </c>
      <c r="K466" s="75">
        <f t="shared" si="365"/>
        <v>-3.0691091688184095E-15</v>
      </c>
      <c r="L466" s="44">
        <f t="shared" si="366"/>
        <v>2.0325710510999178E-9</v>
      </c>
      <c r="M466" s="45">
        <f t="shared" si="367"/>
        <v>8.9211189757986396E-4</v>
      </c>
      <c r="N466" s="78">
        <f t="shared" si="368"/>
        <v>6.0608033480121792E-16</v>
      </c>
      <c r="O466" s="4">
        <f t="shared" si="369"/>
        <v>3.0691091688184095E-15</v>
      </c>
      <c r="P466" s="44">
        <f t="shared" si="422"/>
        <v>1.7002723994629977E-22</v>
      </c>
      <c r="Q466" s="44">
        <f t="shared" ref="Q466:S466" si="429">(P466-P465)/$C$34</f>
        <v>1.678880016256049E-16</v>
      </c>
      <c r="R466" s="44">
        <f t="shared" si="429"/>
        <v>1.2895186580606824E-10</v>
      </c>
      <c r="S466" s="47">
        <f t="shared" si="429"/>
        <v>7.0558049355602529E-5</v>
      </c>
      <c r="T466" s="46">
        <f t="shared" si="371"/>
        <v>5.910564253411687E-10</v>
      </c>
      <c r="U466" s="44">
        <f t="shared" si="372"/>
        <v>4.451828842092217E-4</v>
      </c>
      <c r="V466" s="47">
        <f t="shared" si="373"/>
        <v>235.06185686658614</v>
      </c>
      <c r="W466" s="46">
        <f t="shared" si="374"/>
        <v>267.16444962241366</v>
      </c>
      <c r="X466" s="47">
        <f t="shared" si="375"/>
        <v>32.102592755827509</v>
      </c>
    </row>
    <row r="467" spans="9:24" x14ac:dyDescent="0.2">
      <c r="I467" s="57">
        <f t="shared" si="363"/>
        <v>4.5699999999999664E-6</v>
      </c>
      <c r="J467" s="57">
        <f t="shared" si="364"/>
        <v>-2.2849699999999921E-13</v>
      </c>
      <c r="K467" s="75">
        <f t="shared" si="365"/>
        <v>-3.0894348793294088E-15</v>
      </c>
      <c r="L467" s="44">
        <f t="shared" si="366"/>
        <v>2.0414921700757165E-9</v>
      </c>
      <c r="M467" s="45">
        <f t="shared" si="367"/>
        <v>8.9403355728737849E-4</v>
      </c>
      <c r="N467" s="78">
        <f t="shared" si="368"/>
        <v>6.1203565309866356E-16</v>
      </c>
      <c r="O467" s="4">
        <f t="shared" si="369"/>
        <v>3.0894348793294088E-15</v>
      </c>
      <c r="P467" s="44">
        <f t="shared" si="422"/>
        <v>1.7171908593477414E-22</v>
      </c>
      <c r="Q467" s="44">
        <f t="shared" ref="Q467:S467" si="430">(P467-P466)/$C$34</f>
        <v>1.6918459884743658E-16</v>
      </c>
      <c r="R467" s="44">
        <f t="shared" si="430"/>
        <v>1.2965972218316829E-10</v>
      </c>
      <c r="S467" s="47">
        <f t="shared" si="430"/>
        <v>7.0785637710005415E-5</v>
      </c>
      <c r="T467" s="46">
        <f t="shared" si="371"/>
        <v>5.9553182974456807E-10</v>
      </c>
      <c r="U467" s="44">
        <f t="shared" si="372"/>
        <v>4.475404403399318E-4</v>
      </c>
      <c r="V467" s="47">
        <f t="shared" si="373"/>
        <v>235.75561307101083</v>
      </c>
      <c r="W467" s="46">
        <f t="shared" si="374"/>
        <v>268.02863176569394</v>
      </c>
      <c r="X467" s="47">
        <f t="shared" si="375"/>
        <v>32.273018694683124</v>
      </c>
    </row>
    <row r="468" spans="9:24" x14ac:dyDescent="0.2">
      <c r="I468" s="57">
        <f t="shared" si="363"/>
        <v>4.5799999999999663E-6</v>
      </c>
      <c r="J468" s="57">
        <f t="shared" si="364"/>
        <v>-2.2899699999999921E-13</v>
      </c>
      <c r="K468" s="75">
        <f t="shared" si="365"/>
        <v>-3.1098498010301658E-15</v>
      </c>
      <c r="L468" s="44">
        <f t="shared" si="366"/>
        <v>2.0504325056485905E-9</v>
      </c>
      <c r="M468" s="45">
        <f t="shared" si="367"/>
        <v>8.9595485155469668E-4</v>
      </c>
      <c r="N468" s="78">
        <f t="shared" si="368"/>
        <v>6.1803596188976177E-16</v>
      </c>
      <c r="O468" s="4">
        <f t="shared" si="369"/>
        <v>3.1098498010301658E-15</v>
      </c>
      <c r="P468" s="44">
        <f t="shared" si="422"/>
        <v>1.7342396890888736E-22</v>
      </c>
      <c r="Q468" s="44">
        <f t="shared" ref="Q468:S468" si="431">(P468-P467)/$C$34</f>
        <v>1.7048829741132212E-16</v>
      </c>
      <c r="R468" s="44">
        <f t="shared" si="431"/>
        <v>1.3036985638855417E-10</v>
      </c>
      <c r="S468" s="47">
        <f t="shared" si="431"/>
        <v>7.1013420538587304E-5</v>
      </c>
      <c r="T468" s="46">
        <f t="shared" si="371"/>
        <v>6.0003087910981721E-10</v>
      </c>
      <c r="U468" s="44">
        <f t="shared" si="372"/>
        <v>4.4990493652491084E-4</v>
      </c>
      <c r="V468" s="47">
        <f t="shared" si="373"/>
        <v>236.44961849790383</v>
      </c>
      <c r="W468" s="46">
        <f t="shared" si="374"/>
        <v>268.89356628390743</v>
      </c>
      <c r="X468" s="47">
        <f t="shared" si="375"/>
        <v>32.443947786003619</v>
      </c>
    </row>
    <row r="469" spans="9:24" x14ac:dyDescent="0.2">
      <c r="I469" s="57">
        <f t="shared" si="363"/>
        <v>4.5899999999999662E-6</v>
      </c>
      <c r="J469" s="57">
        <f t="shared" si="364"/>
        <v>-2.2949699999999921E-13</v>
      </c>
      <c r="K469" s="75">
        <f t="shared" si="365"/>
        <v>-3.1303541260866517E-15</v>
      </c>
      <c r="L469" s="44">
        <f t="shared" si="366"/>
        <v>2.0593920541641373E-9</v>
      </c>
      <c r="M469" s="45">
        <f t="shared" si="367"/>
        <v>8.9787577851717143E-4</v>
      </c>
      <c r="N469" s="78">
        <f t="shared" si="368"/>
        <v>6.2408149831826777E-16</v>
      </c>
      <c r="O469" s="4">
        <f t="shared" si="369"/>
        <v>3.1303541260866517E-15</v>
      </c>
      <c r="P469" s="44">
        <f t="shared" si="422"/>
        <v>1.7514196011000608E-22</v>
      </c>
      <c r="Q469" s="44">
        <f t="shared" ref="Q469:S469" si="432">(P469-P468)/$C$34</f>
        <v>1.7179912011187198E-16</v>
      </c>
      <c r="R469" s="44">
        <f t="shared" si="432"/>
        <v>1.3108227005498552E-10</v>
      </c>
      <c r="S469" s="47">
        <f t="shared" si="432"/>
        <v>7.1241366643135385E-5</v>
      </c>
      <c r="T469" s="46">
        <f t="shared" si="371"/>
        <v>6.0455364285059863E-10</v>
      </c>
      <c r="U469" s="44">
        <f t="shared" si="372"/>
        <v>4.5227637407814454E-4</v>
      </c>
      <c r="V469" s="47">
        <f t="shared" si="373"/>
        <v>237.14375532336794</v>
      </c>
      <c r="W469" s="46">
        <f t="shared" si="374"/>
        <v>269.75913553484895</v>
      </c>
      <c r="X469" s="47">
        <f t="shared" si="375"/>
        <v>32.615380211481011</v>
      </c>
    </row>
    <row r="470" spans="9:24" x14ac:dyDescent="0.2">
      <c r="I470" s="57">
        <f t="shared" si="363"/>
        <v>4.5999999999999661E-6</v>
      </c>
      <c r="J470" s="57">
        <f t="shared" si="364"/>
        <v>-2.2999699999999921E-13</v>
      </c>
      <c r="K470" s="75">
        <f t="shared" si="365"/>
        <v>-3.1509480466282929E-15</v>
      </c>
      <c r="L470" s="44">
        <f t="shared" si="366"/>
        <v>2.0683708119493091E-9</v>
      </c>
      <c r="M470" s="45">
        <f t="shared" si="367"/>
        <v>8.997963363046867E-4</v>
      </c>
      <c r="N470" s="78">
        <f t="shared" si="368"/>
        <v>6.3017250022235118E-16</v>
      </c>
      <c r="O470" s="4">
        <f t="shared" si="369"/>
        <v>3.1509480466282929E-15</v>
      </c>
      <c r="P470" s="44">
        <f t="shared" si="422"/>
        <v>1.7687313100764506E-22</v>
      </c>
      <c r="Q470" s="44">
        <f t="shared" ref="Q470:S470" si="433">(P470-P469)/$C$34</f>
        <v>1.7311708976389864E-16</v>
      </c>
      <c r="R470" s="44">
        <f t="shared" si="433"/>
        <v>1.317969652026661E-10</v>
      </c>
      <c r="S470" s="47">
        <f t="shared" si="433"/>
        <v>7.1469514768058003E-5</v>
      </c>
      <c r="T470" s="46">
        <f t="shared" si="371"/>
        <v>6.0910019040833834E-10</v>
      </c>
      <c r="U470" s="44">
        <f t="shared" si="372"/>
        <v>4.5465475577396715E-4</v>
      </c>
      <c r="V470" s="47">
        <f t="shared" si="373"/>
        <v>237.83816958226333</v>
      </c>
      <c r="W470" s="46">
        <f t="shared" si="374"/>
        <v>270.62548564967994</v>
      </c>
      <c r="X470" s="47">
        <f t="shared" si="375"/>
        <v>32.787316067416612</v>
      </c>
    </row>
    <row r="471" spans="9:24" x14ac:dyDescent="0.2">
      <c r="I471" s="57">
        <f t="shared" si="363"/>
        <v>4.609999999999966E-6</v>
      </c>
      <c r="J471" s="57">
        <f t="shared" si="364"/>
        <v>-2.304969999999992E-13</v>
      </c>
      <c r="K471" s="75">
        <f t="shared" si="365"/>
        <v>-3.1716317547477861E-15</v>
      </c>
      <c r="L471" s="44">
        <f t="shared" si="366"/>
        <v>2.0773687753123561E-9</v>
      </c>
      <c r="M471" s="45">
        <f t="shared" si="367"/>
        <v>9.0171652304165621E-4</v>
      </c>
      <c r="N471" s="78">
        <f t="shared" si="368"/>
        <v>6.3630920613476391E-16</v>
      </c>
      <c r="O471" s="4">
        <f t="shared" si="369"/>
        <v>3.1716317547477861E-15</v>
      </c>
      <c r="P471" s="44">
        <f t="shared" si="422"/>
        <v>1.7861755329964029E-22</v>
      </c>
      <c r="Q471" s="44">
        <f t="shared" ref="Q471:S471" si="434">(P471-P470)/$C$34</f>
        <v>1.7444222919952262E-16</v>
      </c>
      <c r="R471" s="44">
        <f t="shared" si="434"/>
        <v>1.3251394356239865E-10</v>
      </c>
      <c r="S471" s="47">
        <f t="shared" si="434"/>
        <v>7.1697835973254964E-5</v>
      </c>
      <c r="T471" s="46">
        <f t="shared" si="371"/>
        <v>6.1367059124127266E-10</v>
      </c>
      <c r="U471" s="44">
        <f t="shared" si="372"/>
        <v>4.5704008329343652E-4</v>
      </c>
      <c r="V471" s="47">
        <f t="shared" si="373"/>
        <v>238.53275194693867</v>
      </c>
      <c r="W471" s="46">
        <f t="shared" si="374"/>
        <v>271.49250750288718</v>
      </c>
      <c r="X471" s="47">
        <f t="shared" si="375"/>
        <v>32.95975555594849</v>
      </c>
    </row>
    <row r="472" spans="9:24" x14ac:dyDescent="0.2">
      <c r="I472" s="57">
        <f t="shared" si="363"/>
        <v>4.6199999999999659E-6</v>
      </c>
      <c r="J472" s="57">
        <f t="shared" si="364"/>
        <v>-2.309969999999992E-13</v>
      </c>
      <c r="K472" s="75">
        <f t="shared" si="365"/>
        <v>-3.1924054425009097E-15</v>
      </c>
      <c r="L472" s="44">
        <f t="shared" si="366"/>
        <v>2.0863859405427727E-9</v>
      </c>
      <c r="M472" s="45">
        <f t="shared" si="367"/>
        <v>9.0363633684701955E-4</v>
      </c>
      <c r="N472" s="78">
        <f t="shared" si="368"/>
        <v>6.4249185528300304E-16</v>
      </c>
      <c r="O472" s="4">
        <f t="shared" si="369"/>
        <v>3.1924054425009097E-15</v>
      </c>
      <c r="P472" s="44">
        <f t="shared" si="422"/>
        <v>1.8037529891232063E-22</v>
      </c>
      <c r="Q472" s="44">
        <f t="shared" ref="Q472:S472" si="435">(P472-P471)/$C$34</f>
        <v>1.7577456126803364E-16</v>
      </c>
      <c r="R472" s="44">
        <f t="shared" si="435"/>
        <v>1.3323320685110197E-10</v>
      </c>
      <c r="S472" s="47">
        <f t="shared" si="435"/>
        <v>7.1926328870332011E-5</v>
      </c>
      <c r="T472" s="46">
        <f t="shared" si="371"/>
        <v>6.1826491482391431E-10</v>
      </c>
      <c r="U472" s="44">
        <f t="shared" si="372"/>
        <v>4.5943235826416504E-4</v>
      </c>
      <c r="V472" s="47">
        <f t="shared" si="373"/>
        <v>239.22749707285004</v>
      </c>
      <c r="W472" s="46">
        <f t="shared" si="374"/>
        <v>272.36019587283164</v>
      </c>
      <c r="X472" s="47">
        <f t="shared" si="375"/>
        <v>33.13269879998159</v>
      </c>
    </row>
    <row r="473" spans="9:24" x14ac:dyDescent="0.2">
      <c r="I473" s="57">
        <f t="shared" si="363"/>
        <v>4.6299999999999658E-6</v>
      </c>
      <c r="J473" s="57">
        <f t="shared" si="364"/>
        <v>-2.314969999999992E-13</v>
      </c>
      <c r="K473" s="75">
        <f t="shared" si="365"/>
        <v>-3.2132693019063376E-15</v>
      </c>
      <c r="L473" s="44">
        <f t="shared" si="366"/>
        <v>2.095422303911243E-9</v>
      </c>
      <c r="M473" s="45">
        <f t="shared" si="367"/>
        <v>9.0555577583424391E-4</v>
      </c>
      <c r="N473" s="78">
        <f t="shared" si="368"/>
        <v>6.4872068758954981E-16</v>
      </c>
      <c r="O473" s="4">
        <f t="shared" si="369"/>
        <v>3.2132693019063376E-15</v>
      </c>
      <c r="P473" s="44">
        <f t="shared" si="422"/>
        <v>1.8214644000069978E-22</v>
      </c>
      <c r="Q473" s="44">
        <f t="shared" ref="Q473:S473" si="436">(P473-P472)/$C$34</f>
        <v>1.7711410883791493E-16</v>
      </c>
      <c r="R473" s="44">
        <f t="shared" si="436"/>
        <v>1.3395475698812883E-10</v>
      </c>
      <c r="S473" s="47">
        <f t="shared" si="436"/>
        <v>7.2155013702686436E-5</v>
      </c>
      <c r="T473" s="46">
        <f t="shared" si="371"/>
        <v>6.2288323065467596E-10</v>
      </c>
      <c r="U473" s="44">
        <f t="shared" si="372"/>
        <v>4.6183158307616109E-4</v>
      </c>
      <c r="V473" s="47">
        <f t="shared" si="373"/>
        <v>239.92248119960607</v>
      </c>
      <c r="W473" s="46">
        <f t="shared" si="374"/>
        <v>273.22862711815378</v>
      </c>
      <c r="X473" s="47">
        <f t="shared" si="375"/>
        <v>33.306145918547728</v>
      </c>
    </row>
    <row r="474" spans="9:24" x14ac:dyDescent="0.2">
      <c r="I474" s="57">
        <f t="shared" si="363"/>
        <v>4.6399999999999657E-6</v>
      </c>
      <c r="J474" s="57">
        <f t="shared" si="364"/>
        <v>-2.319969999999992E-13</v>
      </c>
      <c r="K474" s="75">
        <f t="shared" si="365"/>
        <v>-3.23422352494545E-15</v>
      </c>
      <c r="L474" s="44">
        <f t="shared" si="366"/>
        <v>2.1044778616695852E-9</v>
      </c>
      <c r="M474" s="45">
        <f t="shared" si="367"/>
        <v>9.0747483811132049E-4</v>
      </c>
      <c r="N474" s="78">
        <f t="shared" si="368"/>
        <v>6.5499594367202389E-16</v>
      </c>
      <c r="O474" s="4">
        <f t="shared" si="369"/>
        <v>3.23422352494545E-15</v>
      </c>
      <c r="P474" s="44">
        <f t="shared" si="422"/>
        <v>1.839310489486458E-22</v>
      </c>
      <c r="Q474" s="44">
        <f t="shared" ref="Q474:S474" si="437">(P474-P473)/$C$34</f>
        <v>1.7846089479460271E-16</v>
      </c>
      <c r="R474" s="44">
        <f t="shared" si="437"/>
        <v>1.3467859566877833E-10</v>
      </c>
      <c r="S474" s="47">
        <f t="shared" si="437"/>
        <v>7.2383868064950015E-5</v>
      </c>
      <c r="T474" s="46">
        <f t="shared" si="371"/>
        <v>6.2752560824740466E-10</v>
      </c>
      <c r="U474" s="44">
        <f t="shared" si="372"/>
        <v>4.6423775927287238E-4</v>
      </c>
      <c r="V474" s="47">
        <f t="shared" si="373"/>
        <v>240.61761967112989</v>
      </c>
      <c r="W474" s="46">
        <f t="shared" si="374"/>
        <v>274.09771675706236</v>
      </c>
      <c r="X474" s="47">
        <f t="shared" si="375"/>
        <v>33.480097085932478</v>
      </c>
    </row>
    <row r="475" spans="9:24" x14ac:dyDescent="0.2">
      <c r="I475" s="57">
        <f t="shared" si="363"/>
        <v>4.6499999999999656E-6</v>
      </c>
      <c r="J475" s="57">
        <f t="shared" si="364"/>
        <v>-2.324969999999992E-13</v>
      </c>
      <c r="K475" s="75">
        <f t="shared" si="365"/>
        <v>-3.2552683035621456E-15</v>
      </c>
      <c r="L475" s="44">
        <f t="shared" si="366"/>
        <v>2.1135526100506986E-9</v>
      </c>
      <c r="M475" s="45">
        <f t="shared" si="367"/>
        <v>9.0939352178076344E-4</v>
      </c>
      <c r="N475" s="78">
        <f t="shared" si="368"/>
        <v>6.6131786484339815E-16</v>
      </c>
      <c r="O475" s="4">
        <f t="shared" si="369"/>
        <v>3.2552683035621456E-15</v>
      </c>
      <c r="P475" s="44">
        <f t="shared" si="422"/>
        <v>1.8572919836906672E-22</v>
      </c>
      <c r="Q475" s="44">
        <f t="shared" ref="Q475:S475" si="438">(P475-P474)/$C$34</f>
        <v>1.7981494204209189E-16</v>
      </c>
      <c r="R475" s="44">
        <f t="shared" si="438"/>
        <v>1.3540472474891723E-10</v>
      </c>
      <c r="S475" s="47">
        <f t="shared" si="438"/>
        <v>7.2612908013890086E-5</v>
      </c>
      <c r="T475" s="46">
        <f t="shared" si="371"/>
        <v>6.3219211713742775E-10</v>
      </c>
      <c r="U475" s="44">
        <f t="shared" si="372"/>
        <v>4.6665088900231066E-4</v>
      </c>
      <c r="V475" s="47">
        <f t="shared" si="373"/>
        <v>241.31297294383069</v>
      </c>
      <c r="W475" s="46">
        <f t="shared" si="374"/>
        <v>274.96752535889925</v>
      </c>
      <c r="X475" s="47">
        <f t="shared" si="375"/>
        <v>33.654552415068579</v>
      </c>
    </row>
    <row r="476" spans="9:24" x14ac:dyDescent="0.2">
      <c r="I476" s="57">
        <f t="shared" si="363"/>
        <v>4.6599999999999655E-6</v>
      </c>
      <c r="J476" s="57">
        <f t="shared" si="364"/>
        <v>-2.3299699999999919E-13</v>
      </c>
      <c r="K476" s="75">
        <f t="shared" si="365"/>
        <v>-3.2764038296626526E-15</v>
      </c>
      <c r="L476" s="44">
        <f t="shared" si="366"/>
        <v>2.1226465452685063E-9</v>
      </c>
      <c r="M476" s="45">
        <f t="shared" si="367"/>
        <v>9.1131182493960929E-4</v>
      </c>
      <c r="N476" s="78">
        <f t="shared" si="368"/>
        <v>6.6768669311214079E-16</v>
      </c>
      <c r="O476" s="4">
        <f t="shared" si="369"/>
        <v>3.2764038296626526E-15</v>
      </c>
      <c r="P476" s="44">
        <f t="shared" si="422"/>
        <v>1.8754096110407678E-22</v>
      </c>
      <c r="Q476" s="44">
        <f t="shared" ref="Q476:S476" si="439">(P476-P475)/$C$34</f>
        <v>1.8117627350100591E-16</v>
      </c>
      <c r="R476" s="44">
        <f t="shared" si="439"/>
        <v>1.3613314589140268E-10</v>
      </c>
      <c r="S476" s="47">
        <f t="shared" si="439"/>
        <v>7.2842114248544712E-5</v>
      </c>
      <c r="T476" s="46">
        <f t="shared" si="371"/>
        <v>6.3688282687425949E-10</v>
      </c>
      <c r="U476" s="44">
        <f t="shared" si="372"/>
        <v>4.6907097368317416E-4</v>
      </c>
      <c r="V476" s="47">
        <f t="shared" si="373"/>
        <v>242.00846808634867</v>
      </c>
      <c r="W476" s="46">
        <f t="shared" si="374"/>
        <v>275.83798014905256</v>
      </c>
      <c r="X476" s="47">
        <f t="shared" si="375"/>
        <v>33.829512062703877</v>
      </c>
    </row>
    <row r="477" spans="9:24" x14ac:dyDescent="0.2">
      <c r="I477" s="57">
        <f t="shared" ref="I477:I540" si="440">I476+$C$34</f>
        <v>4.6699999999999655E-6</v>
      </c>
      <c r="J477" s="57">
        <f t="shared" ref="J477:J540" si="441">J476-$C$25*$C$34</f>
        <v>-2.3349699999999919E-13</v>
      </c>
      <c r="K477" s="75">
        <f t="shared" ref="K477:K540" si="442">K476-L476*$C$34</f>
        <v>-3.2976302951153376E-15</v>
      </c>
      <c r="L477" s="44">
        <f t="shared" ref="L477:L540" si="443">L476+M476*$C$34</f>
        <v>2.1317596635179022E-9</v>
      </c>
      <c r="M477" s="45">
        <f t="shared" ref="M477:M540" si="444">-$C$28*K476 - (($C$28/(($C$29*2*PI())^2))*($C$29*2*PI())*L476/$C$27 + $C$28*J476 + N476)/($C$28/(($C$29*2*PI())^2))</f>
        <v>9.1322974567941459E-4</v>
      </c>
      <c r="N477" s="78">
        <f t="shared" ref="N477:N540" si="445">N476+T477*$C$34</f>
        <v>6.7410267118244241E-16</v>
      </c>
      <c r="O477" s="4">
        <f t="shared" ref="O477:O540" si="446">IF(K477&lt;0,-K477,0)</f>
        <v>3.2976302951153376E-15</v>
      </c>
      <c r="P477" s="44">
        <f t="shared" si="422"/>
        <v>1.8936641022518548E-22</v>
      </c>
      <c r="Q477" s="44">
        <f t="shared" ref="Q477:S477" si="447">(P477-P476)/$C$34</f>
        <v>1.8254491211087021E-16</v>
      </c>
      <c r="R477" s="44">
        <f t="shared" si="447"/>
        <v>1.3686386098642925E-10</v>
      </c>
      <c r="S477" s="47">
        <f t="shared" si="447"/>
        <v>7.3071509502657287E-5</v>
      </c>
      <c r="T477" s="46">
        <f t="shared" ref="T477:T540" si="448">T476+U477*$C$34</f>
        <v>6.4159780703016569E-10</v>
      </c>
      <c r="U477" s="44">
        <f t="shared" ref="U477:U540" si="449">U476+V477*$C$34</f>
        <v>4.7149801559062291E-4</v>
      </c>
      <c r="V477" s="47">
        <f t="shared" ref="V477:V540" si="450">W477-X477</f>
        <v>242.70419074487285</v>
      </c>
      <c r="W477" s="46">
        <f t="shared" ref="W477:W540" si="451">$C$33/$C$24*($C$17*P477 + $C$18*Q477 + $C$19*R477 + $C$20*S477)</f>
        <v>276.70916687760348</v>
      </c>
      <c r="X477" s="47">
        <f t="shared" ref="X477:X540" si="452">1/$C$24*($C$21*N476 + $C$22*T476 + $C$23*U476)</f>
        <v>34.004976132730633</v>
      </c>
    </row>
    <row r="478" spans="9:24" x14ac:dyDescent="0.2">
      <c r="I478" s="57">
        <f t="shared" si="440"/>
        <v>4.6799999999999654E-6</v>
      </c>
      <c r="J478" s="57">
        <f t="shared" si="441"/>
        <v>-2.3399699999999919E-13</v>
      </c>
      <c r="K478" s="75">
        <f t="shared" si="442"/>
        <v>-3.3189478917505167E-15</v>
      </c>
      <c r="L478" s="44">
        <f t="shared" si="443"/>
        <v>2.1408919609746964E-9</v>
      </c>
      <c r="M478" s="45">
        <f t="shared" si="444"/>
        <v>9.1514728208625447E-4</v>
      </c>
      <c r="N478" s="78">
        <f t="shared" si="445"/>
        <v>6.8056604245433852E-16</v>
      </c>
      <c r="O478" s="4">
        <f t="shared" si="446"/>
        <v>3.3189478917505167E-15</v>
      </c>
      <c r="P478" s="44">
        <f t="shared" si="422"/>
        <v>1.9120561903345865E-22</v>
      </c>
      <c r="Q478" s="44">
        <f t="shared" ref="Q478:S478" si="453">(P478-P477)/$C$34</f>
        <v>1.8392088082731677E-16</v>
      </c>
      <c r="R478" s="44">
        <f t="shared" si="453"/>
        <v>1.3759687164465613E-10</v>
      </c>
      <c r="S478" s="47">
        <f t="shared" si="453"/>
        <v>7.3301065822687817E-5</v>
      </c>
      <c r="T478" s="46">
        <f t="shared" si="448"/>
        <v>6.4633712718960672E-10</v>
      </c>
      <c r="U478" s="44">
        <f t="shared" si="449"/>
        <v>4.739320159440977E-4</v>
      </c>
      <c r="V478" s="47">
        <f t="shared" si="450"/>
        <v>243.40003534747845</v>
      </c>
      <c r="W478" s="46">
        <f t="shared" si="451"/>
        <v>277.58098013859058</v>
      </c>
      <c r="X478" s="47">
        <f t="shared" si="452"/>
        <v>34.180944791112118</v>
      </c>
    </row>
    <row r="479" spans="9:24" x14ac:dyDescent="0.2">
      <c r="I479" s="57">
        <f t="shared" si="440"/>
        <v>4.6899999999999653E-6</v>
      </c>
      <c r="J479" s="57">
        <f t="shared" si="441"/>
        <v>-2.3449699999999919E-13</v>
      </c>
      <c r="K479" s="75">
        <f t="shared" si="442"/>
        <v>-3.3403568113602635E-15</v>
      </c>
      <c r="L479" s="44">
        <f t="shared" si="443"/>
        <v>2.1500434337955591E-9</v>
      </c>
      <c r="M479" s="45">
        <f t="shared" si="444"/>
        <v>9.1706443224072204E-4</v>
      </c>
      <c r="N479" s="78">
        <f t="shared" si="445"/>
        <v>6.8707705102393766E-16</v>
      </c>
      <c r="O479" s="4">
        <f t="shared" si="446"/>
        <v>3.3403568113602635E-15</v>
      </c>
      <c r="P479" s="44">
        <f t="shared" si="422"/>
        <v>1.9305866105970782E-22</v>
      </c>
      <c r="Q479" s="44">
        <f t="shared" ref="Q479:S479" si="454">(P479-P478)/$C$34</f>
        <v>1.8530420262491719E-16</v>
      </c>
      <c r="R479" s="44">
        <f t="shared" si="454"/>
        <v>1.3833217976004224E-10</v>
      </c>
      <c r="S479" s="47">
        <f t="shared" si="454"/>
        <v>7.3530811538610681E-5</v>
      </c>
      <c r="T479" s="46">
        <f t="shared" si="448"/>
        <v>6.5110085695991362E-10</v>
      </c>
      <c r="U479" s="44">
        <f t="shared" si="449"/>
        <v>4.7637297703069303E-4</v>
      </c>
      <c r="V479" s="47">
        <f t="shared" si="450"/>
        <v>244.09610865953465</v>
      </c>
      <c r="W479" s="46">
        <f t="shared" si="451"/>
        <v>278.45352678683497</v>
      </c>
      <c r="X479" s="47">
        <f t="shared" si="452"/>
        <v>34.357418127300313</v>
      </c>
    </row>
    <row r="480" spans="9:24" x14ac:dyDescent="0.2">
      <c r="I480" s="57">
        <f t="shared" si="440"/>
        <v>4.6999999999999652E-6</v>
      </c>
      <c r="J480" s="57">
        <f t="shared" si="441"/>
        <v>-2.3499699999999919E-13</v>
      </c>
      <c r="K480" s="75">
        <f t="shared" si="442"/>
        <v>-3.3618572456982191E-15</v>
      </c>
      <c r="L480" s="44">
        <f t="shared" si="443"/>
        <v>2.1592140781179664E-9</v>
      </c>
      <c r="M480" s="45">
        <f t="shared" si="444"/>
        <v>9.189811942179266E-4</v>
      </c>
      <c r="N480" s="78">
        <f t="shared" si="445"/>
        <v>6.9363594168353153E-16</v>
      </c>
      <c r="O480" s="4">
        <f t="shared" si="446"/>
        <v>3.3618572456982191E-15</v>
      </c>
      <c r="P480" s="44">
        <f t="shared" si="422"/>
        <v>1.9492561006464812E-22</v>
      </c>
      <c r="Q480" s="44">
        <f t="shared" ref="Q480:S480" si="455">(P480-P479)/$C$34</f>
        <v>1.8669490049402997E-16</v>
      </c>
      <c r="R480" s="44">
        <f t="shared" si="455"/>
        <v>1.3906978691127819E-10</v>
      </c>
      <c r="S480" s="47">
        <f t="shared" si="455"/>
        <v>7.3760715123594888E-5</v>
      </c>
      <c r="T480" s="46">
        <f t="shared" si="448"/>
        <v>6.5588906595938379E-10</v>
      </c>
      <c r="U480" s="44">
        <f t="shared" si="449"/>
        <v>4.7882089994701564E-4</v>
      </c>
      <c r="V480" s="47">
        <f t="shared" si="450"/>
        <v>244.79229163226105</v>
      </c>
      <c r="W480" s="46">
        <f t="shared" si="451"/>
        <v>279.326687940385</v>
      </c>
      <c r="X480" s="47">
        <f t="shared" si="452"/>
        <v>34.534396308123945</v>
      </c>
    </row>
    <row r="481" spans="9:24" x14ac:dyDescent="0.2">
      <c r="I481" s="57">
        <f t="shared" si="440"/>
        <v>4.7099999999999651E-6</v>
      </c>
      <c r="J481" s="57">
        <f t="shared" si="441"/>
        <v>-2.3549699999999918E-13</v>
      </c>
      <c r="K481" s="75">
        <f t="shared" si="442"/>
        <v>-3.3834493864793989E-15</v>
      </c>
      <c r="L481" s="44">
        <f t="shared" si="443"/>
        <v>2.1684038900601458E-9</v>
      </c>
      <c r="M481" s="45">
        <f t="shared" si="444"/>
        <v>9.2089756608749259E-4</v>
      </c>
      <c r="N481" s="78">
        <f t="shared" si="445"/>
        <v>7.0024295992181183E-16</v>
      </c>
      <c r="O481" s="4">
        <f t="shared" si="446"/>
        <v>3.3834493864793989E-15</v>
      </c>
      <c r="P481" s="44">
        <f t="shared" si="422"/>
        <v>1.9680654003908464E-22</v>
      </c>
      <c r="Q481" s="44">
        <f t="shared" ref="Q481:S481" si="456">(P481-P480)/$C$34</f>
        <v>1.880929974436522E-16</v>
      </c>
      <c r="R481" s="44">
        <f t="shared" si="456"/>
        <v>1.3980969496222289E-10</v>
      </c>
      <c r="S481" s="47">
        <f t="shared" si="456"/>
        <v>7.3990805094469744E-5</v>
      </c>
      <c r="T481" s="46">
        <f t="shared" si="448"/>
        <v>6.6070182382802835E-10</v>
      </c>
      <c r="U481" s="44">
        <f t="shared" si="449"/>
        <v>4.8127578686445915E-4</v>
      </c>
      <c r="V481" s="47">
        <f t="shared" si="450"/>
        <v>245.48869174435214</v>
      </c>
      <c r="W481" s="46">
        <f t="shared" si="451"/>
        <v>280.20057115848545</v>
      </c>
      <c r="X481" s="47">
        <f t="shared" si="452"/>
        <v>34.711879414133321</v>
      </c>
    </row>
    <row r="482" spans="9:24" x14ac:dyDescent="0.2">
      <c r="I482" s="57">
        <f t="shared" si="440"/>
        <v>4.719999999999965E-6</v>
      </c>
      <c r="J482" s="57">
        <f t="shared" si="441"/>
        <v>-2.3599699999999918E-13</v>
      </c>
      <c r="K482" s="75">
        <f t="shared" si="442"/>
        <v>-3.4051334253800002E-15</v>
      </c>
      <c r="L482" s="44">
        <f t="shared" si="443"/>
        <v>2.1776128657210208E-9</v>
      </c>
      <c r="M482" s="45">
        <f t="shared" si="444"/>
        <v>9.2281354591355815E-4</v>
      </c>
      <c r="N482" s="78">
        <f t="shared" si="445"/>
        <v>7.0689835192401263E-16</v>
      </c>
      <c r="O482" s="4">
        <f t="shared" si="446"/>
        <v>3.4051334253800002E-15</v>
      </c>
      <c r="P482" s="44">
        <f t="shared" si="422"/>
        <v>1.9870152520407902E-22</v>
      </c>
      <c r="Q482" s="44">
        <f t="shared" ref="Q482:S482" si="457">(P482-P481)/$C$34</f>
        <v>1.8949851649943779E-16</v>
      </c>
      <c r="R482" s="44">
        <f t="shared" si="457"/>
        <v>1.4055190557855861E-10</v>
      </c>
      <c r="S482" s="47">
        <f t="shared" si="457"/>
        <v>7.4221061633572357E-5</v>
      </c>
      <c r="T482" s="46">
        <f t="shared" si="448"/>
        <v>6.6553920022008434E-10</v>
      </c>
      <c r="U482" s="44">
        <f t="shared" si="449"/>
        <v>4.8373763920560086E-4</v>
      </c>
      <c r="V482" s="47">
        <f t="shared" si="450"/>
        <v>246.18523411417448</v>
      </c>
      <c r="W482" s="46">
        <f t="shared" si="451"/>
        <v>281.07510171794695</v>
      </c>
      <c r="X482" s="47">
        <f t="shared" si="452"/>
        <v>34.889867603772458</v>
      </c>
    </row>
    <row r="483" spans="9:24" x14ac:dyDescent="0.2">
      <c r="I483" s="57">
        <f t="shared" si="440"/>
        <v>4.7299999999999649E-6</v>
      </c>
      <c r="J483" s="57">
        <f t="shared" si="441"/>
        <v>-2.3649699999999918E-13</v>
      </c>
      <c r="K483" s="75">
        <f t="shared" si="442"/>
        <v>-3.4269095540372102E-15</v>
      </c>
      <c r="L483" s="44">
        <f t="shared" si="443"/>
        <v>2.1868410011801565E-9</v>
      </c>
      <c r="M483" s="45">
        <f t="shared" si="444"/>
        <v>9.2472913175477343E-4</v>
      </c>
      <c r="N483" s="78">
        <f t="shared" si="445"/>
        <v>7.1360236457206718E-16</v>
      </c>
      <c r="O483" s="4">
        <f t="shared" si="446"/>
        <v>3.4269095540372102E-15</v>
      </c>
      <c r="P483" s="44">
        <f t="shared" si="422"/>
        <v>2.0061064001111985E-22</v>
      </c>
      <c r="Q483" s="44">
        <f t="shared" ref="Q483:S483" si="458">(P483-P482)/$C$34</f>
        <v>1.909114807040829E-16</v>
      </c>
      <c r="R483" s="44">
        <f t="shared" si="458"/>
        <v>1.4129642046451089E-10</v>
      </c>
      <c r="S483" s="47">
        <f t="shared" si="458"/>
        <v>7.4451488595228332E-5</v>
      </c>
      <c r="T483" s="46">
        <f t="shared" si="448"/>
        <v>6.7040126480545904E-10</v>
      </c>
      <c r="U483" s="44">
        <f t="shared" si="449"/>
        <v>4.8620645853747431E-4</v>
      </c>
      <c r="V483" s="47">
        <f t="shared" si="450"/>
        <v>246.88193318734355</v>
      </c>
      <c r="W483" s="46">
        <f t="shared" si="451"/>
        <v>281.95029416855994</v>
      </c>
      <c r="X483" s="47">
        <f t="shared" si="452"/>
        <v>35.068360981216379</v>
      </c>
    </row>
    <row r="484" spans="9:24" x14ac:dyDescent="0.2">
      <c r="I484" s="57">
        <f t="shared" si="440"/>
        <v>4.7399999999999648E-6</v>
      </c>
      <c r="J484" s="57">
        <f t="shared" si="441"/>
        <v>-2.3699699999999918E-13</v>
      </c>
      <c r="K484" s="75">
        <f t="shared" si="442"/>
        <v>-3.448777964049012E-15</v>
      </c>
      <c r="L484" s="44">
        <f t="shared" si="443"/>
        <v>2.1960882924977042E-9</v>
      </c>
      <c r="M484" s="45">
        <f t="shared" si="444"/>
        <v>9.2664432166430035E-4</v>
      </c>
      <c r="N484" s="78">
        <f t="shared" si="445"/>
        <v>7.2035524544478059E-16</v>
      </c>
      <c r="O484" s="4">
        <f t="shared" si="446"/>
        <v>3.448777964049012E-15</v>
      </c>
      <c r="P484" s="44">
        <f t="shared" si="422"/>
        <v>2.0253395914229741E-22</v>
      </c>
      <c r="Q484" s="44">
        <f t="shared" ref="Q484:S484" si="459">(P484-P483)/$C$34</f>
        <v>1.9233191311775627E-16</v>
      </c>
      <c r="R484" s="44">
        <f t="shared" si="459"/>
        <v>1.4204324136733758E-10</v>
      </c>
      <c r="S484" s="47">
        <f t="shared" si="459"/>
        <v>7.468209028266901E-5</v>
      </c>
      <c r="T484" s="46">
        <f t="shared" si="448"/>
        <v>6.7528808727134304E-10</v>
      </c>
      <c r="U484" s="44">
        <f t="shared" si="449"/>
        <v>4.8868224658839721E-4</v>
      </c>
      <c r="V484" s="47">
        <f t="shared" si="450"/>
        <v>247.57880509229301</v>
      </c>
      <c r="W484" s="46">
        <f t="shared" si="451"/>
        <v>282.82616475340257</v>
      </c>
      <c r="X484" s="47">
        <f t="shared" si="452"/>
        <v>35.247359661109563</v>
      </c>
    </row>
    <row r="485" spans="9:24" x14ac:dyDescent="0.2">
      <c r="I485" s="57">
        <f t="shared" si="440"/>
        <v>4.7499999999999647E-6</v>
      </c>
      <c r="J485" s="57">
        <f t="shared" si="441"/>
        <v>-2.3749699999999917E-13</v>
      </c>
      <c r="K485" s="75">
        <f t="shared" si="442"/>
        <v>-3.470738846973989E-15</v>
      </c>
      <c r="L485" s="44">
        <f t="shared" si="443"/>
        <v>2.2053547357143471E-9</v>
      </c>
      <c r="M485" s="45">
        <f t="shared" si="444"/>
        <v>9.285591136898102E-4</v>
      </c>
      <c r="N485" s="78">
        <f t="shared" si="445"/>
        <v>7.271572428179542E-16</v>
      </c>
      <c r="O485" s="4">
        <f t="shared" si="446"/>
        <v>3.470738846973989E-15</v>
      </c>
      <c r="P485" s="44">
        <f t="shared" si="422"/>
        <v>2.0447155751046557E-22</v>
      </c>
      <c r="Q485" s="44">
        <f t="shared" ref="Q485:S485" si="460">(P485-P484)/$C$34</f>
        <v>1.9375983681681556E-16</v>
      </c>
      <c r="R485" s="44">
        <f t="shared" si="460"/>
        <v>1.4279236990592919E-10</v>
      </c>
      <c r="S485" s="47">
        <f t="shared" si="460"/>
        <v>7.4912853859160261E-5</v>
      </c>
      <c r="T485" s="46">
        <f t="shared" si="448"/>
        <v>6.801997373173576E-10</v>
      </c>
      <c r="U485" s="44">
        <f t="shared" si="449"/>
        <v>4.9116500460145561E-4</v>
      </c>
      <c r="V485" s="47">
        <f t="shared" si="450"/>
        <v>248.27580130584147</v>
      </c>
      <c r="W485" s="46">
        <f t="shared" si="451"/>
        <v>283.70266507562707</v>
      </c>
      <c r="X485" s="47">
        <f t="shared" si="452"/>
        <v>35.426863769785591</v>
      </c>
    </row>
    <row r="486" spans="9:24" x14ac:dyDescent="0.2">
      <c r="I486" s="57">
        <f t="shared" si="440"/>
        <v>4.7599999999999646E-6</v>
      </c>
      <c r="J486" s="57">
        <f t="shared" si="441"/>
        <v>-2.3799699999999917E-13</v>
      </c>
      <c r="K486" s="75">
        <f t="shared" si="442"/>
        <v>-3.4927923943311324E-15</v>
      </c>
      <c r="L486" s="44">
        <f t="shared" si="443"/>
        <v>2.2146403268512453E-9</v>
      </c>
      <c r="M486" s="45">
        <f t="shared" si="444"/>
        <v>9.3047350587348386E-4</v>
      </c>
      <c r="N486" s="78">
        <f t="shared" si="445"/>
        <v>7.3400860566457796E-16</v>
      </c>
      <c r="O486" s="4">
        <f t="shared" si="446"/>
        <v>3.4927923943311324E-15</v>
      </c>
      <c r="P486" s="44">
        <f t="shared" si="422"/>
        <v>2.0642351025942175E-22</v>
      </c>
      <c r="Q486" s="44">
        <f t="shared" ref="Q486:S486" si="461">(P486-P485)/$C$34</f>
        <v>1.9519527489561761E-16</v>
      </c>
      <c r="R486" s="44">
        <f t="shared" si="461"/>
        <v>1.4354380788020499E-10</v>
      </c>
      <c r="S486" s="47">
        <f t="shared" si="461"/>
        <v>7.5143797427580777E-5</v>
      </c>
      <c r="T486" s="46">
        <f t="shared" si="448"/>
        <v>6.8513628466237431E-10</v>
      </c>
      <c r="U486" s="44">
        <f t="shared" si="449"/>
        <v>4.9365473450167633E-4</v>
      </c>
      <c r="V486" s="47">
        <f t="shared" si="450"/>
        <v>248.97299002206734</v>
      </c>
      <c r="W486" s="46">
        <f t="shared" si="451"/>
        <v>284.57986342047917</v>
      </c>
      <c r="X486" s="47">
        <f t="shared" si="452"/>
        <v>35.60687339841185</v>
      </c>
    </row>
    <row r="487" spans="9:24" x14ac:dyDescent="0.2">
      <c r="I487" s="57">
        <f t="shared" si="440"/>
        <v>4.7699999999999645E-6</v>
      </c>
      <c r="J487" s="57">
        <f t="shared" si="441"/>
        <v>-2.3849699999999917E-13</v>
      </c>
      <c r="K487" s="75">
        <f t="shared" si="442"/>
        <v>-3.5149387975996447E-15</v>
      </c>
      <c r="L487" s="44">
        <f t="shared" si="443"/>
        <v>2.2239450619099802E-9</v>
      </c>
      <c r="M487" s="45">
        <f t="shared" si="444"/>
        <v>9.3238749625200912E-4</v>
      </c>
      <c r="N487" s="78">
        <f t="shared" si="445"/>
        <v>7.4090958365492966E-16</v>
      </c>
      <c r="O487" s="4">
        <f t="shared" si="446"/>
        <v>3.5149387975996447E-15</v>
      </c>
      <c r="P487" s="44">
        <f t="shared" si="422"/>
        <v>2.0838989276406217E-22</v>
      </c>
      <c r="Q487" s="44">
        <f t="shared" ref="Q487:S487" si="462">(P487-P486)/$C$34</f>
        <v>1.9663825046404276E-16</v>
      </c>
      <c r="R487" s="44">
        <f t="shared" si="462"/>
        <v>1.4429755684251504E-10</v>
      </c>
      <c r="S487" s="47">
        <f t="shared" si="462"/>
        <v>7.5374896231004192E-5</v>
      </c>
      <c r="T487" s="46">
        <f t="shared" si="448"/>
        <v>6.9009779903516604E-10</v>
      </c>
      <c r="U487" s="44">
        <f t="shared" si="449"/>
        <v>4.9615143727916753E-4</v>
      </c>
      <c r="V487" s="47">
        <f t="shared" si="450"/>
        <v>249.67027774911875</v>
      </c>
      <c r="W487" s="46">
        <f t="shared" si="451"/>
        <v>285.45766643669731</v>
      </c>
      <c r="X487" s="47">
        <f t="shared" si="452"/>
        <v>35.787388687578556</v>
      </c>
    </row>
    <row r="488" spans="9:24" x14ac:dyDescent="0.2">
      <c r="I488" s="57">
        <f t="shared" si="440"/>
        <v>4.7799999999999644E-6</v>
      </c>
      <c r="J488" s="57">
        <f t="shared" si="441"/>
        <v>-2.3899699999999917E-13</v>
      </c>
      <c r="K488" s="75">
        <f t="shared" si="442"/>
        <v>-3.5371782482187445E-15</v>
      </c>
      <c r="L488" s="44">
        <f t="shared" si="443"/>
        <v>2.2332689368725003E-9</v>
      </c>
      <c r="M488" s="45">
        <f t="shared" si="444"/>
        <v>9.3430108285658098E-4</v>
      </c>
      <c r="N488" s="78">
        <f t="shared" si="445"/>
        <v>7.478604271567755E-16</v>
      </c>
      <c r="O488" s="4">
        <f t="shared" si="446"/>
        <v>3.5371782482187445E-15</v>
      </c>
      <c r="P488" s="44">
        <f t="shared" si="422"/>
        <v>2.1037078063056414E-22</v>
      </c>
      <c r="Q488" s="44">
        <f t="shared" ref="Q488:S488" si="463">(P488-P487)/$C$34</f>
        <v>1.9808878665019631E-16</v>
      </c>
      <c r="R488" s="44">
        <f t="shared" si="463"/>
        <v>1.4505361861535484E-10</v>
      </c>
      <c r="S488" s="47">
        <f t="shared" si="463"/>
        <v>7.5606177283980947E-5</v>
      </c>
      <c r="T488" s="46">
        <f t="shared" si="448"/>
        <v>6.9508435018458844E-10</v>
      </c>
      <c r="U488" s="44">
        <f t="shared" si="449"/>
        <v>4.9865511494224363E-4</v>
      </c>
      <c r="V488" s="47">
        <f t="shared" si="450"/>
        <v>250.36776630761446</v>
      </c>
      <c r="W488" s="46">
        <f t="shared" si="451"/>
        <v>286.33617601773386</v>
      </c>
      <c r="X488" s="47">
        <f t="shared" si="452"/>
        <v>35.968409710119403</v>
      </c>
    </row>
    <row r="489" spans="9:24" x14ac:dyDescent="0.2">
      <c r="I489" s="57">
        <f t="shared" si="440"/>
        <v>4.7899999999999643E-6</v>
      </c>
      <c r="J489" s="57">
        <f t="shared" si="441"/>
        <v>-2.3949699999999917E-13</v>
      </c>
      <c r="K489" s="75">
        <f t="shared" si="442"/>
        <v>-3.5595109375874693E-15</v>
      </c>
      <c r="L489" s="44">
        <f t="shared" si="443"/>
        <v>2.2426119477010663E-9</v>
      </c>
      <c r="M489" s="45">
        <f t="shared" si="444"/>
        <v>9.3621426371289917E-4</v>
      </c>
      <c r="N489" s="78">
        <f t="shared" si="445"/>
        <v>7.5486138723546353E-16</v>
      </c>
      <c r="O489" s="4">
        <f t="shared" si="446"/>
        <v>3.5595109375874693E-15</v>
      </c>
      <c r="P489" s="44">
        <f t="shared" si="422"/>
        <v>2.1236624969653968E-22</v>
      </c>
      <c r="Q489" s="44">
        <f t="shared" ref="Q489:S489" si="464">(P489-P488)/$C$34</f>
        <v>1.9954690659755427E-16</v>
      </c>
      <c r="R489" s="44">
        <f t="shared" si="464"/>
        <v>1.4581199473579524E-10</v>
      </c>
      <c r="S489" s="47">
        <f t="shared" si="464"/>
        <v>7.5837612044039106E-5</v>
      </c>
      <c r="T489" s="46">
        <f t="shared" si="448"/>
        <v>7.0009600786880317E-10</v>
      </c>
      <c r="U489" s="44">
        <f t="shared" si="449"/>
        <v>5.011657684214772E-4</v>
      </c>
      <c r="V489" s="47">
        <f t="shared" si="450"/>
        <v>251.06534792335262</v>
      </c>
      <c r="W489" s="46">
        <f t="shared" si="451"/>
        <v>287.21528453601383</v>
      </c>
      <c r="X489" s="47">
        <f t="shared" si="452"/>
        <v>36.1499366126612</v>
      </c>
    </row>
    <row r="490" spans="9:24" x14ac:dyDescent="0.2">
      <c r="I490" s="57">
        <f t="shared" si="440"/>
        <v>4.7999999999999642E-6</v>
      </c>
      <c r="J490" s="57">
        <f t="shared" si="441"/>
        <v>-2.3999699999999916E-13</v>
      </c>
      <c r="K490" s="75">
        <f t="shared" si="442"/>
        <v>-3.5819370570644803E-15</v>
      </c>
      <c r="L490" s="44">
        <f t="shared" si="443"/>
        <v>2.2519740903381951E-9</v>
      </c>
      <c r="M490" s="45">
        <f t="shared" si="444"/>
        <v>9.3812703684116833E-4</v>
      </c>
      <c r="N490" s="78">
        <f t="shared" si="445"/>
        <v>7.619127156540852E-16</v>
      </c>
      <c r="O490" s="4">
        <f t="shared" si="446"/>
        <v>3.5819370570644803E-15</v>
      </c>
      <c r="P490" s="44">
        <f t="shared" si="422"/>
        <v>2.143763760312076E-22</v>
      </c>
      <c r="Q490" s="44">
        <f t="shared" ref="Q490:S490" si="465">(P490-P489)/$C$34</f>
        <v>2.0101263346679251E-16</v>
      </c>
      <c r="R490" s="44">
        <f t="shared" si="465"/>
        <v>1.4657268692382411E-10</v>
      </c>
      <c r="S490" s="47">
        <f t="shared" si="465"/>
        <v>7.6069218802887219E-5</v>
      </c>
      <c r="T490" s="46">
        <f t="shared" si="448"/>
        <v>7.0513284186217036E-10</v>
      </c>
      <c r="U490" s="44">
        <f t="shared" si="449"/>
        <v>5.0368339933672232E-4</v>
      </c>
      <c r="V490" s="47">
        <f t="shared" si="450"/>
        <v>251.76309152451648</v>
      </c>
      <c r="W490" s="46">
        <f t="shared" si="451"/>
        <v>288.09506098823982</v>
      </c>
      <c r="X490" s="47">
        <f t="shared" si="452"/>
        <v>36.331969463723354</v>
      </c>
    </row>
    <row r="491" spans="9:24" x14ac:dyDescent="0.2">
      <c r="I491" s="57">
        <f t="shared" si="440"/>
        <v>4.8099999999999641E-6</v>
      </c>
      <c r="J491" s="57">
        <f t="shared" si="441"/>
        <v>-2.4049699999999916E-13</v>
      </c>
      <c r="K491" s="75">
        <f t="shared" si="442"/>
        <v>-3.604456797967862E-15</v>
      </c>
      <c r="L491" s="44">
        <f t="shared" si="443"/>
        <v>2.2613553607066068E-9</v>
      </c>
      <c r="M491" s="45">
        <f t="shared" si="444"/>
        <v>9.4003940025609632E-4</v>
      </c>
      <c r="N491" s="78">
        <f t="shared" si="445"/>
        <v>7.6901466487360061E-16</v>
      </c>
      <c r="O491" s="4">
        <f t="shared" si="446"/>
        <v>3.604456797967862E-15</v>
      </c>
      <c r="P491" s="44">
        <f t="shared" si="422"/>
        <v>2.1640123593555567E-22</v>
      </c>
      <c r="Q491" s="44">
        <f t="shared" ref="Q491:S491" si="466">(P491-P490)/$C$34</f>
        <v>2.0248599043480632E-16</v>
      </c>
      <c r="R491" s="44">
        <f t="shared" si="466"/>
        <v>1.4733569680138145E-10</v>
      </c>
      <c r="S491" s="47">
        <f t="shared" si="466"/>
        <v>7.6300987755733784E-5</v>
      </c>
      <c r="T491" s="46">
        <f t="shared" si="448"/>
        <v>7.1019492195154054E-10</v>
      </c>
      <c r="U491" s="44">
        <f t="shared" si="449"/>
        <v>5.0620800893702209E-4</v>
      </c>
      <c r="V491" s="47">
        <f t="shared" si="450"/>
        <v>252.46096002998127</v>
      </c>
      <c r="W491" s="46">
        <f t="shared" si="451"/>
        <v>288.97546841176131</v>
      </c>
      <c r="X491" s="47">
        <f t="shared" si="452"/>
        <v>36.514508381780054</v>
      </c>
    </row>
    <row r="492" spans="9:24" x14ac:dyDescent="0.2">
      <c r="I492" s="57">
        <f t="shared" si="440"/>
        <v>4.819999999999964E-6</v>
      </c>
      <c r="J492" s="57">
        <f t="shared" si="441"/>
        <v>-2.4099699999999916E-13</v>
      </c>
      <c r="K492" s="75">
        <f t="shared" si="442"/>
        <v>-3.6270703515749284E-15</v>
      </c>
      <c r="L492" s="44">
        <f t="shared" si="443"/>
        <v>2.2707557547091678E-9</v>
      </c>
      <c r="M492" s="45">
        <f t="shared" si="444"/>
        <v>9.419513519668926E-4</v>
      </c>
      <c r="N492" s="78">
        <f t="shared" si="445"/>
        <v>7.7616748805299831E-16</v>
      </c>
      <c r="O492" s="4">
        <f t="shared" si="446"/>
        <v>3.6270703515749284E-15</v>
      </c>
      <c r="P492" s="44">
        <f t="shared" si="422"/>
        <v>2.1844090594251211E-22</v>
      </c>
      <c r="Q492" s="44">
        <f t="shared" ref="Q492:S492" si="467">(P492-P491)/$C$34</f>
        <v>2.0396700069564386E-16</v>
      </c>
      <c r="R492" s="44">
        <f t="shared" si="467"/>
        <v>1.4810102608375407E-10</v>
      </c>
      <c r="S492" s="47">
        <f t="shared" si="467"/>
        <v>7.6532928237262884E-5</v>
      </c>
      <c r="T492" s="46">
        <f t="shared" si="448"/>
        <v>7.1528231793976734E-10</v>
      </c>
      <c r="U492" s="44">
        <f t="shared" si="449"/>
        <v>5.0873959882267962E-4</v>
      </c>
      <c r="V492" s="47">
        <f t="shared" si="450"/>
        <v>253.15898856575538</v>
      </c>
      <c r="W492" s="46">
        <f t="shared" si="451"/>
        <v>289.85654202418715</v>
      </c>
      <c r="X492" s="47">
        <f t="shared" si="452"/>
        <v>36.697553458431777</v>
      </c>
    </row>
    <row r="493" spans="9:24" x14ac:dyDescent="0.2">
      <c r="I493" s="57">
        <f t="shared" si="440"/>
        <v>4.8299999999999639E-6</v>
      </c>
      <c r="J493" s="57">
        <f t="shared" si="441"/>
        <v>-2.4149699999999916E-13</v>
      </c>
      <c r="K493" s="75">
        <f t="shared" si="442"/>
        <v>-3.6497779091220202E-15</v>
      </c>
      <c r="L493" s="44">
        <f t="shared" si="443"/>
        <v>2.2801752682288368E-9</v>
      </c>
      <c r="M493" s="45">
        <f t="shared" si="444"/>
        <v>9.4386288997726849E-4</v>
      </c>
      <c r="N493" s="78">
        <f t="shared" si="445"/>
        <v>7.8337143904937112E-16</v>
      </c>
      <c r="O493" s="4">
        <f t="shared" si="446"/>
        <v>3.6497779091220202E-15</v>
      </c>
      <c r="P493" s="44">
        <f t="shared" si="422"/>
        <v>2.2049546281709486E-22</v>
      </c>
      <c r="Q493" s="44">
        <f t="shared" ref="Q493:S493" si="468">(P493-P492)/$C$34</f>
        <v>2.0545568745827503E-16</v>
      </c>
      <c r="R493" s="44">
        <f t="shared" si="468"/>
        <v>1.4886867626311673E-10</v>
      </c>
      <c r="S493" s="47">
        <f t="shared" si="468"/>
        <v>7.6765017936265308E-5</v>
      </c>
      <c r="T493" s="46">
        <f t="shared" si="448"/>
        <v>7.2039509963728275E-10</v>
      </c>
      <c r="U493" s="44">
        <f t="shared" si="449"/>
        <v>5.1127816975154354E-4</v>
      </c>
      <c r="V493" s="47">
        <f t="shared" si="450"/>
        <v>253.85709288639603</v>
      </c>
      <c r="W493" s="46">
        <f t="shared" si="451"/>
        <v>290.73819769713225</v>
      </c>
      <c r="X493" s="47">
        <f t="shared" si="452"/>
        <v>36.881104810736218</v>
      </c>
    </row>
    <row r="494" spans="9:24" x14ac:dyDescent="0.2">
      <c r="I494" s="57">
        <f t="shared" si="440"/>
        <v>4.8399999999999638E-6</v>
      </c>
      <c r="J494" s="57">
        <f t="shared" si="441"/>
        <v>-2.4199699999999916E-13</v>
      </c>
      <c r="K494" s="75">
        <f t="shared" si="442"/>
        <v>-3.6725796618043082E-15</v>
      </c>
      <c r="L494" s="44">
        <f t="shared" si="443"/>
        <v>2.2896138971286095E-9</v>
      </c>
      <c r="M494" s="45">
        <f t="shared" si="444"/>
        <v>9.4577401228543583E-4</v>
      </c>
      <c r="N494" s="78">
        <f t="shared" si="445"/>
        <v>7.9062677241811947E-16</v>
      </c>
      <c r="O494" s="4">
        <f t="shared" si="446"/>
        <v>3.6725796618043082E-15</v>
      </c>
      <c r="P494" s="44">
        <f t="shared" si="422"/>
        <v>2.2256498355659455E-22</v>
      </c>
      <c r="Q494" s="44">
        <f t="shared" ref="Q494:S494" si="469">(P494-P493)/$C$34</f>
        <v>2.0695207394996974E-16</v>
      </c>
      <c r="R494" s="44">
        <f t="shared" si="469"/>
        <v>1.496386491694714E-10</v>
      </c>
      <c r="S494" s="47">
        <f t="shared" si="469"/>
        <v>7.6997290635466792E-5</v>
      </c>
      <c r="T494" s="46">
        <f t="shared" si="448"/>
        <v>7.2553333687483355E-10</v>
      </c>
      <c r="U494" s="44">
        <f t="shared" si="449"/>
        <v>5.1382372375508153E-4</v>
      </c>
      <c r="V494" s="47">
        <f t="shared" si="450"/>
        <v>254.55540035380324</v>
      </c>
      <c r="W494" s="46">
        <f t="shared" si="451"/>
        <v>291.62056284849893</v>
      </c>
      <c r="X494" s="47">
        <f t="shared" si="452"/>
        <v>37.065162494695713</v>
      </c>
    </row>
    <row r="495" spans="9:24" x14ac:dyDescent="0.2">
      <c r="I495" s="57">
        <f t="shared" si="440"/>
        <v>4.8499999999999637E-6</v>
      </c>
      <c r="J495" s="57">
        <f t="shared" si="441"/>
        <v>-2.4249699999999915E-13</v>
      </c>
      <c r="K495" s="75">
        <f t="shared" si="442"/>
        <v>-3.6954758007755944E-15</v>
      </c>
      <c r="L495" s="44">
        <f t="shared" si="443"/>
        <v>2.299071637251464E-9</v>
      </c>
      <c r="M495" s="45">
        <f t="shared" si="444"/>
        <v>9.4768471688410467E-4</v>
      </c>
      <c r="N495" s="78">
        <f t="shared" si="445"/>
        <v>7.9793374341298447E-16</v>
      </c>
      <c r="O495" s="4">
        <f t="shared" si="446"/>
        <v>3.6954758007755944E-15</v>
      </c>
      <c r="P495" s="44">
        <f t="shared" si="422"/>
        <v>2.2464954539071254E-22</v>
      </c>
      <c r="Q495" s="44">
        <f t="shared" ref="Q495:S495" si="470">(P495-P494)/$C$34</f>
        <v>2.0845618341179831E-16</v>
      </c>
      <c r="R495" s="44">
        <f t="shared" si="470"/>
        <v>1.5041094618285633E-10</v>
      </c>
      <c r="S495" s="47">
        <f t="shared" si="470"/>
        <v>7.7229701338493481E-5</v>
      </c>
      <c r="T495" s="46">
        <f t="shared" si="448"/>
        <v>7.3069709948649824E-10</v>
      </c>
      <c r="U495" s="44">
        <f t="shared" si="449"/>
        <v>5.163762611664739E-4</v>
      </c>
      <c r="V495" s="47">
        <f t="shared" si="450"/>
        <v>255.25374113923937</v>
      </c>
      <c r="W495" s="46">
        <f t="shared" si="451"/>
        <v>292.50346779785571</v>
      </c>
      <c r="X495" s="47">
        <f t="shared" si="452"/>
        <v>37.249726658616332</v>
      </c>
    </row>
    <row r="496" spans="9:24" x14ac:dyDescent="0.2">
      <c r="I496" s="57">
        <f t="shared" si="440"/>
        <v>4.8599999999999636E-6</v>
      </c>
      <c r="J496" s="57">
        <f t="shared" si="441"/>
        <v>-2.4299699999999915E-13</v>
      </c>
      <c r="K496" s="75">
        <f t="shared" si="442"/>
        <v>-3.718466517148109E-15</v>
      </c>
      <c r="L496" s="44">
        <f t="shared" si="443"/>
        <v>2.3085484844203048E-9</v>
      </c>
      <c r="M496" s="45">
        <f t="shared" si="444"/>
        <v>9.4959500176048446E-4</v>
      </c>
      <c r="N496" s="78">
        <f t="shared" si="445"/>
        <v>8.0529260798623457E-16</v>
      </c>
      <c r="O496" s="4">
        <f t="shared" si="446"/>
        <v>3.718466517148109E-15</v>
      </c>
      <c r="P496" s="44">
        <f t="shared" si="422"/>
        <v>2.2674922578173948E-22</v>
      </c>
      <c r="Q496" s="44">
        <f t="shared" ref="Q496:S496" si="471">(P496-P495)/$C$34</f>
        <v>2.0996803910269377E-16</v>
      </c>
      <c r="R496" s="44">
        <f t="shared" si="471"/>
        <v>1.5118556908954596E-10</v>
      </c>
      <c r="S496" s="47">
        <f t="shared" si="471"/>
        <v>7.7462290668963316E-5</v>
      </c>
      <c r="T496" s="46">
        <f t="shared" si="448"/>
        <v>7.3588645732500634E-10</v>
      </c>
      <c r="U496" s="44">
        <f t="shared" si="449"/>
        <v>5.1893578385081031E-4</v>
      </c>
      <c r="V496" s="47">
        <f t="shared" si="450"/>
        <v>255.95226843363761</v>
      </c>
      <c r="W496" s="46">
        <f t="shared" si="451"/>
        <v>293.38706576136127</v>
      </c>
      <c r="X496" s="47">
        <f t="shared" si="452"/>
        <v>37.434797327723651</v>
      </c>
    </row>
    <row r="497" spans="9:24" x14ac:dyDescent="0.2">
      <c r="I497" s="57">
        <f t="shared" si="440"/>
        <v>4.8699999999999635E-6</v>
      </c>
      <c r="J497" s="57">
        <f t="shared" si="441"/>
        <v>-2.4349699999999915E-13</v>
      </c>
      <c r="K497" s="75">
        <f t="shared" si="442"/>
        <v>-3.7415520019923123E-15</v>
      </c>
      <c r="L497" s="44">
        <f t="shared" si="443"/>
        <v>2.3180444344379097E-9</v>
      </c>
      <c r="M497" s="45">
        <f t="shared" si="444"/>
        <v>9.5150486489628137E-4</v>
      </c>
      <c r="N497" s="78">
        <f t="shared" si="445"/>
        <v>8.1270362278876866E-16</v>
      </c>
      <c r="O497" s="4">
        <f t="shared" si="446"/>
        <v>3.7415520019923123E-15</v>
      </c>
      <c r="P497" s="44">
        <f t="shared" si="422"/>
        <v>2.2886410242471194E-22</v>
      </c>
      <c r="Q497" s="44">
        <f t="shared" ref="Q497:S497" si="472">(P497-P496)/$C$34</f>
        <v>2.1148766429724682E-16</v>
      </c>
      <c r="R497" s="44">
        <f t="shared" si="472"/>
        <v>1.5196251945530588E-10</v>
      </c>
      <c r="S497" s="47">
        <f t="shared" si="472"/>
        <v>7.7695036575991199E-5</v>
      </c>
      <c r="T497" s="46">
        <f t="shared" si="448"/>
        <v>7.4110148025340991E-10</v>
      </c>
      <c r="U497" s="44">
        <f t="shared" si="449"/>
        <v>5.2150229284035751E-4</v>
      </c>
      <c r="V497" s="47">
        <f t="shared" si="450"/>
        <v>256.65089895472056</v>
      </c>
      <c r="W497" s="46">
        <f t="shared" si="451"/>
        <v>294.27127359298669</v>
      </c>
      <c r="X497" s="47">
        <f t="shared" si="452"/>
        <v>37.620374638266107</v>
      </c>
    </row>
    <row r="498" spans="9:24" x14ac:dyDescent="0.2">
      <c r="I498" s="57">
        <f t="shared" si="440"/>
        <v>4.8799999999999634E-6</v>
      </c>
      <c r="J498" s="57">
        <f t="shared" si="441"/>
        <v>-2.4399699999999915E-13</v>
      </c>
      <c r="K498" s="75">
        <f t="shared" si="442"/>
        <v>-3.7647324463366912E-15</v>
      </c>
      <c r="L498" s="44">
        <f t="shared" si="443"/>
        <v>2.3275594830868725E-9</v>
      </c>
      <c r="M498" s="45">
        <f t="shared" si="444"/>
        <v>9.5341430426769879E-4</v>
      </c>
      <c r="N498" s="78">
        <f t="shared" si="445"/>
        <v>8.2016704517022348E-16</v>
      </c>
      <c r="O498" s="4">
        <f t="shared" si="446"/>
        <v>3.7647324463366912E-15</v>
      </c>
      <c r="P498" s="44">
        <f t="shared" si="422"/>
        <v>2.3099425324757008E-22</v>
      </c>
      <c r="Q498" s="44">
        <f t="shared" ref="Q498:S498" si="473">(P498-P497)/$C$34</f>
        <v>2.1301508228581382E-16</v>
      </c>
      <c r="R498" s="44">
        <f t="shared" si="473"/>
        <v>1.5274179885669933E-10</v>
      </c>
      <c r="S498" s="47">
        <f t="shared" si="473"/>
        <v>7.7927940139345064E-5</v>
      </c>
      <c r="T498" s="46">
        <f t="shared" si="448"/>
        <v>7.4634223814548462E-10</v>
      </c>
      <c r="U498" s="44">
        <f t="shared" si="449"/>
        <v>5.2407578920747567E-4</v>
      </c>
      <c r="V498" s="47">
        <f t="shared" si="450"/>
        <v>257.34963671181328</v>
      </c>
      <c r="W498" s="46">
        <f t="shared" si="451"/>
        <v>295.15609537794813</v>
      </c>
      <c r="X498" s="47">
        <f t="shared" si="452"/>
        <v>37.806458666134844</v>
      </c>
    </row>
    <row r="499" spans="9:24" x14ac:dyDescent="0.2">
      <c r="I499" s="57">
        <f t="shared" si="440"/>
        <v>4.8899999999999633E-6</v>
      </c>
      <c r="J499" s="57">
        <f t="shared" si="441"/>
        <v>-2.4449699999999914E-13</v>
      </c>
      <c r="K499" s="75">
        <f t="shared" si="442"/>
        <v>-3.78800804116756E-15</v>
      </c>
      <c r="L499" s="44">
        <f t="shared" si="443"/>
        <v>2.3370936261295496E-9</v>
      </c>
      <c r="M499" s="45">
        <f t="shared" si="444"/>
        <v>9.5532331784543498E-4</v>
      </c>
      <c r="N499" s="78">
        <f t="shared" si="445"/>
        <v>8.2768313317905324E-16</v>
      </c>
      <c r="O499" s="4">
        <f t="shared" si="446"/>
        <v>3.78800804116756E-15</v>
      </c>
      <c r="P499" s="44">
        <f t="shared" si="422"/>
        <v>2.3313975641130796E-22</v>
      </c>
      <c r="Q499" s="44">
        <f t="shared" ref="Q499:S499" si="474">(P499-P498)/$C$34</f>
        <v>2.1455031637378813E-16</v>
      </c>
      <c r="R499" s="44">
        <f t="shared" si="474"/>
        <v>1.5352340879743071E-10</v>
      </c>
      <c r="S499" s="47">
        <f t="shared" si="474"/>
        <v>7.8160994073137971E-5</v>
      </c>
      <c r="T499" s="46">
        <f t="shared" si="448"/>
        <v>7.5160880088297558E-10</v>
      </c>
      <c r="U499" s="44">
        <f t="shared" si="449"/>
        <v>5.2665627374909438E-4</v>
      </c>
      <c r="V499" s="47">
        <f t="shared" si="450"/>
        <v>258.04845416186868</v>
      </c>
      <c r="W499" s="46">
        <f t="shared" si="451"/>
        <v>296.04150365199553</v>
      </c>
      <c r="X499" s="47">
        <f t="shared" si="452"/>
        <v>37.993049490126879</v>
      </c>
    </row>
    <row r="500" spans="9:24" x14ac:dyDescent="0.2">
      <c r="I500" s="57">
        <f t="shared" si="440"/>
        <v>4.8999999999999632E-6</v>
      </c>
      <c r="J500" s="57">
        <f t="shared" si="441"/>
        <v>-2.4499699999999914E-13</v>
      </c>
      <c r="K500" s="75">
        <f t="shared" si="442"/>
        <v>-3.8113789774288556E-15</v>
      </c>
      <c r="L500" s="44">
        <f t="shared" si="443"/>
        <v>2.3466468593080039E-9</v>
      </c>
      <c r="M500" s="45">
        <f t="shared" si="444"/>
        <v>9.5723190359468346E-4</v>
      </c>
      <c r="N500" s="78">
        <f t="shared" si="445"/>
        <v>8.352521455627017E-16</v>
      </c>
      <c r="O500" s="4">
        <f t="shared" si="446"/>
        <v>3.8113789774288556E-15</v>
      </c>
      <c r="P500" s="44">
        <f t="shared" si="422"/>
        <v>2.3530069031014851E-22</v>
      </c>
      <c r="Q500" s="44">
        <f t="shared" ref="Q500:S500" si="475">(P500-P499)/$C$34</f>
        <v>2.1609338988405437E-16</v>
      </c>
      <c r="R500" s="44">
        <f t="shared" si="475"/>
        <v>1.5430735102662408E-10</v>
      </c>
      <c r="S500" s="47">
        <f t="shared" si="475"/>
        <v>7.8394222919337878E-5</v>
      </c>
      <c r="T500" s="46">
        <f t="shared" si="448"/>
        <v>7.5690123836484796E-10</v>
      </c>
      <c r="U500" s="44">
        <f t="shared" si="449"/>
        <v>5.2924374818723633E-4</v>
      </c>
      <c r="V500" s="47">
        <f t="shared" si="450"/>
        <v>258.74744381420021</v>
      </c>
      <c r="W500" s="46">
        <f t="shared" si="451"/>
        <v>296.92759098327821</v>
      </c>
      <c r="X500" s="47">
        <f t="shared" si="452"/>
        <v>38.180147169077969</v>
      </c>
    </row>
    <row r="501" spans="9:24" x14ac:dyDescent="0.2">
      <c r="I501" s="57">
        <f t="shared" si="440"/>
        <v>4.9099999999999632E-6</v>
      </c>
      <c r="J501" s="57">
        <f t="shared" si="441"/>
        <v>-2.4549699999999914E-13</v>
      </c>
      <c r="K501" s="75">
        <f t="shared" si="442"/>
        <v>-3.8348454460219358E-15</v>
      </c>
      <c r="L501" s="44">
        <f t="shared" si="443"/>
        <v>2.3562191783439505E-9</v>
      </c>
      <c r="M501" s="45">
        <f t="shared" si="444"/>
        <v>9.5914005947513189E-4</v>
      </c>
      <c r="N501" s="78">
        <f t="shared" si="445"/>
        <v>8.4287434176766456E-16</v>
      </c>
      <c r="O501" s="4">
        <f t="shared" si="446"/>
        <v>3.8348454460219358E-15</v>
      </c>
      <c r="P501" s="44">
        <f t="shared" si="422"/>
        <v>2.3747713357168924E-22</v>
      </c>
      <c r="Q501" s="44">
        <f t="shared" ref="Q501:S501" si="476">(P501-P500)/$C$34</f>
        <v>2.1764432615407336E-16</v>
      </c>
      <c r="R501" s="44">
        <f t="shared" si="476"/>
        <v>1.5509362700189968E-10</v>
      </c>
      <c r="S501" s="47">
        <f t="shared" si="476"/>
        <v>7.8627597527559758E-5</v>
      </c>
      <c r="T501" s="46">
        <f t="shared" si="448"/>
        <v>7.6221962049628256E-10</v>
      </c>
      <c r="U501" s="44">
        <f t="shared" si="449"/>
        <v>5.3183821314345739E-4</v>
      </c>
      <c r="V501" s="47">
        <f t="shared" si="450"/>
        <v>259.44649562210799</v>
      </c>
      <c r="W501" s="46">
        <f t="shared" si="451"/>
        <v>297.81424745097672</v>
      </c>
      <c r="X501" s="47">
        <f t="shared" si="452"/>
        <v>38.367751828868741</v>
      </c>
    </row>
    <row r="502" spans="9:24" x14ac:dyDescent="0.2">
      <c r="I502" s="57">
        <f t="shared" si="440"/>
        <v>4.9199999999999631E-6</v>
      </c>
      <c r="J502" s="57">
        <f t="shared" si="441"/>
        <v>-2.4599699999999914E-13</v>
      </c>
      <c r="K502" s="75">
        <f t="shared" si="442"/>
        <v>-3.8584076378053755E-15</v>
      </c>
      <c r="L502" s="44">
        <f t="shared" si="443"/>
        <v>2.3658105789387019E-9</v>
      </c>
      <c r="M502" s="45">
        <f t="shared" si="444"/>
        <v>9.6104778344096079E-4</v>
      </c>
      <c r="N502" s="78">
        <f t="shared" si="445"/>
        <v>8.5054998193957999E-16</v>
      </c>
      <c r="O502" s="4">
        <f t="shared" si="446"/>
        <v>3.8584076378053755E-15</v>
      </c>
      <c r="P502" s="44">
        <f t="shared" si="422"/>
        <v>2.3966916505705568E-22</v>
      </c>
      <c r="Q502" s="44">
        <f t="shared" ref="Q502:S502" si="477">(P502-P501)/$C$34</f>
        <v>2.1920314853664378E-16</v>
      </c>
      <c r="R502" s="44">
        <f t="shared" si="477"/>
        <v>1.5588223825704216E-10</v>
      </c>
      <c r="S502" s="47">
        <f t="shared" si="477"/>
        <v>7.8861125514247449E-5</v>
      </c>
      <c r="T502" s="46">
        <f t="shared" si="448"/>
        <v>7.675640171915447E-10</v>
      </c>
      <c r="U502" s="44">
        <f t="shared" si="449"/>
        <v>5.3443966952621414E-4</v>
      </c>
      <c r="V502" s="47">
        <f t="shared" si="450"/>
        <v>260.14563827567451</v>
      </c>
      <c r="W502" s="46">
        <f t="shared" si="451"/>
        <v>298.7015017912999</v>
      </c>
      <c r="X502" s="47">
        <f t="shared" si="452"/>
        <v>38.555863515625397</v>
      </c>
    </row>
    <row r="503" spans="9:24" x14ac:dyDescent="0.2">
      <c r="I503" s="57">
        <f t="shared" si="440"/>
        <v>4.929999999999963E-6</v>
      </c>
      <c r="J503" s="57">
        <f t="shared" si="441"/>
        <v>-2.4649699999999914E-13</v>
      </c>
      <c r="K503" s="75">
        <f t="shared" si="442"/>
        <v>-3.8820657435947622E-15</v>
      </c>
      <c r="L503" s="44">
        <f t="shared" si="443"/>
        <v>2.3754210567731116E-9</v>
      </c>
      <c r="M503" s="45">
        <f t="shared" si="444"/>
        <v>9.6295507344084372E-4</v>
      </c>
      <c r="N503" s="78">
        <f t="shared" si="445"/>
        <v>8.582793269233794E-16</v>
      </c>
      <c r="O503" s="4">
        <f t="shared" si="446"/>
        <v>3.8820657435947622E-15</v>
      </c>
      <c r="P503" s="44">
        <f t="shared" si="422"/>
        <v>2.418768638610705E-22</v>
      </c>
      <c r="Q503" s="44">
        <f t="shared" ref="Q503:S503" si="478">(P503-P502)/$C$34</f>
        <v>2.2076988040148199E-16</v>
      </c>
      <c r="R503" s="44">
        <f t="shared" si="478"/>
        <v>1.566731864838205E-10</v>
      </c>
      <c r="S503" s="47">
        <f t="shared" si="478"/>
        <v>7.909482267783464E-5</v>
      </c>
      <c r="T503" s="46">
        <f t="shared" si="448"/>
        <v>7.7293449837993702E-10</v>
      </c>
      <c r="U503" s="44">
        <f t="shared" si="449"/>
        <v>5.3704811883923136E-4</v>
      </c>
      <c r="V503" s="47">
        <f t="shared" si="450"/>
        <v>260.84493130172064</v>
      </c>
      <c r="W503" s="46">
        <f t="shared" si="451"/>
        <v>299.58941359798757</v>
      </c>
      <c r="X503" s="47">
        <f t="shared" si="452"/>
        <v>38.744482296266945</v>
      </c>
    </row>
    <row r="504" spans="9:24" x14ac:dyDescent="0.2">
      <c r="I504" s="57">
        <f t="shared" si="440"/>
        <v>4.9399999999999629E-6</v>
      </c>
      <c r="J504" s="57">
        <f t="shared" si="441"/>
        <v>-2.4699699999999913E-13</v>
      </c>
      <c r="K504" s="75">
        <f t="shared" si="442"/>
        <v>-3.9058199541624932E-15</v>
      </c>
      <c r="L504" s="44">
        <f t="shared" si="443"/>
        <v>2.3850506075075201E-9</v>
      </c>
      <c r="M504" s="45">
        <f t="shared" si="444"/>
        <v>9.6486192741794541E-4</v>
      </c>
      <c r="N504" s="78">
        <f t="shared" si="445"/>
        <v>8.660626382633121E-16</v>
      </c>
      <c r="O504" s="4">
        <f t="shared" si="446"/>
        <v>3.9058199541624932E-15</v>
      </c>
      <c r="P504" s="44">
        <f t="shared" si="422"/>
        <v>2.4410030931238952E-22</v>
      </c>
      <c r="Q504" s="44">
        <f t="shared" ref="Q504:S504" si="479">(P504-P503)/$C$34</f>
        <v>2.2234454513190247E-16</v>
      </c>
      <c r="R504" s="44">
        <f t="shared" si="479"/>
        <v>1.5746647304204843E-10</v>
      </c>
      <c r="S504" s="47">
        <f t="shared" si="479"/>
        <v>7.9328655822793014E-5</v>
      </c>
      <c r="T504" s="46">
        <f t="shared" si="448"/>
        <v>7.7833113399327066E-10</v>
      </c>
      <c r="U504" s="44">
        <f t="shared" si="449"/>
        <v>5.39663561333365E-4</v>
      </c>
      <c r="V504" s="47">
        <f t="shared" si="450"/>
        <v>261.54424941336168</v>
      </c>
      <c r="W504" s="46">
        <f t="shared" si="451"/>
        <v>300.47785769421534</v>
      </c>
      <c r="X504" s="47">
        <f t="shared" si="452"/>
        <v>38.933608280853676</v>
      </c>
    </row>
    <row r="505" spans="9:24" x14ac:dyDescent="0.2">
      <c r="I505" s="57">
        <f t="shared" si="440"/>
        <v>4.9499999999999628E-6</v>
      </c>
      <c r="J505" s="57">
        <f t="shared" si="441"/>
        <v>-2.4749699999999913E-13</v>
      </c>
      <c r="K505" s="75">
        <f t="shared" si="442"/>
        <v>-3.9296704602375684E-15</v>
      </c>
      <c r="L505" s="44">
        <f t="shared" si="443"/>
        <v>2.3946992267816997E-9</v>
      </c>
      <c r="M505" s="45">
        <f t="shared" si="444"/>
        <v>9.6676834330992152E-4</v>
      </c>
      <c r="N505" s="78">
        <f t="shared" si="445"/>
        <v>8.7390017820311353E-16</v>
      </c>
      <c r="O505" s="4">
        <f t="shared" si="446"/>
        <v>3.9296704602375684E-15</v>
      </c>
      <c r="P505" s="44">
        <f t="shared" si="422"/>
        <v>2.4633958097367555E-22</v>
      </c>
      <c r="Q505" s="44">
        <f t="shared" ref="Q505:S505" si="480">(P505-P504)/$C$34</f>
        <v>2.2392716612860292E-16</v>
      </c>
      <c r="R505" s="44">
        <f t="shared" si="480"/>
        <v>1.5826209967004507E-10</v>
      </c>
      <c r="S505" s="47">
        <f t="shared" si="480"/>
        <v>7.9562662799664065E-5</v>
      </c>
      <c r="T505" s="46">
        <f t="shared" si="448"/>
        <v>7.8375399398013926E-10</v>
      </c>
      <c r="U505" s="44">
        <f t="shared" si="449"/>
        <v>5.4228599868685673E-4</v>
      </c>
      <c r="V505" s="47">
        <f t="shared" si="450"/>
        <v>262.24373534917055</v>
      </c>
      <c r="W505" s="46">
        <f t="shared" si="451"/>
        <v>301.36697683781694</v>
      </c>
      <c r="X505" s="47">
        <f t="shared" si="452"/>
        <v>39.123241488646364</v>
      </c>
    </row>
    <row r="506" spans="9:24" x14ac:dyDescent="0.2">
      <c r="I506" s="57">
        <f t="shared" si="440"/>
        <v>4.9599999999999627E-6</v>
      </c>
      <c r="J506" s="57">
        <f t="shared" si="441"/>
        <v>-2.4799699999999913E-13</v>
      </c>
      <c r="K506" s="75">
        <f t="shared" si="442"/>
        <v>-3.9536174525053854E-15</v>
      </c>
      <c r="L506" s="44">
        <f t="shared" si="443"/>
        <v>2.4043669102147987E-9</v>
      </c>
      <c r="M506" s="45">
        <f t="shared" si="444"/>
        <v>9.6867431904891878E-4</v>
      </c>
      <c r="N506" s="78">
        <f t="shared" si="445"/>
        <v>8.8179220968602012E-16</v>
      </c>
      <c r="O506" s="4">
        <f t="shared" si="446"/>
        <v>3.9536174525053854E-15</v>
      </c>
      <c r="P506" s="44">
        <f t="shared" si="422"/>
        <v>2.4859475864173176E-22</v>
      </c>
      <c r="Q506" s="44">
        <f t="shared" ref="Q506:S506" si="481">(P506-P505)/$C$34</f>
        <v>2.2551776680562054E-16</v>
      </c>
      <c r="R506" s="44">
        <f t="shared" si="481"/>
        <v>1.5906006770176187E-10</v>
      </c>
      <c r="S506" s="47">
        <f t="shared" si="481"/>
        <v>7.9796803171679602E-5</v>
      </c>
      <c r="T506" s="46">
        <f t="shared" si="448"/>
        <v>7.8920314829065794E-10</v>
      </c>
      <c r="U506" s="44">
        <f t="shared" si="449"/>
        <v>5.4491543105186649E-4</v>
      </c>
      <c r="V506" s="47">
        <f t="shared" si="450"/>
        <v>262.94323650097397</v>
      </c>
      <c r="W506" s="46">
        <f t="shared" si="451"/>
        <v>302.25661854332736</v>
      </c>
      <c r="X506" s="47">
        <f t="shared" si="452"/>
        <v>39.313382042353425</v>
      </c>
    </row>
    <row r="507" spans="9:24" x14ac:dyDescent="0.2">
      <c r="I507" s="57">
        <f t="shared" si="440"/>
        <v>4.9699999999999626E-6</v>
      </c>
      <c r="J507" s="57">
        <f t="shared" si="441"/>
        <v>-2.4849699999999913E-13</v>
      </c>
      <c r="K507" s="75">
        <f t="shared" si="442"/>
        <v>-3.9776611216075335E-15</v>
      </c>
      <c r="L507" s="44">
        <f t="shared" si="443"/>
        <v>2.4140536534052878E-9</v>
      </c>
      <c r="M507" s="45">
        <f t="shared" si="444"/>
        <v>9.7057985256157261E-4</v>
      </c>
      <c r="N507" s="78">
        <f t="shared" si="445"/>
        <v>8.8973899635490659E-16</v>
      </c>
      <c r="O507" s="4">
        <f t="shared" si="446"/>
        <v>3.9776611216075335E-15</v>
      </c>
      <c r="P507" s="44">
        <f t="shared" si="422"/>
        <v>2.5086592234766738E-22</v>
      </c>
      <c r="Q507" s="44">
        <f t="shared" ref="Q507:S507" si="482">(P507-P506)/$C$34</f>
        <v>2.2711637059356226E-16</v>
      </c>
      <c r="R507" s="44">
        <f t="shared" si="482"/>
        <v>1.5986037879417161E-10</v>
      </c>
      <c r="S507" s="47">
        <f t="shared" si="482"/>
        <v>8.0031109240974061E-5</v>
      </c>
      <c r="T507" s="46">
        <f t="shared" si="448"/>
        <v>7.9467866688864559E-10</v>
      </c>
      <c r="U507" s="44">
        <f t="shared" si="449"/>
        <v>5.4755185979876112E-4</v>
      </c>
      <c r="V507" s="47">
        <f t="shared" si="450"/>
        <v>263.64287468946679</v>
      </c>
      <c r="W507" s="46">
        <f t="shared" si="451"/>
        <v>303.14690464354987</v>
      </c>
      <c r="X507" s="47">
        <f t="shared" si="452"/>
        <v>39.504029954083087</v>
      </c>
    </row>
    <row r="508" spans="9:24" x14ac:dyDescent="0.2">
      <c r="I508" s="57">
        <f t="shared" si="440"/>
        <v>4.9799999999999625E-6</v>
      </c>
      <c r="J508" s="57">
        <f t="shared" si="441"/>
        <v>-2.4899699999999913E-13</v>
      </c>
      <c r="K508" s="75">
        <f t="shared" si="442"/>
        <v>-4.0018016581415867E-15</v>
      </c>
      <c r="L508" s="44">
        <f t="shared" si="443"/>
        <v>2.4237594519309036E-9</v>
      </c>
      <c r="M508" s="45">
        <f t="shared" si="444"/>
        <v>9.7248494176900839E-4</v>
      </c>
      <c r="N508" s="78">
        <f t="shared" si="445"/>
        <v>8.9774080255234854E-16</v>
      </c>
      <c r="O508" s="4">
        <f t="shared" si="446"/>
        <v>4.0018016581415867E-15</v>
      </c>
      <c r="P508" s="44">
        <f t="shared" si="422"/>
        <v>2.5315315235704373E-22</v>
      </c>
      <c r="Q508" s="44">
        <f t="shared" ref="Q508:S508" si="483">(P508-P507)/$C$34</f>
        <v>2.287230009376348E-16</v>
      </c>
      <c r="R508" s="44">
        <f t="shared" si="483"/>
        <v>1.6066303440725364E-10</v>
      </c>
      <c r="S508" s="47">
        <f t="shared" si="483"/>
        <v>8.026556130820241E-5</v>
      </c>
      <c r="T508" s="46">
        <f t="shared" si="448"/>
        <v>8.0018061974418674E-10</v>
      </c>
      <c r="U508" s="44">
        <f t="shared" si="449"/>
        <v>5.5019528555411666E-4</v>
      </c>
      <c r="V508" s="47">
        <f t="shared" si="450"/>
        <v>264.34257553555727</v>
      </c>
      <c r="W508" s="46">
        <f t="shared" si="451"/>
        <v>304.03776085978853</v>
      </c>
      <c r="X508" s="47">
        <f t="shared" si="452"/>
        <v>39.695185324231282</v>
      </c>
    </row>
    <row r="509" spans="9:24" x14ac:dyDescent="0.2">
      <c r="I509" s="57">
        <f t="shared" si="440"/>
        <v>4.9899999999999624E-6</v>
      </c>
      <c r="J509" s="57">
        <f t="shared" si="441"/>
        <v>-2.4949699999999912E-13</v>
      </c>
      <c r="K509" s="75">
        <f t="shared" si="442"/>
        <v>-4.026039252660896E-15</v>
      </c>
      <c r="L509" s="44">
        <f t="shared" si="443"/>
        <v>2.4334843013485938E-9</v>
      </c>
      <c r="M509" s="45">
        <f t="shared" si="444"/>
        <v>9.7438958458683866E-4</v>
      </c>
      <c r="N509" s="78">
        <f t="shared" si="445"/>
        <v>9.0579789332071494E-16</v>
      </c>
      <c r="O509" s="4">
        <f t="shared" si="446"/>
        <v>4.026039252660896E-15</v>
      </c>
      <c r="P509" s="44">
        <f t="shared" si="422"/>
        <v>2.5545652917002817E-22</v>
      </c>
      <c r="Q509" s="44">
        <f t="shared" ref="Q509:S509" si="484">(P509-P508)/$C$34</f>
        <v>2.3033768129844369E-16</v>
      </c>
      <c r="R509" s="44">
        <f t="shared" si="484"/>
        <v>1.6146803608088913E-10</v>
      </c>
      <c r="S509" s="47">
        <f t="shared" si="484"/>
        <v>8.0500167363549375E-5</v>
      </c>
      <c r="T509" s="46">
        <f t="shared" si="448"/>
        <v>8.0570907683664176E-10</v>
      </c>
      <c r="U509" s="44">
        <f t="shared" si="449"/>
        <v>5.5284570924550146E-4</v>
      </c>
      <c r="V509" s="47">
        <f t="shared" si="450"/>
        <v>265.0423691384791</v>
      </c>
      <c r="W509" s="46">
        <f t="shared" si="451"/>
        <v>304.92921733776819</v>
      </c>
      <c r="X509" s="47">
        <f t="shared" si="452"/>
        <v>39.886848199289062</v>
      </c>
    </row>
    <row r="510" spans="9:24" x14ac:dyDescent="0.2">
      <c r="I510" s="57">
        <f t="shared" si="440"/>
        <v>4.9999999999999623E-6</v>
      </c>
      <c r="J510" s="57">
        <f t="shared" si="441"/>
        <v>-2.4999699999999912E-13</v>
      </c>
      <c r="K510" s="75">
        <f t="shared" si="442"/>
        <v>-4.0503740956743818E-15</v>
      </c>
      <c r="L510" s="44">
        <f t="shared" si="443"/>
        <v>2.4432281971944622E-9</v>
      </c>
      <c r="M510" s="45">
        <f t="shared" si="444"/>
        <v>9.7629377892516518E-4</v>
      </c>
      <c r="N510" s="78">
        <f t="shared" si="445"/>
        <v>9.139105344022152E-16</v>
      </c>
      <c r="O510" s="4">
        <f t="shared" si="446"/>
        <v>4.0503740956743818E-15</v>
      </c>
      <c r="P510" s="44">
        <f t="shared" si="422"/>
        <v>2.5777613352153588E-22</v>
      </c>
      <c r="Q510" s="44">
        <f t="shared" ref="Q510:S510" si="485">(P510-P509)/$C$34</f>
        <v>2.3196043515077099E-16</v>
      </c>
      <c r="R510" s="44">
        <f t="shared" si="485"/>
        <v>1.6227538523273013E-10</v>
      </c>
      <c r="S510" s="47">
        <f t="shared" si="485"/>
        <v>8.073491518410049E-5</v>
      </c>
      <c r="T510" s="46">
        <f t="shared" si="448"/>
        <v>8.112641081500314E-10</v>
      </c>
      <c r="U510" s="44">
        <f t="shared" si="449"/>
        <v>5.5550313133896406E-4</v>
      </c>
      <c r="V510" s="47">
        <f t="shared" si="450"/>
        <v>265.7422093462647</v>
      </c>
      <c r="W510" s="46">
        <f t="shared" si="451"/>
        <v>305.8212279938262</v>
      </c>
      <c r="X510" s="47">
        <f t="shared" si="452"/>
        <v>40.079018647561519</v>
      </c>
    </row>
    <row r="511" spans="9:24" x14ac:dyDescent="0.2">
      <c r="I511" s="57">
        <f t="shared" si="440"/>
        <v>5.0099999999999622E-6</v>
      </c>
      <c r="J511" s="57">
        <f t="shared" si="441"/>
        <v>-2.5049699999999912E-13</v>
      </c>
      <c r="K511" s="75">
        <f t="shared" si="442"/>
        <v>-4.0748063776463265E-15</v>
      </c>
      <c r="L511" s="44">
        <f t="shared" si="443"/>
        <v>2.4529911349837137E-9</v>
      </c>
      <c r="M511" s="45">
        <f t="shared" si="444"/>
        <v>9.7819752268857611E-4</v>
      </c>
      <c r="N511" s="78">
        <f t="shared" si="445"/>
        <v>9.2207899223900554E-16</v>
      </c>
      <c r="O511" s="4">
        <f t="shared" si="446"/>
        <v>4.0748063776463265E-15</v>
      </c>
      <c r="P511" s="44">
        <f t="shared" si="422"/>
        <v>2.6011204638138752E-22</v>
      </c>
      <c r="Q511" s="44">
        <f t="shared" ref="Q511:S511" si="486">(P511-P510)/$C$34</f>
        <v>2.3359128598516444E-16</v>
      </c>
      <c r="R511" s="44">
        <f t="shared" si="486"/>
        <v>1.6308508343934474E-10</v>
      </c>
      <c r="S511" s="47">
        <f t="shared" si="486"/>
        <v>8.0969820661460978E-5</v>
      </c>
      <c r="T511" s="46">
        <f t="shared" si="448"/>
        <v>8.1684578367902789E-10</v>
      </c>
      <c r="U511" s="44">
        <f t="shared" si="449"/>
        <v>5.5816755289964614E-4</v>
      </c>
      <c r="V511" s="47">
        <f t="shared" si="450"/>
        <v>266.44215606820944</v>
      </c>
      <c r="W511" s="46">
        <f t="shared" si="451"/>
        <v>306.71385277211539</v>
      </c>
      <c r="X511" s="47">
        <f t="shared" si="452"/>
        <v>40.271696703905953</v>
      </c>
    </row>
    <row r="512" spans="9:24" x14ac:dyDescent="0.2">
      <c r="I512" s="57">
        <f t="shared" si="440"/>
        <v>5.0199999999999621E-6</v>
      </c>
      <c r="J512" s="57">
        <f t="shared" si="441"/>
        <v>-2.5099699999999912E-13</v>
      </c>
      <c r="K512" s="75">
        <f t="shared" si="442"/>
        <v>-4.0993362889961634E-15</v>
      </c>
      <c r="L512" s="44">
        <f t="shared" si="443"/>
        <v>2.4627731102105995E-9</v>
      </c>
      <c r="M512" s="45">
        <f t="shared" si="444"/>
        <v>9.8010081377614589E-4</v>
      </c>
      <c r="N512" s="78">
        <f t="shared" si="445"/>
        <v>9.3030353397324735E-16</v>
      </c>
      <c r="O512" s="4">
        <f t="shared" si="446"/>
        <v>4.0993362889961634E-15</v>
      </c>
      <c r="P512" s="44">
        <f t="shared" si="422"/>
        <v>2.6246434895445425E-22</v>
      </c>
      <c r="Q512" s="44">
        <f t="shared" ref="Q512:S512" si="487">(P512-P511)/$C$34</f>
        <v>2.352302573066728E-16</v>
      </c>
      <c r="R512" s="44">
        <f t="shared" si="487"/>
        <v>1.6389713215083682E-10</v>
      </c>
      <c r="S512" s="47">
        <f t="shared" si="487"/>
        <v>8.1204871149207679E-5</v>
      </c>
      <c r="T512" s="46">
        <f t="shared" si="448"/>
        <v>8.2245417342417893E-10</v>
      </c>
      <c r="U512" s="44">
        <f t="shared" si="449"/>
        <v>5.6083897451510102E-4</v>
      </c>
      <c r="V512" s="47">
        <f t="shared" si="450"/>
        <v>267.14216154549371</v>
      </c>
      <c r="W512" s="46">
        <f t="shared" si="451"/>
        <v>307.6070439920918</v>
      </c>
      <c r="X512" s="47">
        <f t="shared" si="452"/>
        <v>40.464882446598111</v>
      </c>
    </row>
    <row r="513" spans="9:24" x14ac:dyDescent="0.2">
      <c r="I513" s="57">
        <f t="shared" si="440"/>
        <v>5.029999999999962E-6</v>
      </c>
      <c r="J513" s="57">
        <f t="shared" si="441"/>
        <v>-2.5149699999999912E-13</v>
      </c>
      <c r="K513" s="75">
        <f t="shared" si="442"/>
        <v>-4.1239640200982693E-15</v>
      </c>
      <c r="L513" s="44">
        <f t="shared" si="443"/>
        <v>2.4725741183483611E-9</v>
      </c>
      <c r="M513" s="45">
        <f t="shared" si="444"/>
        <v>9.8200365008143612E-4</v>
      </c>
      <c r="N513" s="78">
        <f t="shared" si="445"/>
        <v>9.3858442744716915E-16</v>
      </c>
      <c r="O513" s="4">
        <f t="shared" si="446"/>
        <v>4.1239640200982693E-15</v>
      </c>
      <c r="P513" s="44">
        <f t="shared" si="422"/>
        <v>2.6483312268080346E-22</v>
      </c>
      <c r="Q513" s="44">
        <f t="shared" ref="Q513:S513" si="488">(P513-P512)/$C$34</f>
        <v>2.3687737263492085E-16</v>
      </c>
      <c r="R513" s="44">
        <f t="shared" si="488"/>
        <v>1.6471153282480438E-10</v>
      </c>
      <c r="S513" s="47">
        <f t="shared" si="488"/>
        <v>8.144006739675588E-5</v>
      </c>
      <c r="T513" s="46">
        <f t="shared" si="448"/>
        <v>8.2808934739218726E-10</v>
      </c>
      <c r="U513" s="44">
        <f t="shared" si="449"/>
        <v>5.6351739680082942E-4</v>
      </c>
      <c r="V513" s="47">
        <f t="shared" si="450"/>
        <v>267.84222857284283</v>
      </c>
      <c r="W513" s="46">
        <f t="shared" si="451"/>
        <v>308.5008044921442</v>
      </c>
      <c r="X513" s="47">
        <f t="shared" si="452"/>
        <v>40.65857591930137</v>
      </c>
    </row>
    <row r="514" spans="9:24" x14ac:dyDescent="0.2">
      <c r="I514" s="57">
        <f t="shared" si="440"/>
        <v>5.0399999999999619E-6</v>
      </c>
      <c r="J514" s="57">
        <f t="shared" si="441"/>
        <v>-2.5199699999999911E-13</v>
      </c>
      <c r="K514" s="75">
        <f t="shared" si="442"/>
        <v>-4.148689761281753E-15</v>
      </c>
      <c r="L514" s="44">
        <f t="shared" si="443"/>
        <v>2.4823941548491753E-9</v>
      </c>
      <c r="M514" s="45">
        <f t="shared" si="444"/>
        <v>9.839060294924934E-4</v>
      </c>
      <c r="N514" s="78">
        <f t="shared" si="445"/>
        <v>9.4692194120311431E-16</v>
      </c>
      <c r="O514" s="4">
        <f t="shared" si="446"/>
        <v>4.148689761281753E-15</v>
      </c>
      <c r="P514" s="44">
        <f t="shared" si="422"/>
        <v>2.6721844923584088E-22</v>
      </c>
      <c r="Q514" s="44">
        <f t="shared" ref="Q514:S514" si="489">(P514-P513)/$C$34</f>
        <v>2.3853265550374273E-16</v>
      </c>
      <c r="R514" s="44">
        <f t="shared" si="489"/>
        <v>1.6552828688218805E-10</v>
      </c>
      <c r="S514" s="47">
        <f t="shared" si="489"/>
        <v>8.167540573836682E-5</v>
      </c>
      <c r="T514" s="46">
        <f t="shared" si="448"/>
        <v>8.3375137559452476E-10</v>
      </c>
      <c r="U514" s="44">
        <f t="shared" si="449"/>
        <v>5.6620282023375009E-4</v>
      </c>
      <c r="V514" s="47">
        <f t="shared" si="450"/>
        <v>268.54234329206298</v>
      </c>
      <c r="W514" s="46">
        <f t="shared" si="451"/>
        <v>309.39512045976767</v>
      </c>
      <c r="X514" s="47">
        <f t="shared" si="452"/>
        <v>40.852777167704701</v>
      </c>
    </row>
    <row r="515" spans="9:24" x14ac:dyDescent="0.2">
      <c r="I515" s="57">
        <f t="shared" si="440"/>
        <v>5.0499999999999618E-6</v>
      </c>
      <c r="J515" s="57">
        <f t="shared" si="441"/>
        <v>-2.5249699999999911E-13</v>
      </c>
      <c r="K515" s="75">
        <f t="shared" si="442"/>
        <v>-4.1735137028302448E-15</v>
      </c>
      <c r="L515" s="44">
        <f t="shared" si="443"/>
        <v>2.4922332151441004E-9</v>
      </c>
      <c r="M515" s="45">
        <f t="shared" si="444"/>
        <v>9.8580794989185008E-4</v>
      </c>
      <c r="N515" s="78">
        <f t="shared" si="445"/>
        <v>9.5531634448366212E-16</v>
      </c>
      <c r="O515" s="4">
        <f t="shared" si="446"/>
        <v>4.1735137028302448E-15</v>
      </c>
      <c r="P515" s="44">
        <f t="shared" si="422"/>
        <v>2.6962041053047217E-22</v>
      </c>
      <c r="Q515" s="44">
        <f t="shared" ref="Q515:S515" si="490">(P515-P514)/$C$34</f>
        <v>2.4019612946312868E-16</v>
      </c>
      <c r="R515" s="44">
        <f t="shared" si="490"/>
        <v>1.6634739593859471E-10</v>
      </c>
      <c r="S515" s="47">
        <f t="shared" si="490"/>
        <v>8.1910905640666037E-5</v>
      </c>
      <c r="T515" s="46">
        <f t="shared" si="448"/>
        <v>8.3944032805477164E-10</v>
      </c>
      <c r="U515" s="44">
        <f t="shared" si="449"/>
        <v>5.6889524602469241E-4</v>
      </c>
      <c r="V515" s="47">
        <f t="shared" si="450"/>
        <v>269.2425790942325</v>
      </c>
      <c r="W515" s="46">
        <f t="shared" si="451"/>
        <v>310.29006532168609</v>
      </c>
      <c r="X515" s="47">
        <f t="shared" si="452"/>
        <v>41.047486227453611</v>
      </c>
    </row>
    <row r="516" spans="9:24" x14ac:dyDescent="0.2">
      <c r="I516" s="57">
        <f t="shared" si="440"/>
        <v>5.0599999999999617E-6</v>
      </c>
      <c r="J516" s="57">
        <f t="shared" si="441"/>
        <v>-2.5299699999999911E-13</v>
      </c>
      <c r="K516" s="75">
        <f t="shared" si="442"/>
        <v>-4.1984360349816854E-15</v>
      </c>
      <c r="L516" s="44">
        <f t="shared" si="443"/>
        <v>2.5020912946430187E-9</v>
      </c>
      <c r="M516" s="45">
        <f t="shared" si="444"/>
        <v>9.8770940915652249E-4</v>
      </c>
      <c r="N516" s="78">
        <f t="shared" si="445"/>
        <v>9.6376790723161992E-16</v>
      </c>
      <c r="O516" s="4">
        <f t="shared" si="446"/>
        <v>4.1984360349816854E-15</v>
      </c>
      <c r="P516" s="44">
        <f t="shared" si="422"/>
        <v>2.7203908871123038E-22</v>
      </c>
      <c r="Q516" s="44">
        <f t="shared" ref="Q516:S516" si="491">(P516-P515)/$C$34</f>
        <v>2.4186781807582066E-16</v>
      </c>
      <c r="R516" s="44">
        <f t="shared" si="491"/>
        <v>1.6716886126919824E-10</v>
      </c>
      <c r="S516" s="47">
        <f t="shared" si="491"/>
        <v>8.2146533060353016E-5</v>
      </c>
      <c r="T516" s="46">
        <f t="shared" si="448"/>
        <v>8.451562747957702E-10</v>
      </c>
      <c r="U516" s="44">
        <f t="shared" si="449"/>
        <v>5.7159467409985084E-4</v>
      </c>
      <c r="V516" s="47">
        <f t="shared" si="450"/>
        <v>269.94280751583932</v>
      </c>
      <c r="W516" s="46">
        <f t="shared" si="451"/>
        <v>311.18551070322206</v>
      </c>
      <c r="X516" s="47">
        <f t="shared" si="452"/>
        <v>41.242703187382766</v>
      </c>
    </row>
    <row r="517" spans="9:24" x14ac:dyDescent="0.2">
      <c r="I517" s="57">
        <f t="shared" si="440"/>
        <v>5.0699999999999616E-6</v>
      </c>
      <c r="J517" s="57">
        <f t="shared" si="441"/>
        <v>-2.5349699999999911E-13</v>
      </c>
      <c r="K517" s="75">
        <f t="shared" si="442"/>
        <v>-4.223456947928116E-15</v>
      </c>
      <c r="L517" s="44">
        <f t="shared" si="443"/>
        <v>2.5119683887345841E-9</v>
      </c>
      <c r="M517" s="45">
        <f t="shared" si="444"/>
        <v>9.8961040515801145E-4</v>
      </c>
      <c r="N517" s="78">
        <f t="shared" si="445"/>
        <v>9.7227690009008797E-16</v>
      </c>
      <c r="O517" s="4">
        <f t="shared" si="446"/>
        <v>4.223456947928116E-15</v>
      </c>
      <c r="P517" s="44">
        <f t="shared" si="422"/>
        <v>2.7447456616042254E-22</v>
      </c>
      <c r="Q517" s="44">
        <f t="shared" ref="Q517:S517" si="492">(P517-P516)/$C$34</f>
        <v>2.4354774491921664E-16</v>
      </c>
      <c r="R517" s="44">
        <f t="shared" si="492"/>
        <v>1.6799268433959869E-10</v>
      </c>
      <c r="S517" s="47">
        <f t="shared" si="492"/>
        <v>8.2382307040045676E-5</v>
      </c>
      <c r="T517" s="46">
        <f t="shared" si="448"/>
        <v>8.5089928584680749E-10</v>
      </c>
      <c r="U517" s="44">
        <f t="shared" si="449"/>
        <v>5.7430110510372676E-4</v>
      </c>
      <c r="V517" s="47">
        <f t="shared" si="450"/>
        <v>270.64310038759322</v>
      </c>
      <c r="W517" s="46">
        <f t="shared" si="451"/>
        <v>312.08152843081825</v>
      </c>
      <c r="X517" s="47">
        <f t="shared" si="452"/>
        <v>41.438428043225016</v>
      </c>
    </row>
    <row r="518" spans="9:24" x14ac:dyDescent="0.2">
      <c r="I518" s="57">
        <f t="shared" si="440"/>
        <v>5.0799999999999615E-6</v>
      </c>
      <c r="J518" s="57">
        <f t="shared" si="441"/>
        <v>-2.539969999999991E-13</v>
      </c>
      <c r="K518" s="75">
        <f t="shared" si="442"/>
        <v>-4.2485766318154615E-15</v>
      </c>
      <c r="L518" s="44">
        <f t="shared" si="443"/>
        <v>2.5218644927861641E-9</v>
      </c>
      <c r="M518" s="45">
        <f t="shared" si="444"/>
        <v>9.9151093576230307E-4</v>
      </c>
      <c r="N518" s="78">
        <f t="shared" si="445"/>
        <v>9.8084359440254547E-16</v>
      </c>
      <c r="O518" s="4">
        <f t="shared" si="446"/>
        <v>4.2485766318154615E-15</v>
      </c>
      <c r="P518" s="44">
        <f t="shared" si="422"/>
        <v>2.7692692549628189E-22</v>
      </c>
      <c r="Q518" s="44">
        <f t="shared" ref="Q518:S518" si="493">(P518-P517)/$C$34</f>
        <v>2.4523593358593489E-16</v>
      </c>
      <c r="R518" s="44">
        <f t="shared" si="493"/>
        <v>1.688188666718243E-10</v>
      </c>
      <c r="S518" s="47">
        <f t="shared" si="493"/>
        <v>8.2618233222560771E-5</v>
      </c>
      <c r="T518" s="46">
        <f t="shared" si="448"/>
        <v>8.5666943124574025E-10</v>
      </c>
      <c r="U518" s="44">
        <f t="shared" si="449"/>
        <v>5.7701453989327477E-4</v>
      </c>
      <c r="V518" s="47">
        <f t="shared" si="450"/>
        <v>271.34347895480101</v>
      </c>
      <c r="W518" s="46">
        <f t="shared" si="451"/>
        <v>312.97813979757245</v>
      </c>
      <c r="X518" s="47">
        <f t="shared" si="452"/>
        <v>41.634660842771453</v>
      </c>
    </row>
    <row r="519" spans="9:24" x14ac:dyDescent="0.2">
      <c r="I519" s="57">
        <f t="shared" si="440"/>
        <v>5.0899999999999614E-6</v>
      </c>
      <c r="J519" s="57">
        <f t="shared" si="441"/>
        <v>-2.544969999999991E-13</v>
      </c>
      <c r="K519" s="75">
        <f t="shared" si="442"/>
        <v>-4.2737952767433229E-15</v>
      </c>
      <c r="L519" s="44">
        <f t="shared" si="443"/>
        <v>2.531779602143787E-9</v>
      </c>
      <c r="M519" s="45">
        <f t="shared" si="444"/>
        <v>9.9341099882986465E-4</v>
      </c>
      <c r="N519" s="78">
        <f t="shared" si="445"/>
        <v>9.8946826221287041E-16</v>
      </c>
      <c r="O519" s="4">
        <f t="shared" si="446"/>
        <v>4.2737952767433229E-15</v>
      </c>
      <c r="P519" s="44">
        <f t="shared" si="422"/>
        <v>2.7939624957310282E-22</v>
      </c>
      <c r="Q519" s="44">
        <f t="shared" ref="Q519:S519" si="494">(P519-P518)/$C$34</f>
        <v>2.4693240768209317E-16</v>
      </c>
      <c r="R519" s="44">
        <f t="shared" si="494"/>
        <v>1.6964740961582806E-10</v>
      </c>
      <c r="S519" s="47">
        <f t="shared" si="494"/>
        <v>8.2854294400375406E-5</v>
      </c>
      <c r="T519" s="46">
        <f t="shared" si="448"/>
        <v>8.6246678103250023E-10</v>
      </c>
      <c r="U519" s="44">
        <f t="shared" si="449"/>
        <v>5.7973497867599391E-4</v>
      </c>
      <c r="V519" s="47">
        <f t="shared" si="450"/>
        <v>272.04387827191249</v>
      </c>
      <c r="W519" s="46">
        <f t="shared" si="451"/>
        <v>313.87527992112297</v>
      </c>
      <c r="X519" s="47">
        <f t="shared" si="452"/>
        <v>41.831401649210456</v>
      </c>
    </row>
    <row r="520" spans="9:24" x14ac:dyDescent="0.2">
      <c r="I520" s="57">
        <f t="shared" si="440"/>
        <v>5.0999999999999613E-6</v>
      </c>
      <c r="J520" s="57">
        <f t="shared" si="441"/>
        <v>-2.549969999999991E-13</v>
      </c>
      <c r="K520" s="75">
        <f t="shared" si="442"/>
        <v>-4.299113072764761E-15</v>
      </c>
      <c r="L520" s="44">
        <f t="shared" si="443"/>
        <v>2.5417137121320858E-9</v>
      </c>
      <c r="M520" s="45">
        <f t="shared" si="444"/>
        <v>9.953105922156486E-4</v>
      </c>
      <c r="N520" s="78">
        <f t="shared" si="445"/>
        <v>9.9815117626539545E-16</v>
      </c>
      <c r="O520" s="4">
        <f t="shared" si="446"/>
        <v>4.299113072764761E-15</v>
      </c>
      <c r="P520" s="44">
        <f t="shared" si="422"/>
        <v>2.8188262148138494E-22</v>
      </c>
      <c r="Q520" s="44">
        <f t="shared" ref="Q520:S520" si="495">(P520-P519)/$C$34</f>
        <v>2.4863719082821131E-16</v>
      </c>
      <c r="R520" s="44">
        <f t="shared" si="495"/>
        <v>1.7047831461181363E-10</v>
      </c>
      <c r="S520" s="47">
        <f t="shared" si="495"/>
        <v>8.3090499598557381E-5</v>
      </c>
      <c r="T520" s="46">
        <f t="shared" si="448"/>
        <v>8.6829140525249725E-10</v>
      </c>
      <c r="U520" s="44">
        <f t="shared" si="449"/>
        <v>5.8246242199969881E-4</v>
      </c>
      <c r="V520" s="47">
        <f t="shared" si="450"/>
        <v>272.74433237049169</v>
      </c>
      <c r="W520" s="46">
        <f t="shared" si="451"/>
        <v>314.77298284915395</v>
      </c>
      <c r="X520" s="47">
        <f t="shared" si="452"/>
        <v>42.028650478662236</v>
      </c>
    </row>
    <row r="521" spans="9:24" x14ac:dyDescent="0.2">
      <c r="I521" s="57">
        <f t="shared" si="440"/>
        <v>5.1099999999999612E-6</v>
      </c>
      <c r="J521" s="57">
        <f t="shared" si="441"/>
        <v>-2.554969999999991E-13</v>
      </c>
      <c r="K521" s="75">
        <f t="shared" si="442"/>
        <v>-4.3245302098860822E-15</v>
      </c>
      <c r="L521" s="44">
        <f t="shared" si="443"/>
        <v>2.5516668180542425E-9</v>
      </c>
      <c r="M521" s="45">
        <f t="shared" si="444"/>
        <v>9.9720971376908983E-4</v>
      </c>
      <c r="N521" s="78">
        <f t="shared" si="445"/>
        <v>1.0068926100049402E-15</v>
      </c>
      <c r="O521" s="4">
        <f t="shared" si="446"/>
        <v>4.3245302098860822E-15</v>
      </c>
      <c r="P521" s="44">
        <f t="shared" si="422"/>
        <v>2.8438612454797136E-22</v>
      </c>
      <c r="Q521" s="44">
        <f t="shared" ref="Q521:S521" si="496">(P521-P520)/$C$34</f>
        <v>2.5035030665864233E-16</v>
      </c>
      <c r="R521" s="44">
        <f t="shared" si="496"/>
        <v>1.7131158304310285E-10</v>
      </c>
      <c r="S521" s="47">
        <f t="shared" si="496"/>
        <v>8.3326843128921654E-5</v>
      </c>
      <c r="T521" s="46">
        <f t="shared" si="448"/>
        <v>8.7414337395447119E-10</v>
      </c>
      <c r="U521" s="44">
        <f t="shared" si="449"/>
        <v>5.8519687019739695E-4</v>
      </c>
      <c r="V521" s="47">
        <f t="shared" si="450"/>
        <v>273.44481976981422</v>
      </c>
      <c r="W521" s="46">
        <f t="shared" si="451"/>
        <v>315.67122714172513</v>
      </c>
      <c r="X521" s="47">
        <f t="shared" si="452"/>
        <v>42.226407371910909</v>
      </c>
    </row>
    <row r="522" spans="9:24" x14ac:dyDescent="0.2">
      <c r="I522" s="57">
        <f t="shared" si="440"/>
        <v>5.1199999999999611E-6</v>
      </c>
      <c r="J522" s="57">
        <f t="shared" si="441"/>
        <v>-2.559969999999991E-13</v>
      </c>
      <c r="K522" s="75">
        <f t="shared" si="442"/>
        <v>-4.3500468780666245E-15</v>
      </c>
      <c r="L522" s="44">
        <f t="shared" si="443"/>
        <v>2.5616389151919333E-9</v>
      </c>
      <c r="M522" s="45">
        <f t="shared" si="444"/>
        <v>9.9910836133410485E-4</v>
      </c>
      <c r="N522" s="78">
        <f t="shared" si="445"/>
        <v>1.0156928375768631E-15</v>
      </c>
      <c r="O522" s="4">
        <f t="shared" si="446"/>
        <v>4.3500468780666245E-15</v>
      </c>
      <c r="P522" s="44">
        <f t="shared" si="422"/>
        <v>2.8690684233619184E-22</v>
      </c>
      <c r="Q522" s="44">
        <f t="shared" ref="Q522:S522" si="497">(P522-P521)/$C$34</f>
        <v>2.5207177882204745E-16</v>
      </c>
      <c r="R522" s="44">
        <f t="shared" si="497"/>
        <v>1.7214721634051189E-10</v>
      </c>
      <c r="S522" s="47">
        <f t="shared" si="497"/>
        <v>8.3563329740904096E-5</v>
      </c>
      <c r="T522" s="46">
        <f t="shared" si="448"/>
        <v>8.8002275719228194E-10</v>
      </c>
      <c r="U522" s="44">
        <f t="shared" si="449"/>
        <v>5.879383237810755E-4</v>
      </c>
      <c r="V522" s="47">
        <f t="shared" si="450"/>
        <v>274.14535836785194</v>
      </c>
      <c r="W522" s="46">
        <f t="shared" si="451"/>
        <v>316.5700307220248</v>
      </c>
      <c r="X522" s="47">
        <f t="shared" si="452"/>
        <v>42.424672354172834</v>
      </c>
    </row>
    <row r="523" spans="9:24" x14ac:dyDescent="0.2">
      <c r="I523" s="57">
        <f t="shared" si="440"/>
        <v>5.129999999999961E-6</v>
      </c>
      <c r="J523" s="57">
        <f t="shared" si="441"/>
        <v>-2.5649699999999909E-13</v>
      </c>
      <c r="K523" s="75">
        <f t="shared" si="442"/>
        <v>-4.3756632672185435E-15</v>
      </c>
      <c r="L523" s="44">
        <f t="shared" si="443"/>
        <v>2.5716299988052742E-9</v>
      </c>
      <c r="M523" s="45">
        <f t="shared" si="444"/>
        <v>1.0010065327490944E-3</v>
      </c>
      <c r="N523" s="78">
        <f t="shared" si="445"/>
        <v>1.024552133827082E-15</v>
      </c>
      <c r="O523" s="4">
        <f t="shared" si="446"/>
        <v>4.3756632672185435E-15</v>
      </c>
      <c r="P523" s="44">
        <f t="shared" si="422"/>
        <v>2.894448586459978E-22</v>
      </c>
      <c r="Q523" s="44">
        <f t="shared" ref="Q523:S523" si="498">(P523-P522)/$C$34</f>
        <v>2.5380163098059661E-16</v>
      </c>
      <c r="R523" s="44">
        <f t="shared" si="498"/>
        <v>1.7298521585491572E-10</v>
      </c>
      <c r="S523" s="47">
        <f t="shared" si="498"/>
        <v>8.3799951440383092E-5</v>
      </c>
      <c r="T523" s="46">
        <f t="shared" si="448"/>
        <v>8.8592962502189169E-10</v>
      </c>
      <c r="U523" s="44">
        <f t="shared" si="449"/>
        <v>5.9068678296097523E-4</v>
      </c>
      <c r="V523" s="47">
        <f t="shared" si="450"/>
        <v>274.84591798997548</v>
      </c>
      <c r="W523" s="46">
        <f t="shared" si="451"/>
        <v>317.46936345361121</v>
      </c>
      <c r="X523" s="47">
        <f t="shared" si="452"/>
        <v>42.623445463635719</v>
      </c>
    </row>
    <row r="524" spans="9:24" x14ac:dyDescent="0.2">
      <c r="I524" s="57">
        <f t="shared" si="440"/>
        <v>5.139999999999961E-6</v>
      </c>
      <c r="J524" s="57">
        <f t="shared" si="441"/>
        <v>-2.5699699999999909E-13</v>
      </c>
      <c r="K524" s="75">
        <f t="shared" si="442"/>
        <v>-4.401379567206596E-15</v>
      </c>
      <c r="L524" s="44">
        <f t="shared" si="443"/>
        <v>2.5816400641327652E-9</v>
      </c>
      <c r="M524" s="45">
        <f t="shared" si="444"/>
        <v>1.0029042258469394E-3</v>
      </c>
      <c r="N524" s="78">
        <f t="shared" si="445"/>
        <v>1.0334707743020986E-15</v>
      </c>
      <c r="O524" s="4">
        <f t="shared" si="446"/>
        <v>4.401379567206596E-15</v>
      </c>
      <c r="P524" s="44">
        <f t="shared" ref="P524:P587" si="499">O524^(1.5)</f>
        <v>2.9200025751409824E-22</v>
      </c>
      <c r="Q524" s="44">
        <f t="shared" ref="Q524:S524" si="500">(P524-P523)/$C$34</f>
        <v>2.5553988681004379E-16</v>
      </c>
      <c r="R524" s="44">
        <f t="shared" si="500"/>
        <v>1.7382558294471807E-10</v>
      </c>
      <c r="S524" s="47">
        <f t="shared" si="500"/>
        <v>8.4036708980235177E-5</v>
      </c>
      <c r="T524" s="46">
        <f t="shared" si="448"/>
        <v>8.9186404750164852E-10</v>
      </c>
      <c r="U524" s="44">
        <f t="shared" si="449"/>
        <v>5.9344224797568004E-4</v>
      </c>
      <c r="V524" s="47">
        <f t="shared" si="450"/>
        <v>275.54650147048233</v>
      </c>
      <c r="W524" s="46">
        <f t="shared" si="451"/>
        <v>318.36922818710104</v>
      </c>
      <c r="X524" s="47">
        <f t="shared" si="452"/>
        <v>42.822726716618718</v>
      </c>
    </row>
    <row r="525" spans="9:24" x14ac:dyDescent="0.2">
      <c r="I525" s="57">
        <f t="shared" si="440"/>
        <v>5.1499999999999609E-6</v>
      </c>
      <c r="J525" s="57">
        <f t="shared" si="441"/>
        <v>-2.5749699999999909E-13</v>
      </c>
      <c r="K525" s="75">
        <f t="shared" si="442"/>
        <v>-4.4271959678479233E-15</v>
      </c>
      <c r="L525" s="44">
        <f t="shared" si="443"/>
        <v>2.5916691063912347E-9</v>
      </c>
      <c r="M525" s="45">
        <f t="shared" si="444"/>
        <v>1.0048014384550039E-3</v>
      </c>
      <c r="N525" s="78">
        <f t="shared" si="445"/>
        <v>1.0424490352490666E-15</v>
      </c>
      <c r="O525" s="4">
        <f t="shared" si="446"/>
        <v>4.4271959678479233E-15</v>
      </c>
      <c r="P525" s="44">
        <f t="shared" si="499"/>
        <v>2.945731232141075E-22</v>
      </c>
      <c r="Q525" s="44">
        <f t="shared" ref="Q525:S525" si="501">(P525-P524)/$C$34</f>
        <v>2.5728657000092594E-16</v>
      </c>
      <c r="R525" s="44">
        <f t="shared" si="501"/>
        <v>1.746683190882147E-10</v>
      </c>
      <c r="S525" s="47">
        <f t="shared" si="501"/>
        <v>8.4273614349662679E-5</v>
      </c>
      <c r="T525" s="46">
        <f t="shared" si="448"/>
        <v>8.9782609469680704E-10</v>
      </c>
      <c r="U525" s="44">
        <f t="shared" si="449"/>
        <v>5.9620471951585458E-4</v>
      </c>
      <c r="V525" s="47">
        <f t="shared" si="450"/>
        <v>276.24715401745175</v>
      </c>
      <c r="W525" s="46">
        <f t="shared" si="451"/>
        <v>319.26967014894689</v>
      </c>
      <c r="X525" s="47">
        <f t="shared" si="452"/>
        <v>43.022516131495159</v>
      </c>
    </row>
    <row r="526" spans="9:24" x14ac:dyDescent="0.2">
      <c r="I526" s="57">
        <f t="shared" si="440"/>
        <v>5.1599999999999608E-6</v>
      </c>
      <c r="J526" s="57">
        <f t="shared" si="441"/>
        <v>-2.5799699999999909E-13</v>
      </c>
      <c r="K526" s="75">
        <f t="shared" si="442"/>
        <v>-4.4531126589118356E-15</v>
      </c>
      <c r="L526" s="44">
        <f t="shared" si="443"/>
        <v>2.6017171207757846E-9</v>
      </c>
      <c r="M526" s="45">
        <f t="shared" si="444"/>
        <v>1.0066981683951332E-3</v>
      </c>
      <c r="N526" s="78">
        <f t="shared" si="445"/>
        <v>1.0514871936157873E-15</v>
      </c>
      <c r="O526" s="4">
        <f t="shared" si="446"/>
        <v>4.4531126589118356E-15</v>
      </c>
      <c r="P526" s="44">
        <f t="shared" si="499"/>
        <v>2.9716354025667334E-22</v>
      </c>
      <c r="Q526" s="44">
        <f t="shared" ref="Q526:S526" si="502">(P526-P525)/$C$34</f>
        <v>2.5904170425658355E-16</v>
      </c>
      <c r="R526" s="44">
        <f t="shared" si="502"/>
        <v>1.7551342556576132E-10</v>
      </c>
      <c r="S526" s="47">
        <f t="shared" si="502"/>
        <v>8.4510647754662641E-5</v>
      </c>
      <c r="T526" s="46">
        <f t="shared" si="448"/>
        <v>9.0381583667205983E-10</v>
      </c>
      <c r="U526" s="44">
        <f t="shared" si="449"/>
        <v>5.9897419752528037E-4</v>
      </c>
      <c r="V526" s="47">
        <f t="shared" si="450"/>
        <v>276.94780094257879</v>
      </c>
      <c r="W526" s="46">
        <f t="shared" si="451"/>
        <v>320.17061470198109</v>
      </c>
      <c r="X526" s="47">
        <f t="shared" si="452"/>
        <v>43.222813759402285</v>
      </c>
    </row>
    <row r="527" spans="9:24" x14ac:dyDescent="0.2">
      <c r="I527" s="57">
        <f t="shared" si="440"/>
        <v>5.1699999999999607E-6</v>
      </c>
      <c r="J527" s="57">
        <f t="shared" si="441"/>
        <v>-2.5849699999999909E-13</v>
      </c>
      <c r="K527" s="75">
        <f t="shared" si="442"/>
        <v>-4.4791298301195936E-15</v>
      </c>
      <c r="L527" s="44">
        <f t="shared" si="443"/>
        <v>2.611784102459736E-9</v>
      </c>
      <c r="M527" s="45">
        <f t="shared" si="444"/>
        <v>1.0085944134836542E-3</v>
      </c>
      <c r="N527" s="78">
        <f t="shared" si="445"/>
        <v>1.0605855270507307E-15</v>
      </c>
      <c r="O527" s="4">
        <f t="shared" si="446"/>
        <v>4.4791298301195936E-15</v>
      </c>
      <c r="P527" s="44">
        <f t="shared" si="499"/>
        <v>2.9977159338961237E-22</v>
      </c>
      <c r="Q527" s="44">
        <f t="shared" ref="Q527:S527" si="503">(P527-P526)/$C$34</f>
        <v>2.6080531329390355E-16</v>
      </c>
      <c r="R527" s="44">
        <f t="shared" si="503"/>
        <v>1.7636090373199977E-10</v>
      </c>
      <c r="S527" s="47">
        <f t="shared" si="503"/>
        <v>8.4747816623844291E-5</v>
      </c>
      <c r="T527" s="46">
        <f t="shared" si="448"/>
        <v>9.0983334349434017E-10</v>
      </c>
      <c r="U527" s="44">
        <f t="shared" si="449"/>
        <v>6.0175068222803238E-4</v>
      </c>
      <c r="V527" s="47">
        <f t="shared" si="450"/>
        <v>277.64847027520534</v>
      </c>
      <c r="W527" s="46">
        <f t="shared" si="451"/>
        <v>321.07208987255353</v>
      </c>
      <c r="X527" s="47">
        <f t="shared" si="452"/>
        <v>43.423619597348186</v>
      </c>
    </row>
    <row r="528" spans="9:24" x14ac:dyDescent="0.2">
      <c r="I528" s="57">
        <f t="shared" si="440"/>
        <v>5.1799999999999606E-6</v>
      </c>
      <c r="J528" s="57">
        <f t="shared" si="441"/>
        <v>-2.5899699999999908E-13</v>
      </c>
      <c r="K528" s="75">
        <f t="shared" si="442"/>
        <v>-4.5052476711441907E-15</v>
      </c>
      <c r="L528" s="44">
        <f t="shared" si="443"/>
        <v>2.6218700465945725E-9</v>
      </c>
      <c r="M528" s="45">
        <f t="shared" si="444"/>
        <v>1.010490171531375E-3</v>
      </c>
      <c r="N528" s="78">
        <f t="shared" si="445"/>
        <v>1.0697443139030612E-15</v>
      </c>
      <c r="O528" s="4">
        <f t="shared" si="446"/>
        <v>4.5052476711441907E-15</v>
      </c>
      <c r="P528" s="44">
        <f t="shared" si="499"/>
        <v>3.0239736759804617E-22</v>
      </c>
      <c r="Q528" s="44">
        <f t="shared" ref="Q528:S528" si="504">(P528-P527)/$C$34</f>
        <v>2.6257742084338026E-16</v>
      </c>
      <c r="R528" s="44">
        <f t="shared" si="504"/>
        <v>1.7721075494767075E-10</v>
      </c>
      <c r="S528" s="47">
        <f t="shared" si="504"/>
        <v>8.4985121567098226E-5</v>
      </c>
      <c r="T528" s="46">
        <f t="shared" si="448"/>
        <v>9.158786852330514E-10</v>
      </c>
      <c r="U528" s="44">
        <f t="shared" si="449"/>
        <v>6.0453417387112648E-4</v>
      </c>
      <c r="V528" s="47">
        <f t="shared" si="450"/>
        <v>278.34916430941183</v>
      </c>
      <c r="W528" s="46">
        <f t="shared" si="451"/>
        <v>321.97409797206666</v>
      </c>
      <c r="X528" s="47">
        <f t="shared" si="452"/>
        <v>43.624933662654826</v>
      </c>
    </row>
    <row r="529" spans="9:24" x14ac:dyDescent="0.2">
      <c r="I529" s="57">
        <f t="shared" si="440"/>
        <v>5.1899999999999605E-6</v>
      </c>
      <c r="J529" s="57">
        <f t="shared" si="441"/>
        <v>-2.5949699999999908E-13</v>
      </c>
      <c r="K529" s="75">
        <f t="shared" si="442"/>
        <v>-4.5314663716101362E-15</v>
      </c>
      <c r="L529" s="44">
        <f t="shared" si="443"/>
        <v>2.6319749483098863E-9</v>
      </c>
      <c r="M529" s="45">
        <f t="shared" si="444"/>
        <v>1.0123854403435849E-3</v>
      </c>
      <c r="N529" s="78">
        <f t="shared" si="445"/>
        <v>1.0789638332226595E-15</v>
      </c>
      <c r="O529" s="4">
        <f t="shared" si="446"/>
        <v>4.5314663716101362E-15</v>
      </c>
      <c r="P529" s="44">
        <f t="shared" si="499"/>
        <v>3.0504094810453667E-22</v>
      </c>
      <c r="Q529" s="44">
        <f t="shared" ref="Q529:S529" si="505">(P529-P528)/$C$34</f>
        <v>2.6435805064904978E-16</v>
      </c>
      <c r="R529" s="44">
        <f t="shared" si="505"/>
        <v>1.7806298056695258E-10</v>
      </c>
      <c r="S529" s="47">
        <f t="shared" si="505"/>
        <v>8.5222561928183311E-5</v>
      </c>
      <c r="T529" s="46">
        <f t="shared" si="448"/>
        <v>9.2195193195981888E-10</v>
      </c>
      <c r="U529" s="44">
        <f t="shared" si="449"/>
        <v>6.0732467267675329E-4</v>
      </c>
      <c r="V529" s="47">
        <f t="shared" si="450"/>
        <v>279.04988056268002</v>
      </c>
      <c r="W529" s="46">
        <f t="shared" si="451"/>
        <v>322.87663653698678</v>
      </c>
      <c r="X529" s="47">
        <f t="shared" si="452"/>
        <v>43.826755974306778</v>
      </c>
    </row>
    <row r="530" spans="9:24" x14ac:dyDescent="0.2">
      <c r="I530" s="57">
        <f t="shared" si="440"/>
        <v>5.1999999999999604E-6</v>
      </c>
      <c r="J530" s="57">
        <f t="shared" si="441"/>
        <v>-2.5999699999999908E-13</v>
      </c>
      <c r="K530" s="75">
        <f t="shared" si="442"/>
        <v>-4.5577861210932352E-15</v>
      </c>
      <c r="L530" s="44">
        <f t="shared" si="443"/>
        <v>2.6420988027133222E-9</v>
      </c>
      <c r="M530" s="45">
        <f t="shared" si="444"/>
        <v>1.0142802177200551E-3</v>
      </c>
      <c r="N530" s="78">
        <f t="shared" si="445"/>
        <v>1.0882443647601442E-15</v>
      </c>
      <c r="O530" s="4">
        <f t="shared" si="446"/>
        <v>4.5577861210932352E-15</v>
      </c>
      <c r="P530" s="44">
        <f t="shared" si="499"/>
        <v>3.0770242036922152E-22</v>
      </c>
      <c r="Q530" s="44">
        <f t="shared" ref="Q530:S530" si="506">(P530-P529)/$C$34</f>
        <v>2.6614722646848524E-16</v>
      </c>
      <c r="R530" s="44">
        <f t="shared" si="506"/>
        <v>1.7891758194354539E-10</v>
      </c>
      <c r="S530" s="47">
        <f t="shared" si="506"/>
        <v>8.5460137659280728E-5</v>
      </c>
      <c r="T530" s="46">
        <f t="shared" si="448"/>
        <v>9.280531537484713E-10</v>
      </c>
      <c r="U530" s="44">
        <f t="shared" si="449"/>
        <v>6.1012217886524125E-4</v>
      </c>
      <c r="V530" s="47">
        <f t="shared" si="450"/>
        <v>279.75061884879062</v>
      </c>
      <c r="W530" s="46">
        <f t="shared" si="451"/>
        <v>323.77970539828016</v>
      </c>
      <c r="X530" s="47">
        <f t="shared" si="452"/>
        <v>44.029086549489506</v>
      </c>
    </row>
    <row r="531" spans="9:24" x14ac:dyDescent="0.2">
      <c r="I531" s="57">
        <f t="shared" si="440"/>
        <v>5.2099999999999603E-6</v>
      </c>
      <c r="J531" s="57">
        <f t="shared" si="441"/>
        <v>-2.6049699999999908E-13</v>
      </c>
      <c r="K531" s="75">
        <f t="shared" si="442"/>
        <v>-4.5842071091203681E-15</v>
      </c>
      <c r="L531" s="44">
        <f t="shared" si="443"/>
        <v>2.6522416048905226E-9</v>
      </c>
      <c r="M531" s="45">
        <f t="shared" si="444"/>
        <v>1.0161745014550367E-3</v>
      </c>
      <c r="N531" s="78">
        <f t="shared" si="445"/>
        <v>1.0975861889668277E-15</v>
      </c>
      <c r="O531" s="4">
        <f t="shared" si="446"/>
        <v>4.5842071091203681E-15</v>
      </c>
      <c r="P531" s="44">
        <f t="shared" si="499"/>
        <v>3.1038187008993176E-22</v>
      </c>
      <c r="Q531" s="44">
        <f t="shared" ref="Q531:S531" si="507">(P531-P530)/$C$34</f>
        <v>2.6794497207102401E-16</v>
      </c>
      <c r="R531" s="44">
        <f t="shared" si="507"/>
        <v>1.7977456025387746E-10</v>
      </c>
      <c r="S531" s="47">
        <f t="shared" si="507"/>
        <v>8.5697831033206879E-5</v>
      </c>
      <c r="T531" s="46">
        <f t="shared" si="448"/>
        <v>9.3418242066835449E-10</v>
      </c>
      <c r="U531" s="44">
        <f t="shared" si="449"/>
        <v>6.1292669198831254E-4</v>
      </c>
      <c r="V531" s="47">
        <f t="shared" si="450"/>
        <v>280.45131230712457</v>
      </c>
      <c r="W531" s="46">
        <f t="shared" si="451"/>
        <v>324.68323771237812</v>
      </c>
      <c r="X531" s="47">
        <f t="shared" si="452"/>
        <v>44.231925405253534</v>
      </c>
    </row>
    <row r="532" spans="9:24" x14ac:dyDescent="0.2">
      <c r="I532" s="57">
        <f t="shared" si="440"/>
        <v>5.2199999999999602E-6</v>
      </c>
      <c r="J532" s="57">
        <f t="shared" si="441"/>
        <v>-2.6099699999999907E-13</v>
      </c>
      <c r="K532" s="75">
        <f t="shared" si="442"/>
        <v>-4.6107295251692737E-15</v>
      </c>
      <c r="L532" s="44">
        <f t="shared" si="443"/>
        <v>2.6624033499050728E-9</v>
      </c>
      <c r="M532" s="45">
        <f t="shared" si="444"/>
        <v>1.0180682893372627E-3</v>
      </c>
      <c r="N532" s="78">
        <f t="shared" si="445"/>
        <v>1.1069895869947988E-15</v>
      </c>
      <c r="O532" s="4">
        <f t="shared" si="446"/>
        <v>4.6107295251692737E-15</v>
      </c>
      <c r="P532" s="44">
        <f t="shared" si="499"/>
        <v>3.130793832023433E-22</v>
      </c>
      <c r="Q532" s="44">
        <f t="shared" ref="Q532:S532" si="508">(P532-P531)/$C$34</f>
        <v>2.6975131124115328E-16</v>
      </c>
      <c r="R532" s="44">
        <f t="shared" si="508"/>
        <v>1.8063391701292654E-10</v>
      </c>
      <c r="S532" s="47">
        <f t="shared" si="508"/>
        <v>8.5935675904908062E-5</v>
      </c>
      <c r="T532" s="46">
        <f t="shared" si="448"/>
        <v>9.403398027971032E-10</v>
      </c>
      <c r="U532" s="44">
        <f t="shared" si="449"/>
        <v>6.1573821287487984E-4</v>
      </c>
      <c r="V532" s="47">
        <f t="shared" si="450"/>
        <v>281.15208865672997</v>
      </c>
      <c r="W532" s="46">
        <f t="shared" si="451"/>
        <v>325.58736116692319</v>
      </c>
      <c r="X532" s="47">
        <f t="shared" si="452"/>
        <v>44.435272510193201</v>
      </c>
    </row>
    <row r="533" spans="9:24" x14ac:dyDescent="0.2">
      <c r="I533" s="57">
        <f t="shared" si="440"/>
        <v>5.2299999999999601E-6</v>
      </c>
      <c r="J533" s="57">
        <f t="shared" si="441"/>
        <v>-2.6149699999999907E-13</v>
      </c>
      <c r="K533" s="75">
        <f t="shared" si="442"/>
        <v>-4.6373535586683244E-15</v>
      </c>
      <c r="L533" s="44">
        <f t="shared" si="443"/>
        <v>2.6725840327984453E-9</v>
      </c>
      <c r="M533" s="45">
        <f t="shared" si="444"/>
        <v>1.0199615791499474E-3</v>
      </c>
      <c r="N533" s="78">
        <f t="shared" si="445"/>
        <v>1.1164548406968903E-15</v>
      </c>
      <c r="O533" s="4">
        <f t="shared" si="446"/>
        <v>4.6373535586683244E-15</v>
      </c>
      <c r="P533" s="44">
        <f t="shared" si="499"/>
        <v>3.1579504588009793E-22</v>
      </c>
      <c r="Q533" s="44">
        <f t="shared" ref="Q533:S533" si="509">(P533-P532)/$C$34</f>
        <v>2.715662677754632E-16</v>
      </c>
      <c r="R533" s="44">
        <f t="shared" si="509"/>
        <v>1.8149565343099262E-10</v>
      </c>
      <c r="S533" s="47">
        <f t="shared" si="509"/>
        <v>8.6173641806608161E-5</v>
      </c>
      <c r="T533" s="46">
        <f t="shared" si="448"/>
        <v>9.4652537020914651E-10</v>
      </c>
      <c r="U533" s="44">
        <f t="shared" si="449"/>
        <v>6.1855674120433362E-4</v>
      </c>
      <c r="V533" s="47">
        <f t="shared" si="450"/>
        <v>281.8528329453801</v>
      </c>
      <c r="W533" s="46">
        <f t="shared" si="451"/>
        <v>326.49196087084533</v>
      </c>
      <c r="X533" s="47">
        <f t="shared" si="452"/>
        <v>44.639127925465232</v>
      </c>
    </row>
    <row r="534" spans="9:24" x14ac:dyDescent="0.2">
      <c r="I534" s="57">
        <f t="shared" si="440"/>
        <v>5.23999999999996E-6</v>
      </c>
      <c r="J534" s="57">
        <f t="shared" si="441"/>
        <v>-2.6199699999999907E-13</v>
      </c>
      <c r="K534" s="75">
        <f t="shared" si="442"/>
        <v>-4.6640793989963086E-15</v>
      </c>
      <c r="L534" s="44">
        <f t="shared" si="443"/>
        <v>2.682783648589945E-9</v>
      </c>
      <c r="M534" s="45">
        <f t="shared" si="444"/>
        <v>1.0218543686707849E-3</v>
      </c>
      <c r="N534" s="78">
        <f t="shared" si="445"/>
        <v>1.1259822326266589E-15</v>
      </c>
      <c r="O534" s="4">
        <f t="shared" si="446"/>
        <v>4.6640793989963086E-15</v>
      </c>
      <c r="P534" s="44">
        <f t="shared" si="499"/>
        <v>3.1852894453492745E-22</v>
      </c>
      <c r="Q534" s="44">
        <f t="shared" ref="Q534:S534" si="510">(P534-P533)/$C$34</f>
        <v>2.7338986548295235E-16</v>
      </c>
      <c r="R534" s="44">
        <f t="shared" si="510"/>
        <v>1.8235977074891448E-10</v>
      </c>
      <c r="S534" s="47">
        <f t="shared" si="510"/>
        <v>8.6411731792185615E-5</v>
      </c>
      <c r="T534" s="46">
        <f t="shared" si="448"/>
        <v>9.52739192976862E-10</v>
      </c>
      <c r="U534" s="44">
        <f t="shared" si="449"/>
        <v>6.2138227677155855E-4</v>
      </c>
      <c r="V534" s="47">
        <f t="shared" si="450"/>
        <v>282.55355672248817</v>
      </c>
      <c r="W534" s="46">
        <f t="shared" si="451"/>
        <v>327.39704835140475</v>
      </c>
      <c r="X534" s="47">
        <f t="shared" si="452"/>
        <v>44.843491628916567</v>
      </c>
    </row>
    <row r="535" spans="9:24" x14ac:dyDescent="0.2">
      <c r="I535" s="57">
        <f t="shared" si="440"/>
        <v>5.2499999999999599E-6</v>
      </c>
      <c r="J535" s="57">
        <f t="shared" si="441"/>
        <v>-2.6249699999999907E-13</v>
      </c>
      <c r="K535" s="75">
        <f t="shared" si="442"/>
        <v>-4.6909072354822078E-15</v>
      </c>
      <c r="L535" s="44">
        <f t="shared" si="443"/>
        <v>2.6930021922766527E-9</v>
      </c>
      <c r="M535" s="45">
        <f t="shared" si="444"/>
        <v>1.0237466556719513E-3</v>
      </c>
      <c r="N535" s="78">
        <f t="shared" si="445"/>
        <v>1.1355720460384284E-15</v>
      </c>
      <c r="O535" s="4">
        <f t="shared" si="446"/>
        <v>4.6909072354822078E-15</v>
      </c>
      <c r="P535" s="44">
        <f t="shared" si="499"/>
        <v>3.2128116581679461E-22</v>
      </c>
      <c r="Q535" s="44">
        <f t="shared" ref="Q535:S535" si="511">(P535-P534)/$C$34</f>
        <v>2.7522212818671582E-16</v>
      </c>
      <c r="R535" s="44">
        <f t="shared" si="511"/>
        <v>1.832262703763471E-10</v>
      </c>
      <c r="S535" s="47">
        <f t="shared" si="511"/>
        <v>8.6649962743261919E-5</v>
      </c>
      <c r="T535" s="46">
        <f t="shared" si="448"/>
        <v>9.5898134117694536E-10</v>
      </c>
      <c r="U535" s="44">
        <f t="shared" si="449"/>
        <v>6.2421482000834042E-4</v>
      </c>
      <c r="V535" s="47">
        <f t="shared" si="450"/>
        <v>283.25432367818672</v>
      </c>
      <c r="W535" s="46">
        <f t="shared" si="451"/>
        <v>328.30268728495111</v>
      </c>
      <c r="X535" s="47">
        <f t="shared" si="452"/>
        <v>45.048363606764404</v>
      </c>
    </row>
    <row r="536" spans="9:24" x14ac:dyDescent="0.2">
      <c r="I536" s="57">
        <f t="shared" si="440"/>
        <v>5.2599999999999598E-6</v>
      </c>
      <c r="J536" s="57">
        <f t="shared" si="441"/>
        <v>-2.6299699999999907E-13</v>
      </c>
      <c r="K536" s="75">
        <f t="shared" si="442"/>
        <v>-4.7178372574049741E-15</v>
      </c>
      <c r="L536" s="44">
        <f t="shared" si="443"/>
        <v>2.7032396588333722E-9</v>
      </c>
      <c r="M536" s="45">
        <f t="shared" si="444"/>
        <v>1.0256384379201035E-3</v>
      </c>
      <c r="N536" s="78">
        <f t="shared" si="445"/>
        <v>1.1452245648872296E-15</v>
      </c>
      <c r="O536" s="4">
        <f t="shared" si="446"/>
        <v>4.7178372574049741E-15</v>
      </c>
      <c r="P536" s="44">
        <f t="shared" si="499"/>
        <v>3.2405179661400679E-22</v>
      </c>
      <c r="Q536" s="44">
        <f t="shared" ref="Q536:S536" si="512">(P536-P535)/$C$34</f>
        <v>2.7706307972121818E-16</v>
      </c>
      <c r="R536" s="44">
        <f t="shared" si="512"/>
        <v>1.8409515345023627E-10</v>
      </c>
      <c r="S536" s="47">
        <f t="shared" si="512"/>
        <v>8.6888307388917555E-5</v>
      </c>
      <c r="T536" s="46">
        <f t="shared" si="448"/>
        <v>9.652518848801233E-10</v>
      </c>
      <c r="U536" s="44">
        <f t="shared" si="449"/>
        <v>6.270543703177856E-4</v>
      </c>
      <c r="V536" s="47">
        <f t="shared" si="450"/>
        <v>283.95503094452096</v>
      </c>
      <c r="W536" s="46">
        <f t="shared" si="451"/>
        <v>329.20877483590527</v>
      </c>
      <c r="X536" s="47">
        <f t="shared" si="452"/>
        <v>45.253743891384339</v>
      </c>
    </row>
    <row r="537" spans="9:24" x14ac:dyDescent="0.2">
      <c r="I537" s="57">
        <f t="shared" si="440"/>
        <v>5.2699999999999597E-6</v>
      </c>
      <c r="J537" s="57">
        <f t="shared" si="441"/>
        <v>-2.6349699999999906E-13</v>
      </c>
      <c r="K537" s="75">
        <f t="shared" si="442"/>
        <v>-4.744869653993308E-15</v>
      </c>
      <c r="L537" s="44">
        <f t="shared" si="443"/>
        <v>2.7134960432125734E-9</v>
      </c>
      <c r="M537" s="45">
        <f t="shared" si="444"/>
        <v>1.0275297131763803E-3</v>
      </c>
      <c r="N537" s="78">
        <f t="shared" si="445"/>
        <v>1.1549400738288539E-15</v>
      </c>
      <c r="O537" s="4">
        <f t="shared" si="446"/>
        <v>4.744869653993308E-15</v>
      </c>
      <c r="P537" s="44">
        <f t="shared" si="499"/>
        <v>3.2684092405335963E-22</v>
      </c>
      <c r="Q537" s="44">
        <f t="shared" ref="Q537:S537" si="513">(P537-P536)/$C$34</f>
        <v>2.7891274393528378E-16</v>
      </c>
      <c r="R537" s="44">
        <f t="shared" si="513"/>
        <v>1.8496642140656026E-10</v>
      </c>
      <c r="S537" s="47">
        <f t="shared" si="513"/>
        <v>8.712679563239858E-5</v>
      </c>
      <c r="T537" s="46">
        <f t="shared" si="448"/>
        <v>9.7155089416243597E-10</v>
      </c>
      <c r="U537" s="44">
        <f t="shared" si="449"/>
        <v>6.2990092823126417E-4</v>
      </c>
      <c r="V537" s="47">
        <f t="shared" si="450"/>
        <v>284.65579134785742</v>
      </c>
      <c r="W537" s="46">
        <f t="shared" si="451"/>
        <v>330.11542378845746</v>
      </c>
      <c r="X537" s="47">
        <f t="shared" si="452"/>
        <v>45.459632440600025</v>
      </c>
    </row>
    <row r="538" spans="9:24" x14ac:dyDescent="0.2">
      <c r="I538" s="57">
        <f t="shared" si="440"/>
        <v>5.2799999999999596E-6</v>
      </c>
      <c r="J538" s="57">
        <f t="shared" si="441"/>
        <v>-2.6399699999999906E-13</v>
      </c>
      <c r="K538" s="75">
        <f t="shared" si="442"/>
        <v>-4.7720046144254334E-15</v>
      </c>
      <c r="L538" s="44">
        <f t="shared" si="443"/>
        <v>2.7237713403443373E-9</v>
      </c>
      <c r="M538" s="45">
        <f t="shared" si="444"/>
        <v>1.0294204791964012E-3</v>
      </c>
      <c r="N538" s="78">
        <f t="shared" si="445"/>
        <v>1.1647188582197574E-15</v>
      </c>
      <c r="O538" s="4">
        <f t="shared" si="446"/>
        <v>4.7720046144254334E-15</v>
      </c>
      <c r="P538" s="44">
        <f t="shared" si="499"/>
        <v>3.2964863550024115E-22</v>
      </c>
      <c r="Q538" s="44">
        <f t="shared" ref="Q538:S538" si="514">(P538-P537)/$C$34</f>
        <v>2.8077114468815186E-16</v>
      </c>
      <c r="R538" s="44">
        <f t="shared" si="514"/>
        <v>1.8584007528680779E-10</v>
      </c>
      <c r="S538" s="47">
        <f t="shared" si="514"/>
        <v>8.7365388024753307E-5</v>
      </c>
      <c r="T538" s="46">
        <f t="shared" si="448"/>
        <v>9.7787843909035715E-10</v>
      </c>
      <c r="U538" s="44">
        <f t="shared" si="449"/>
        <v>6.3275449279212408E-4</v>
      </c>
      <c r="V538" s="47">
        <f t="shared" si="450"/>
        <v>285.35645608599464</v>
      </c>
      <c r="W538" s="46">
        <f t="shared" si="451"/>
        <v>331.0224853799989</v>
      </c>
      <c r="X538" s="47">
        <f t="shared" si="452"/>
        <v>45.666029294004275</v>
      </c>
    </row>
    <row r="539" spans="9:24" x14ac:dyDescent="0.2">
      <c r="I539" s="57">
        <f t="shared" si="440"/>
        <v>5.2899999999999595E-6</v>
      </c>
      <c r="J539" s="57">
        <f t="shared" si="441"/>
        <v>-2.6449699999999906E-13</v>
      </c>
      <c r="K539" s="75">
        <f t="shared" si="442"/>
        <v>-4.7992423278288763E-15</v>
      </c>
      <c r="L539" s="44">
        <f t="shared" si="443"/>
        <v>2.7340655451363013E-9</v>
      </c>
      <c r="M539" s="45">
        <f t="shared" si="444"/>
        <v>1.0313107337302663E-3</v>
      </c>
      <c r="N539" s="78">
        <f t="shared" si="445"/>
        <v>1.1745612041171421E-15</v>
      </c>
      <c r="O539" s="4">
        <f t="shared" si="446"/>
        <v>4.7992423278288763E-15</v>
      </c>
      <c r="P539" s="44">
        <f t="shared" si="499"/>
        <v>3.3247501855878275E-22</v>
      </c>
      <c r="Q539" s="44">
        <f t="shared" ref="Q539:S539" si="515">(P539-P538)/$C$34</f>
        <v>2.8263830585415971E-16</v>
      </c>
      <c r="R539" s="44">
        <f t="shared" si="515"/>
        <v>1.8671611660078467E-10</v>
      </c>
      <c r="S539" s="47">
        <f t="shared" si="515"/>
        <v>8.7604131397688408E-5</v>
      </c>
      <c r="T539" s="46">
        <f t="shared" si="448"/>
        <v>9.8423458973846369E-10</v>
      </c>
      <c r="U539" s="44">
        <f t="shared" si="449"/>
        <v>6.3561506481065616E-4</v>
      </c>
      <c r="V539" s="47">
        <f t="shared" si="450"/>
        <v>286.05720185320945</v>
      </c>
      <c r="W539" s="46">
        <f t="shared" si="451"/>
        <v>331.93013623655725</v>
      </c>
      <c r="X539" s="47">
        <f t="shared" si="452"/>
        <v>45.87293438334779</v>
      </c>
    </row>
    <row r="540" spans="9:24" x14ac:dyDescent="0.2">
      <c r="I540" s="57">
        <f t="shared" si="440"/>
        <v>5.2999999999999594E-6</v>
      </c>
      <c r="J540" s="57">
        <f t="shared" si="441"/>
        <v>-2.6499699999999906E-13</v>
      </c>
      <c r="K540" s="75">
        <f t="shared" si="442"/>
        <v>-4.8265829832802397E-15</v>
      </c>
      <c r="L540" s="44">
        <f t="shared" si="443"/>
        <v>2.7443786524736042E-9</v>
      </c>
      <c r="M540" s="45">
        <f t="shared" si="444"/>
        <v>1.0332004745225594E-3</v>
      </c>
      <c r="N540" s="78">
        <f t="shared" si="445"/>
        <v>1.1844673982788743E-15</v>
      </c>
      <c r="O540" s="4">
        <f t="shared" si="446"/>
        <v>4.8265829832802397E-15</v>
      </c>
      <c r="P540" s="44">
        <f t="shared" si="499"/>
        <v>3.353201610719672E-22</v>
      </c>
      <c r="Q540" s="44">
        <f t="shared" ref="Q540:S540" si="516">(P540-P539)/$C$34</f>
        <v>2.8451425131844501E-16</v>
      </c>
      <c r="R540" s="44">
        <f t="shared" si="516"/>
        <v>1.8759454642853019E-10</v>
      </c>
      <c r="S540" s="47">
        <f t="shared" si="516"/>
        <v>8.7842982774551765E-5</v>
      </c>
      <c r="T540" s="46">
        <f t="shared" si="448"/>
        <v>9.9061941617322254E-10</v>
      </c>
      <c r="U540" s="44">
        <f t="shared" si="449"/>
        <v>6.3848264347589226E-4</v>
      </c>
      <c r="V540" s="47">
        <f t="shared" si="450"/>
        <v>286.75786652361529</v>
      </c>
      <c r="W540" s="46">
        <f t="shared" si="451"/>
        <v>332.83821429205295</v>
      </c>
      <c r="X540" s="47">
        <f t="shared" si="452"/>
        <v>46.080347768437662</v>
      </c>
    </row>
    <row r="541" spans="9:24" x14ac:dyDescent="0.2">
      <c r="I541" s="57">
        <f t="shared" ref="I541:I604" si="517">I540+$C$34</f>
        <v>5.3099999999999593E-6</v>
      </c>
      <c r="J541" s="57">
        <f t="shared" ref="J541:J604" si="518">J540-$C$25*$C$34</f>
        <v>-2.6549699999999906E-13</v>
      </c>
      <c r="K541" s="75">
        <f t="shared" ref="K541:K604" si="519">K540-L540*$C$34</f>
        <v>-4.8540267698049757E-15</v>
      </c>
      <c r="L541" s="44">
        <f t="shared" ref="L541:L604" si="520">L540+M540*$C$34</f>
        <v>2.7547106572188297E-9</v>
      </c>
      <c r="M541" s="45">
        <f t="shared" ref="M541:M604" si="521">-$C$28*K540 - (($C$28/(($C$29*2*PI())^2))*($C$29*2*PI())*L540/$C$27 + $C$28*J540 + N540)/($C$28/(($C$29*2*PI())^2))</f>
        <v>1.0350896993123445E-3</v>
      </c>
      <c r="N541" s="78">
        <f t="shared" ref="N541:N604" si="522">N540+T541*$C$34</f>
        <v>1.1944377281634596E-15</v>
      </c>
      <c r="O541" s="4">
        <f t="shared" ref="O541:O604" si="523">IF(K541&lt;0,-K541,0)</f>
        <v>4.8540267698049757E-15</v>
      </c>
      <c r="P541" s="44">
        <f t="shared" si="499"/>
        <v>3.3818415112175133E-22</v>
      </c>
      <c r="Q541" s="44">
        <f t="shared" ref="Q541:S541" si="524">(P541-P540)/$C$34</f>
        <v>2.8639900497841293E-16</v>
      </c>
      <c r="R541" s="44">
        <f t="shared" si="524"/>
        <v>1.8847536599679212E-10</v>
      </c>
      <c r="S541" s="47">
        <f t="shared" si="524"/>
        <v>8.8081956826192888E-5</v>
      </c>
      <c r="T541" s="46">
        <f t="shared" ref="T541:T604" si="525">T540+U541*$C$34</f>
        <v>9.9703298845853063E-10</v>
      </c>
      <c r="U541" s="44">
        <f t="shared" ref="U541:U604" si="526">U540+V541*$C$34</f>
        <v>6.4135722853081618E-4</v>
      </c>
      <c r="V541" s="47">
        <f t="shared" ref="V541:V604" si="527">W541-X541</f>
        <v>287.45850549238764</v>
      </c>
      <c r="W541" s="46">
        <f t="shared" ref="W541:W604" si="528">$C$33/$C$24*($C$17*P541 + $C$18*Q541 + $C$19*R541 + $C$20*S541)</f>
        <v>333.74677488397043</v>
      </c>
      <c r="X541" s="47">
        <f t="shared" ref="X541:X604" si="529">1/$C$24*($C$21*N540 + $C$22*T540 + $C$23*U540)</f>
        <v>46.288269391582809</v>
      </c>
    </row>
    <row r="542" spans="9:24" x14ac:dyDescent="0.2">
      <c r="I542" s="57">
        <f t="shared" si="517"/>
        <v>5.3199999999999592E-6</v>
      </c>
      <c r="J542" s="57">
        <f t="shared" si="518"/>
        <v>-2.6599699999999905E-13</v>
      </c>
      <c r="K542" s="75">
        <f t="shared" si="519"/>
        <v>-4.8815738763771636E-15</v>
      </c>
      <c r="L542" s="44">
        <f t="shared" si="520"/>
        <v>2.7650615542119533E-9</v>
      </c>
      <c r="M542" s="45">
        <f t="shared" si="521"/>
        <v>1.0369784058331675E-3</v>
      </c>
      <c r="N542" s="78">
        <f t="shared" si="522"/>
        <v>1.204472481930047E-15</v>
      </c>
      <c r="O542" s="4">
        <f t="shared" si="523"/>
        <v>4.8815738763771636E-15</v>
      </c>
      <c r="P542" s="44">
        <f t="shared" si="499"/>
        <v>3.4106707702919668E-22</v>
      </c>
      <c r="Q542" s="44">
        <f t="shared" ref="Q542:S542" si="530">(P542-P541)/$C$34</f>
        <v>2.8829259074453557E-16</v>
      </c>
      <c r="R542" s="44">
        <f t="shared" si="530"/>
        <v>1.8935857661226429E-10</v>
      </c>
      <c r="S542" s="47">
        <f t="shared" si="530"/>
        <v>8.8321061547216756E-5</v>
      </c>
      <c r="T542" s="46">
        <f t="shared" si="525"/>
        <v>1.0034753766587326E-9</v>
      </c>
      <c r="U542" s="44">
        <f t="shared" si="526"/>
        <v>6.4423882002019139E-4</v>
      </c>
      <c r="V542" s="47">
        <f t="shared" si="527"/>
        <v>288.15914893752591</v>
      </c>
      <c r="W542" s="46">
        <f t="shared" si="528"/>
        <v>334.65584817276476</v>
      </c>
      <c r="X542" s="47">
        <f t="shared" si="529"/>
        <v>46.496699235238836</v>
      </c>
    </row>
    <row r="543" spans="9:24" x14ac:dyDescent="0.2">
      <c r="I543" s="57">
        <f t="shared" si="517"/>
        <v>5.3299999999999591E-6</v>
      </c>
      <c r="J543" s="57">
        <f t="shared" si="518"/>
        <v>-2.6649699999999905E-13</v>
      </c>
      <c r="K543" s="75">
        <f t="shared" si="519"/>
        <v>-4.9092244919192833E-15</v>
      </c>
      <c r="L543" s="44">
        <f t="shared" si="520"/>
        <v>2.7754313382702851E-9</v>
      </c>
      <c r="M543" s="45">
        <f t="shared" si="521"/>
        <v>1.038866591813058E-3</v>
      </c>
      <c r="N543" s="78">
        <f t="shared" si="522"/>
        <v>1.2145719484383905E-15</v>
      </c>
      <c r="O543" s="4">
        <f t="shared" si="523"/>
        <v>4.9092244919192833E-15</v>
      </c>
      <c r="P543" s="44">
        <f t="shared" si="499"/>
        <v>3.4396902735458887E-22</v>
      </c>
      <c r="Q543" s="44">
        <f t="shared" ref="Q543:S543" si="531">(P543-P542)/$C$34</f>
        <v>2.9019503253921844E-16</v>
      </c>
      <c r="R543" s="44">
        <f t="shared" si="531"/>
        <v>1.902441794682862E-10</v>
      </c>
      <c r="S543" s="47">
        <f t="shared" si="531"/>
        <v>8.8560285602190978E-5</v>
      </c>
      <c r="T543" s="46">
        <f t="shared" si="525"/>
        <v>1.009946650834346E-9</v>
      </c>
      <c r="U543" s="44">
        <f t="shared" si="526"/>
        <v>6.4712741756135219E-4</v>
      </c>
      <c r="V543" s="47">
        <f t="shared" si="527"/>
        <v>288.85975411607922</v>
      </c>
      <c r="W543" s="46">
        <f t="shared" si="528"/>
        <v>335.56539141981159</v>
      </c>
      <c r="X543" s="47">
        <f t="shared" si="529"/>
        <v>46.705637303732367</v>
      </c>
    </row>
    <row r="544" spans="9:24" x14ac:dyDescent="0.2">
      <c r="I544" s="57">
        <f t="shared" si="517"/>
        <v>5.339999999999959E-6</v>
      </c>
      <c r="J544" s="57">
        <f t="shared" si="518"/>
        <v>-2.6699699999999905E-13</v>
      </c>
      <c r="K544" s="75">
        <f t="shared" si="519"/>
        <v>-4.9369788053019864E-15</v>
      </c>
      <c r="L544" s="44">
        <f t="shared" si="520"/>
        <v>2.7858200041884156E-9</v>
      </c>
      <c r="M544" s="45">
        <f t="shared" si="521"/>
        <v>1.0407542549745268E-3</v>
      </c>
      <c r="N544" s="78">
        <f t="shared" si="522"/>
        <v>1.2247364172488146E-15</v>
      </c>
      <c r="O544" s="4">
        <f t="shared" si="523"/>
        <v>4.9369788053019864E-15</v>
      </c>
      <c r="P544" s="44">
        <f t="shared" si="499"/>
        <v>3.4689009089755777E-22</v>
      </c>
      <c r="Q544" s="44">
        <f t="shared" ref="Q544:S544" si="532">(P544-P543)/$C$34</f>
        <v>2.9210635429689009E-16</v>
      </c>
      <c r="R544" s="44">
        <f t="shared" si="532"/>
        <v>1.9113217576716567E-10</v>
      </c>
      <c r="S544" s="47">
        <f t="shared" si="532"/>
        <v>8.8799629887947371E-5</v>
      </c>
      <c r="T544" s="46">
        <f t="shared" si="525"/>
        <v>1.0164468810424042E-9</v>
      </c>
      <c r="U544" s="44">
        <f t="shared" si="526"/>
        <v>6.5002302080582127E-4</v>
      </c>
      <c r="V544" s="47">
        <f t="shared" si="527"/>
        <v>289.56032444690544</v>
      </c>
      <c r="W544" s="46">
        <f t="shared" si="528"/>
        <v>336.47540801731816</v>
      </c>
      <c r="X544" s="47">
        <f t="shared" si="529"/>
        <v>46.915083570412719</v>
      </c>
    </row>
    <row r="545" spans="9:24" x14ac:dyDescent="0.2">
      <c r="I545" s="57">
        <f t="shared" si="517"/>
        <v>5.3499999999999589E-6</v>
      </c>
      <c r="J545" s="57">
        <f t="shared" si="518"/>
        <v>-2.6749699999999905E-13</v>
      </c>
      <c r="K545" s="75">
        <f t="shared" si="519"/>
        <v>-4.964837005343871E-15</v>
      </c>
      <c r="L545" s="44">
        <f t="shared" si="520"/>
        <v>2.7962275467381609E-9</v>
      </c>
      <c r="M545" s="45">
        <f t="shared" si="521"/>
        <v>1.042641393034568E-3</v>
      </c>
      <c r="N545" s="78">
        <f t="shared" si="522"/>
        <v>1.2349661786221889E-15</v>
      </c>
      <c r="O545" s="4">
        <f t="shared" si="523"/>
        <v>4.964837005343871E-15</v>
      </c>
      <c r="P545" s="44">
        <f t="shared" si="499"/>
        <v>3.4983035669720037E-22</v>
      </c>
      <c r="Q545" s="44">
        <f t="shared" ref="Q545:S545" si="533">(P545-P544)/$C$34</f>
        <v>2.9402657996426065E-16</v>
      </c>
      <c r="R545" s="44">
        <f t="shared" si="533"/>
        <v>1.9202256673705558E-10</v>
      </c>
      <c r="S545" s="47">
        <f t="shared" si="533"/>
        <v>8.903909698899107E-5</v>
      </c>
      <c r="T545" s="46">
        <f t="shared" si="525"/>
        <v>1.0229761373374335E-9</v>
      </c>
      <c r="U545" s="44">
        <f t="shared" si="526"/>
        <v>6.5292562950293345E-4</v>
      </c>
      <c r="V545" s="47">
        <f t="shared" si="527"/>
        <v>290.26086971121492</v>
      </c>
      <c r="W545" s="46">
        <f t="shared" si="528"/>
        <v>337.38590772232186</v>
      </c>
      <c r="X545" s="47">
        <f t="shared" si="529"/>
        <v>47.125038011106916</v>
      </c>
    </row>
    <row r="546" spans="9:24" x14ac:dyDescent="0.2">
      <c r="I546" s="57">
        <f t="shared" si="517"/>
        <v>5.3599999999999588E-6</v>
      </c>
      <c r="J546" s="57">
        <f t="shared" si="518"/>
        <v>-2.6799699999999904E-13</v>
      </c>
      <c r="K546" s="75">
        <f t="shared" si="519"/>
        <v>-4.9927992808112523E-15</v>
      </c>
      <c r="L546" s="44">
        <f t="shared" si="520"/>
        <v>2.8066539606685066E-9</v>
      </c>
      <c r="M546" s="45">
        <f t="shared" si="521"/>
        <v>1.0445280037046584E-3</v>
      </c>
      <c r="N546" s="78">
        <f t="shared" si="522"/>
        <v>1.2452615235198403E-15</v>
      </c>
      <c r="O546" s="4">
        <f t="shared" si="523"/>
        <v>4.9927992808112523E-15</v>
      </c>
      <c r="P546" s="44">
        <f t="shared" si="499"/>
        <v>3.5278991403218685E-22</v>
      </c>
      <c r="Q546" s="44">
        <f t="shared" ref="Q546:S546" si="534">(P546-P545)/$C$34</f>
        <v>2.9595573349864792E-16</v>
      </c>
      <c r="R546" s="44">
        <f t="shared" si="534"/>
        <v>1.9291535343872736E-10</v>
      </c>
      <c r="S546" s="47">
        <f t="shared" si="534"/>
        <v>8.9278670167177647E-5</v>
      </c>
      <c r="T546" s="46">
        <f t="shared" si="525"/>
        <v>1.029534489765144E-9</v>
      </c>
      <c r="U546" s="44">
        <f t="shared" si="526"/>
        <v>6.5583524277104807E-4</v>
      </c>
      <c r="V546" s="47">
        <f t="shared" si="527"/>
        <v>290.96132681146139</v>
      </c>
      <c r="W546" s="46">
        <f t="shared" si="528"/>
        <v>338.29682742019213</v>
      </c>
      <c r="X546" s="47">
        <f t="shared" si="529"/>
        <v>47.335500608730733</v>
      </c>
    </row>
    <row r="547" spans="9:24" x14ac:dyDescent="0.2">
      <c r="I547" s="57">
        <f t="shared" si="517"/>
        <v>5.3699999999999588E-6</v>
      </c>
      <c r="J547" s="57">
        <f t="shared" si="518"/>
        <v>-2.6849699999999904E-13</v>
      </c>
      <c r="K547" s="75">
        <f t="shared" si="519"/>
        <v>-5.0208658204179376E-15</v>
      </c>
      <c r="L547" s="44">
        <f t="shared" si="520"/>
        <v>2.8170992407055533E-9</v>
      </c>
      <c r="M547" s="45">
        <f t="shared" si="521"/>
        <v>1.0464140846907588E-3</v>
      </c>
      <c r="N547" s="78">
        <f t="shared" si="522"/>
        <v>1.2556227436035973E-15</v>
      </c>
      <c r="O547" s="4">
        <f t="shared" si="523"/>
        <v>5.0208658204179376E-15</v>
      </c>
      <c r="P547" s="44">
        <f t="shared" si="499"/>
        <v>3.557688524209018E-22</v>
      </c>
      <c r="Q547" s="44">
        <f t="shared" ref="Q547:S547" si="535">(P547-P546)/$C$34</f>
        <v>2.9789383887149443E-16</v>
      </c>
      <c r="R547" s="44">
        <f t="shared" si="535"/>
        <v>1.9381053728465122E-10</v>
      </c>
      <c r="S547" s="47">
        <f t="shared" si="535"/>
        <v>8.9518384592386237E-5</v>
      </c>
      <c r="T547" s="46">
        <f t="shared" si="525"/>
        <v>1.0361220083757002E-9</v>
      </c>
      <c r="U547" s="44">
        <f t="shared" si="526"/>
        <v>6.587518610556098E-4</v>
      </c>
      <c r="V547" s="47">
        <f t="shared" si="527"/>
        <v>291.66182845616993</v>
      </c>
      <c r="W547" s="46">
        <f t="shared" si="528"/>
        <v>339.20829975664077</v>
      </c>
      <c r="X547" s="47">
        <f t="shared" si="529"/>
        <v>47.546471300470863</v>
      </c>
    </row>
    <row r="548" spans="9:24" x14ac:dyDescent="0.2">
      <c r="I548" s="57">
        <f t="shared" si="517"/>
        <v>5.3799999999999587E-6</v>
      </c>
      <c r="J548" s="57">
        <f t="shared" si="518"/>
        <v>-2.6899699999999904E-13</v>
      </c>
      <c r="K548" s="75">
        <f t="shared" si="519"/>
        <v>-5.0490368128249932E-15</v>
      </c>
      <c r="L548" s="44">
        <f t="shared" si="520"/>
        <v>2.8275633815524607E-9</v>
      </c>
      <c r="M548" s="45">
        <f t="shared" si="521"/>
        <v>1.0482996336933133E-3</v>
      </c>
      <c r="N548" s="78">
        <f t="shared" si="522"/>
        <v>1.2660501312356655E-15</v>
      </c>
      <c r="O548" s="4">
        <f t="shared" si="523"/>
        <v>5.0490368128249932E-15</v>
      </c>
      <c r="P548" s="44">
        <f t="shared" si="499"/>
        <v>3.5876726162154066E-22</v>
      </c>
      <c r="Q548" s="44">
        <f t="shared" ref="Q548:S548" si="536">(P548-P547)/$C$34</f>
        <v>2.9984092006388648E-16</v>
      </c>
      <c r="R548" s="44">
        <f t="shared" si="536"/>
        <v>1.9470811923920471E-10</v>
      </c>
      <c r="S548" s="47">
        <f t="shared" si="536"/>
        <v>8.9758195455348687E-5</v>
      </c>
      <c r="T548" s="46">
        <f t="shared" si="525"/>
        <v>1.0427387632068197E-9</v>
      </c>
      <c r="U548" s="44">
        <f t="shared" si="526"/>
        <v>6.6167548311194685E-4</v>
      </c>
      <c r="V548" s="47">
        <f t="shared" si="527"/>
        <v>292.36220563370591</v>
      </c>
      <c r="W548" s="46">
        <f t="shared" si="528"/>
        <v>340.12015575339831</v>
      </c>
      <c r="X548" s="47">
        <f t="shared" si="529"/>
        <v>47.757950119692417</v>
      </c>
    </row>
    <row r="549" spans="9:24" x14ac:dyDescent="0.2">
      <c r="I549" s="57">
        <f t="shared" si="517"/>
        <v>5.3899999999999586E-6</v>
      </c>
      <c r="J549" s="57">
        <f t="shared" si="518"/>
        <v>-2.6949699999999904E-13</v>
      </c>
      <c r="K549" s="75">
        <f t="shared" si="519"/>
        <v>-5.0773124466405175E-15</v>
      </c>
      <c r="L549" s="44">
        <f t="shared" si="520"/>
        <v>2.8380463778893938E-9</v>
      </c>
      <c r="M549" s="45">
        <f t="shared" si="521"/>
        <v>1.0501846484072506E-3</v>
      </c>
      <c r="N549" s="78">
        <f t="shared" si="522"/>
        <v>1.2765439794786173E-15</v>
      </c>
      <c r="O549" s="4">
        <f t="shared" si="523"/>
        <v>5.0773124466405175E-15</v>
      </c>
      <c r="P549" s="44">
        <f t="shared" si="499"/>
        <v>3.6178523163223644E-22</v>
      </c>
      <c r="Q549" s="44">
        <f t="shared" ref="Q549:S549" si="537">(P549-P548)/$C$34</f>
        <v>3.0179700106957739E-16</v>
      </c>
      <c r="R549" s="44">
        <f t="shared" si="537"/>
        <v>1.9560810056909134E-10</v>
      </c>
      <c r="S549" s="47">
        <f t="shared" si="537"/>
        <v>8.9998132988663364E-5</v>
      </c>
      <c r="T549" s="46">
        <f t="shared" si="525"/>
        <v>1.0493848242951851E-9</v>
      </c>
      <c r="U549" s="44">
        <f t="shared" si="526"/>
        <v>6.6460610883652723E-4</v>
      </c>
      <c r="V549" s="47">
        <f t="shared" si="527"/>
        <v>293.06257245803999</v>
      </c>
      <c r="W549" s="46">
        <f t="shared" si="528"/>
        <v>341.03250943531191</v>
      </c>
      <c r="X549" s="47">
        <f t="shared" si="529"/>
        <v>47.969936977271921</v>
      </c>
    </row>
    <row r="550" spans="9:24" x14ac:dyDescent="0.2">
      <c r="I550" s="57">
        <f t="shared" si="517"/>
        <v>5.3999999999999585E-6</v>
      </c>
      <c r="J550" s="57">
        <f t="shared" si="518"/>
        <v>-2.6999699999999904E-13</v>
      </c>
      <c r="K550" s="75">
        <f t="shared" si="519"/>
        <v>-5.1056929104194111E-15</v>
      </c>
      <c r="L550" s="44">
        <f t="shared" si="520"/>
        <v>2.8485482243734664E-9</v>
      </c>
      <c r="M550" s="45">
        <f t="shared" si="521"/>
        <v>1.0520691265219844E-3</v>
      </c>
      <c r="N550" s="78">
        <f t="shared" si="522"/>
        <v>1.287104582095374E-15</v>
      </c>
      <c r="O550" s="4">
        <f t="shared" si="523"/>
        <v>5.1056929104194111E-15</v>
      </c>
      <c r="P550" s="44">
        <f t="shared" si="499"/>
        <v>3.6482285269118425E-22</v>
      </c>
      <c r="Q550" s="44">
        <f t="shared" ref="Q550:S550" si="538">(P550-P549)/$C$34</f>
        <v>3.0376210589478091E-16</v>
      </c>
      <c r="R550" s="44">
        <f t="shared" si="538"/>
        <v>1.9651048252035144E-10</v>
      </c>
      <c r="S550" s="47">
        <f t="shared" si="538"/>
        <v>9.0238195126009818E-5</v>
      </c>
      <c r="T550" s="46">
        <f t="shared" si="525"/>
        <v>1.0560602616756658E-9</v>
      </c>
      <c r="U550" s="44">
        <f t="shared" si="526"/>
        <v>6.675437380480614E-4</v>
      </c>
      <c r="V550" s="47">
        <f t="shared" si="527"/>
        <v>293.76292115341801</v>
      </c>
      <c r="W550" s="46">
        <f t="shared" si="528"/>
        <v>341.94535302020603</v>
      </c>
      <c r="X550" s="47">
        <f t="shared" si="529"/>
        <v>48.18243186678805</v>
      </c>
    </row>
    <row r="551" spans="9:24" x14ac:dyDescent="0.2">
      <c r="I551" s="57">
        <f t="shared" si="517"/>
        <v>5.4099999999999584E-6</v>
      </c>
      <c r="J551" s="57">
        <f t="shared" si="518"/>
        <v>-2.7049699999999903E-13</v>
      </c>
      <c r="K551" s="75">
        <f t="shared" si="519"/>
        <v>-5.1341783926631459E-15</v>
      </c>
      <c r="L551" s="44">
        <f t="shared" si="520"/>
        <v>2.8590689156386864E-9</v>
      </c>
      <c r="M551" s="45">
        <f t="shared" si="521"/>
        <v>1.0539530657214123E-3</v>
      </c>
      <c r="N551" s="78">
        <f t="shared" si="522"/>
        <v>1.29773223354906E-15</v>
      </c>
      <c r="O551" s="4">
        <f t="shared" si="523"/>
        <v>5.1341783926631459E-15</v>
      </c>
      <c r="P551" s="44">
        <f t="shared" si="499"/>
        <v>3.6788021527673224E-22</v>
      </c>
      <c r="Q551" s="44">
        <f t="shared" ref="Q551:S551" si="539">(P551-P550)/$C$34</f>
        <v>3.0573625855479952E-16</v>
      </c>
      <c r="R551" s="44">
        <f t="shared" si="539"/>
        <v>1.9741526600186126E-10</v>
      </c>
      <c r="S551" s="47">
        <f t="shared" si="539"/>
        <v>9.0478348150981538E-5</v>
      </c>
      <c r="T551" s="46">
        <f t="shared" si="525"/>
        <v>1.0627651453686051E-9</v>
      </c>
      <c r="U551" s="44">
        <f t="shared" si="526"/>
        <v>6.7048836929393106E-4</v>
      </c>
      <c r="V551" s="47">
        <f t="shared" si="527"/>
        <v>294.46312458696588</v>
      </c>
      <c r="W551" s="46">
        <f t="shared" si="528"/>
        <v>342.85855936315005</v>
      </c>
      <c r="X551" s="47">
        <f t="shared" si="529"/>
        <v>48.395434776184189</v>
      </c>
    </row>
    <row r="552" spans="9:24" x14ac:dyDescent="0.2">
      <c r="I552" s="57">
        <f t="shared" si="517"/>
        <v>5.4199999999999583E-6</v>
      </c>
      <c r="J552" s="57">
        <f t="shared" si="518"/>
        <v>-2.7099699999999903E-13</v>
      </c>
      <c r="K552" s="75">
        <f t="shared" si="519"/>
        <v>-5.1627690818195332E-15</v>
      </c>
      <c r="L552" s="44">
        <f t="shared" si="520"/>
        <v>2.8696084462959004E-9</v>
      </c>
      <c r="M552" s="45">
        <f t="shared" si="521"/>
        <v>1.0558364636839182E-3</v>
      </c>
      <c r="N552" s="78">
        <f t="shared" si="522"/>
        <v>1.308427229003034E-15</v>
      </c>
      <c r="O552" s="4">
        <f t="shared" si="523"/>
        <v>5.1627690818195332E-15</v>
      </c>
      <c r="P552" s="44">
        <f t="shared" si="499"/>
        <v>3.7095741010751904E-22</v>
      </c>
      <c r="Q552" s="44">
        <f t="shared" ref="Q552:S552" si="540">(P552-P551)/$C$34</f>
        <v>3.0771948307867971E-16</v>
      </c>
      <c r="R552" s="44">
        <f t="shared" si="540"/>
        <v>1.9832245238801863E-10</v>
      </c>
      <c r="S552" s="47">
        <f t="shared" si="540"/>
        <v>9.0718638615736933E-5</v>
      </c>
      <c r="T552" s="46">
        <f t="shared" si="525"/>
        <v>1.0694995453973877E-9</v>
      </c>
      <c r="U552" s="44">
        <f t="shared" si="526"/>
        <v>6.7344000287826639E-4</v>
      </c>
      <c r="V552" s="47">
        <f t="shared" si="527"/>
        <v>295.1633584335367</v>
      </c>
      <c r="W552" s="46">
        <f t="shared" si="528"/>
        <v>343.77230403480269</v>
      </c>
      <c r="X552" s="47">
        <f t="shared" si="529"/>
        <v>48.608945601265994</v>
      </c>
    </row>
    <row r="553" spans="9:24" x14ac:dyDescent="0.2">
      <c r="I553" s="57">
        <f t="shared" si="517"/>
        <v>5.4299999999999582E-6</v>
      </c>
      <c r="J553" s="57">
        <f t="shared" si="518"/>
        <v>-2.7149699999999903E-13</v>
      </c>
      <c r="K553" s="75">
        <f t="shared" si="519"/>
        <v>-5.1914651662824922E-15</v>
      </c>
      <c r="L553" s="44">
        <f t="shared" si="520"/>
        <v>2.8801668109327397E-9</v>
      </c>
      <c r="M553" s="45">
        <f t="shared" si="521"/>
        <v>1.0577193180823716E-3</v>
      </c>
      <c r="N553" s="78">
        <f t="shared" si="522"/>
        <v>1.3191898643207587E-15</v>
      </c>
      <c r="O553" s="4">
        <f t="shared" si="523"/>
        <v>5.1914651662824922E-15</v>
      </c>
      <c r="P553" s="44">
        <f t="shared" si="499"/>
        <v>3.7405452814256884E-22</v>
      </c>
      <c r="Q553" s="44">
        <f t="shared" ref="Q553:S553" si="541">(P553-P552)/$C$34</f>
        <v>3.0971180350497998E-16</v>
      </c>
      <c r="R553" s="44">
        <f t="shared" si="541"/>
        <v>1.9923204263002707E-10</v>
      </c>
      <c r="S553" s="47">
        <f t="shared" si="541"/>
        <v>9.0959024200844746E-5</v>
      </c>
      <c r="T553" s="46">
        <f t="shared" si="525"/>
        <v>1.0762635317724785E-9</v>
      </c>
      <c r="U553" s="44">
        <f t="shared" si="526"/>
        <v>6.7639863750908029E-4</v>
      </c>
      <c r="V553" s="47">
        <f t="shared" si="527"/>
        <v>295.86346308139093</v>
      </c>
      <c r="W553" s="46">
        <f t="shared" si="528"/>
        <v>344.68642744654755</v>
      </c>
      <c r="X553" s="47">
        <f t="shared" si="529"/>
        <v>48.822964365156622</v>
      </c>
    </row>
    <row r="554" spans="9:24" x14ac:dyDescent="0.2">
      <c r="I554" s="57">
        <f t="shared" si="517"/>
        <v>5.4399999999999581E-6</v>
      </c>
      <c r="J554" s="57">
        <f t="shared" si="518"/>
        <v>-2.7199699999999903E-13</v>
      </c>
      <c r="K554" s="75">
        <f t="shared" si="519"/>
        <v>-5.2202668343918195E-15</v>
      </c>
      <c r="L554" s="44">
        <f t="shared" si="520"/>
        <v>2.8907440041135633E-9</v>
      </c>
      <c r="M554" s="45">
        <f t="shared" si="521"/>
        <v>1.0596016265841291E-3</v>
      </c>
      <c r="N554" s="78">
        <f t="shared" si="522"/>
        <v>1.3300204360658136E-15</v>
      </c>
      <c r="O554" s="4">
        <f t="shared" si="523"/>
        <v>5.2202668343918195E-15</v>
      </c>
      <c r="P554" s="44">
        <f t="shared" si="499"/>
        <v>3.7717166058142384E-22</v>
      </c>
      <c r="Q554" s="44">
        <f t="shared" ref="Q554:S554" si="542">(P554-P553)/$C$34</f>
        <v>3.1171324388549973E-16</v>
      </c>
      <c r="R554" s="44">
        <f t="shared" si="542"/>
        <v>2.0014403805197484E-10</v>
      </c>
      <c r="S554" s="47">
        <f t="shared" si="542"/>
        <v>9.1199542194777213E-5</v>
      </c>
      <c r="T554" s="46">
        <f t="shared" si="525"/>
        <v>1.083057174505495E-9</v>
      </c>
      <c r="U554" s="44">
        <f t="shared" si="526"/>
        <v>6.7936427330165801E-4</v>
      </c>
      <c r="V554" s="47">
        <f t="shared" si="527"/>
        <v>296.56357925777309</v>
      </c>
      <c r="W554" s="46">
        <f t="shared" si="528"/>
        <v>345.60107023307614</v>
      </c>
      <c r="X554" s="47">
        <f t="shared" si="529"/>
        <v>49.037490975303051</v>
      </c>
    </row>
    <row r="555" spans="9:24" x14ac:dyDescent="0.2">
      <c r="I555" s="57">
        <f t="shared" si="517"/>
        <v>5.449999999999958E-6</v>
      </c>
      <c r="J555" s="57">
        <f t="shared" si="518"/>
        <v>-2.7249699999999903E-13</v>
      </c>
      <c r="K555" s="75">
        <f t="shared" si="519"/>
        <v>-5.249174274432955E-15</v>
      </c>
      <c r="L555" s="44">
        <f t="shared" si="520"/>
        <v>2.9013400203794045E-9</v>
      </c>
      <c r="M555" s="45">
        <f t="shared" si="521"/>
        <v>1.0614833868510334E-3</v>
      </c>
      <c r="N555" s="78">
        <f t="shared" si="522"/>
        <v>1.3409192415017208E-15</v>
      </c>
      <c r="O555" s="4">
        <f t="shared" si="523"/>
        <v>5.249174274432955E-15</v>
      </c>
      <c r="P555" s="44">
        <f t="shared" si="499"/>
        <v>3.8030889886422763E-22</v>
      </c>
      <c r="Q555" s="44">
        <f t="shared" ref="Q555:S555" si="543">(P555-P554)/$C$34</f>
        <v>3.1372382828037952E-16</v>
      </c>
      <c r="R555" s="44">
        <f t="shared" si="543"/>
        <v>2.0105843948797883E-10</v>
      </c>
      <c r="S555" s="47">
        <f t="shared" si="543"/>
        <v>9.1440143600398071E-5</v>
      </c>
      <c r="T555" s="46">
        <f t="shared" si="525"/>
        <v>1.0898805435907297E-9</v>
      </c>
      <c r="U555" s="44">
        <f t="shared" si="526"/>
        <v>6.8233690852346259E-4</v>
      </c>
      <c r="V555" s="47">
        <f t="shared" si="527"/>
        <v>297.26352218045315</v>
      </c>
      <c r="W555" s="46">
        <f t="shared" si="528"/>
        <v>346.51604762159519</v>
      </c>
      <c r="X555" s="47">
        <f t="shared" si="529"/>
        <v>49.252525441142062</v>
      </c>
    </row>
    <row r="556" spans="9:24" x14ac:dyDescent="0.2">
      <c r="I556" s="57">
        <f t="shared" si="517"/>
        <v>5.4599999999999579E-6</v>
      </c>
      <c r="J556" s="57">
        <f t="shared" si="518"/>
        <v>-2.7299699999999902E-13</v>
      </c>
      <c r="K556" s="75">
        <f t="shared" si="519"/>
        <v>-5.2781876746367488E-15</v>
      </c>
      <c r="L556" s="44">
        <f t="shared" si="520"/>
        <v>2.9119548542479149E-9</v>
      </c>
      <c r="M556" s="45">
        <f t="shared" si="521"/>
        <v>1.0633645965394171E-3</v>
      </c>
      <c r="N556" s="78">
        <f t="shared" si="522"/>
        <v>1.351886578591984E-15</v>
      </c>
      <c r="O556" s="4">
        <f t="shared" si="523"/>
        <v>5.2781876746367488E-15</v>
      </c>
      <c r="P556" s="44">
        <f t="shared" si="499"/>
        <v>3.8346633467186474E-22</v>
      </c>
      <c r="Q556" s="44">
        <f t="shared" ref="Q556:S556" si="544">(P556-P555)/$C$34</f>
        <v>3.1574358076371076E-16</v>
      </c>
      <c r="R556" s="44">
        <f t="shared" si="544"/>
        <v>2.0197524833312472E-10</v>
      </c>
      <c r="S556" s="47">
        <f t="shared" si="544"/>
        <v>9.1680884514589058E-5</v>
      </c>
      <c r="T556" s="46">
        <f t="shared" si="525"/>
        <v>1.0967337090263184E-9</v>
      </c>
      <c r="U556" s="44">
        <f t="shared" si="526"/>
        <v>6.8531654355886409E-4</v>
      </c>
      <c r="V556" s="47">
        <f t="shared" si="527"/>
        <v>297.9635035401493</v>
      </c>
      <c r="W556" s="46">
        <f t="shared" si="528"/>
        <v>347.43157117834153</v>
      </c>
      <c r="X556" s="47">
        <f t="shared" si="529"/>
        <v>49.468067638192252</v>
      </c>
    </row>
    <row r="557" spans="9:24" x14ac:dyDescent="0.2">
      <c r="I557" s="57">
        <f t="shared" si="517"/>
        <v>5.4699999999999578E-6</v>
      </c>
      <c r="J557" s="57">
        <f t="shared" si="518"/>
        <v>-2.7349699999999902E-13</v>
      </c>
      <c r="K557" s="75">
        <f t="shared" si="519"/>
        <v>-5.3073072231792281E-15</v>
      </c>
      <c r="L557" s="44">
        <f t="shared" si="520"/>
        <v>2.9225885002133091E-9</v>
      </c>
      <c r="M557" s="45">
        <f t="shared" si="521"/>
        <v>1.0652452533000979E-3</v>
      </c>
      <c r="N557" s="78">
        <f t="shared" si="522"/>
        <v>1.3629227459999729E-15</v>
      </c>
      <c r="O557" s="4">
        <f t="shared" si="523"/>
        <v>5.3073072231792281E-15</v>
      </c>
      <c r="P557" s="44">
        <f t="shared" si="499"/>
        <v>3.8664405992605938E-22</v>
      </c>
      <c r="Q557" s="44">
        <f t="shared" ref="Q557:S557" si="545">(P557-P556)/$C$34</f>
        <v>3.1777252541946369E-16</v>
      </c>
      <c r="R557" s="44">
        <f t="shared" si="545"/>
        <v>2.028944655752932E-10</v>
      </c>
      <c r="S557" s="47">
        <f t="shared" si="545"/>
        <v>9.1921724216848725E-5</v>
      </c>
      <c r="T557" s="46">
        <f t="shared" si="525"/>
        <v>1.1036167407988821E-9</v>
      </c>
      <c r="U557" s="44">
        <f t="shared" si="526"/>
        <v>6.8830317725635968E-4</v>
      </c>
      <c r="V557" s="47">
        <f t="shared" si="527"/>
        <v>298.66336974955402</v>
      </c>
      <c r="W557" s="46">
        <f t="shared" si="528"/>
        <v>348.34748734494565</v>
      </c>
      <c r="X557" s="47">
        <f t="shared" si="529"/>
        <v>49.684117595391655</v>
      </c>
    </row>
    <row r="558" spans="9:24" x14ac:dyDescent="0.2">
      <c r="I558" s="57">
        <f t="shared" si="517"/>
        <v>5.4799999999999577E-6</v>
      </c>
      <c r="J558" s="57">
        <f t="shared" si="518"/>
        <v>-2.7399699999999902E-13</v>
      </c>
      <c r="K558" s="75">
        <f t="shared" si="519"/>
        <v>-5.336533108181361E-15</v>
      </c>
      <c r="L558" s="44">
        <f t="shared" si="520"/>
        <v>2.9332409527463099E-9</v>
      </c>
      <c r="M558" s="45">
        <f t="shared" si="521"/>
        <v>1.0671253547783841E-3</v>
      </c>
      <c r="N558" s="78">
        <f t="shared" si="522"/>
        <v>1.3740280430887931E-15</v>
      </c>
      <c r="O558" s="4">
        <f t="shared" si="523"/>
        <v>5.336533108181361E-15</v>
      </c>
      <c r="P558" s="44">
        <f t="shared" si="499"/>
        <v>3.8984216678947025E-22</v>
      </c>
      <c r="Q558" s="44">
        <f t="shared" ref="Q558:S558" si="546">(P558-P557)/$C$34</f>
        <v>3.1981068634108779E-16</v>
      </c>
      <c r="R558" s="44">
        <f t="shared" si="546"/>
        <v>2.0381609216240907E-10</v>
      </c>
      <c r="S558" s="47">
        <f t="shared" si="546"/>
        <v>9.2162658711587069E-5</v>
      </c>
      <c r="T558" s="46">
        <f t="shared" si="525"/>
        <v>1.1105297088820286E-9</v>
      </c>
      <c r="U558" s="44">
        <f t="shared" si="526"/>
        <v>6.9129680831466617E-4</v>
      </c>
      <c r="V558" s="47">
        <f t="shared" si="527"/>
        <v>299.36310583065216</v>
      </c>
      <c r="W558" s="46">
        <f t="shared" si="528"/>
        <v>349.26378106102044</v>
      </c>
      <c r="X558" s="47">
        <f t="shared" si="529"/>
        <v>49.900675230368265</v>
      </c>
    </row>
    <row r="559" spans="9:24" x14ac:dyDescent="0.2">
      <c r="I559" s="57">
        <f t="shared" si="517"/>
        <v>5.4899999999999576E-6</v>
      </c>
      <c r="J559" s="57">
        <f t="shared" si="518"/>
        <v>-2.7449699999999902E-13</v>
      </c>
      <c r="K559" s="75">
        <f t="shared" si="519"/>
        <v>-5.3658655177088243E-15</v>
      </c>
      <c r="L559" s="44">
        <f t="shared" si="520"/>
        <v>2.9439122062940937E-9</v>
      </c>
      <c r="M559" s="45">
        <f t="shared" si="521"/>
        <v>1.0690048986140739E-3</v>
      </c>
      <c r="N559" s="78">
        <f t="shared" si="522"/>
        <v>1.385202769921278E-15</v>
      </c>
      <c r="O559" s="4">
        <f t="shared" si="523"/>
        <v>5.3658655177088243E-15</v>
      </c>
      <c r="P559" s="44">
        <f t="shared" si="499"/>
        <v>3.9306074766581753E-22</v>
      </c>
      <c r="Q559" s="44">
        <f t="shared" ref="Q559:S559" si="547">(P559-P558)/$C$34</f>
        <v>3.2185808763472775E-16</v>
      </c>
      <c r="R559" s="44">
        <f t="shared" si="547"/>
        <v>2.047401293639961E-10</v>
      </c>
      <c r="S559" s="47">
        <f t="shared" si="547"/>
        <v>9.2403720158702287E-5</v>
      </c>
      <c r="T559" s="46">
        <f t="shared" si="525"/>
        <v>1.1174726832484923E-9</v>
      </c>
      <c r="U559" s="44">
        <f t="shared" si="526"/>
        <v>6.9429743664636465E-4</v>
      </c>
      <c r="V559" s="47">
        <f t="shared" si="527"/>
        <v>300.06283316984485</v>
      </c>
      <c r="W559" s="46">
        <f t="shared" si="528"/>
        <v>350.18057361973962</v>
      </c>
      <c r="X559" s="47">
        <f t="shared" si="529"/>
        <v>50.117740449894782</v>
      </c>
    </row>
    <row r="560" spans="9:24" x14ac:dyDescent="0.2">
      <c r="I560" s="57">
        <f t="shared" si="517"/>
        <v>5.4999999999999575E-6</v>
      </c>
      <c r="J560" s="57">
        <f t="shared" si="518"/>
        <v>-2.7499699999999901E-13</v>
      </c>
      <c r="K560" s="75">
        <f t="shared" si="519"/>
        <v>-5.3953046397717651E-15</v>
      </c>
      <c r="L560" s="44">
        <f t="shared" si="520"/>
        <v>2.9546022552802342E-9</v>
      </c>
      <c r="M560" s="45">
        <f t="shared" si="521"/>
        <v>1.0708838824414551E-3</v>
      </c>
      <c r="N560" s="78">
        <f t="shared" si="522"/>
        <v>1.3964472272599052E-15</v>
      </c>
      <c r="O560" s="4">
        <f t="shared" si="523"/>
        <v>5.3953046397717651E-15</v>
      </c>
      <c r="P560" s="44">
        <f t="shared" si="499"/>
        <v>3.9629989519999011E-22</v>
      </c>
      <c r="Q560" s="44">
        <f t="shared" ref="Q560:S560" si="548">(P560-P559)/$C$34</f>
        <v>3.2391475341725833E-16</v>
      </c>
      <c r="R560" s="44">
        <f t="shared" si="548"/>
        <v>2.0566657825305792E-10</v>
      </c>
      <c r="S560" s="47">
        <f t="shared" si="548"/>
        <v>9.2644888906182131E-5</v>
      </c>
      <c r="T560" s="46">
        <f t="shared" si="525"/>
        <v>1.1244457338627229E-9</v>
      </c>
      <c r="U560" s="44">
        <f t="shared" si="526"/>
        <v>6.9730506142305442E-4</v>
      </c>
      <c r="V560" s="47">
        <f t="shared" si="527"/>
        <v>300.7624776689741</v>
      </c>
      <c r="W560" s="46">
        <f t="shared" si="528"/>
        <v>351.09779091769082</v>
      </c>
      <c r="X560" s="47">
        <f t="shared" si="529"/>
        <v>50.335313248716737</v>
      </c>
    </row>
    <row r="561" spans="9:24" x14ac:dyDescent="0.2">
      <c r="I561" s="57">
        <f t="shared" si="517"/>
        <v>5.5099999999999574E-6</v>
      </c>
      <c r="J561" s="57">
        <f t="shared" si="518"/>
        <v>-2.7549699999999901E-13</v>
      </c>
      <c r="K561" s="75">
        <f t="shared" si="519"/>
        <v>-5.4248506623245677E-15</v>
      </c>
      <c r="L561" s="44">
        <f t="shared" si="520"/>
        <v>2.9653110941046489E-9</v>
      </c>
      <c r="M561" s="45">
        <f t="shared" si="521"/>
        <v>1.0727623038893055E-3</v>
      </c>
      <c r="N561" s="78">
        <f t="shared" si="522"/>
        <v>1.407761716566614E-15</v>
      </c>
      <c r="O561" s="4">
        <f t="shared" si="523"/>
        <v>5.4248506623245677E-15</v>
      </c>
      <c r="P561" s="44">
        <f t="shared" si="499"/>
        <v>3.9955970227812639E-22</v>
      </c>
      <c r="Q561" s="44">
        <f t="shared" ref="Q561:S561" si="549">(P561-P560)/$C$34</f>
        <v>3.2598070781362742E-16</v>
      </c>
      <c r="R561" s="44">
        <f t="shared" si="549"/>
        <v>2.0659543963690989E-10</v>
      </c>
      <c r="S561" s="47">
        <f t="shared" si="549"/>
        <v>9.2886138385197281E-5</v>
      </c>
      <c r="T561" s="46">
        <f t="shared" si="525"/>
        <v>1.1314489306708731E-9</v>
      </c>
      <c r="U561" s="44">
        <f t="shared" si="526"/>
        <v>7.0031968081501865E-4</v>
      </c>
      <c r="V561" s="47">
        <f t="shared" si="527"/>
        <v>301.46193919642212</v>
      </c>
      <c r="W561" s="46">
        <f t="shared" si="528"/>
        <v>352.01533276430018</v>
      </c>
      <c r="X561" s="47">
        <f t="shared" si="529"/>
        <v>50.55339356787804</v>
      </c>
    </row>
    <row r="562" spans="9:24" x14ac:dyDescent="0.2">
      <c r="I562" s="57">
        <f t="shared" si="517"/>
        <v>5.5199999999999573E-6</v>
      </c>
      <c r="J562" s="57">
        <f t="shared" si="518"/>
        <v>-2.7599699999999901E-13</v>
      </c>
      <c r="K562" s="75">
        <f t="shared" si="519"/>
        <v>-5.4545037732656143E-15</v>
      </c>
      <c r="L562" s="44">
        <f t="shared" si="520"/>
        <v>2.9760387171435419E-9</v>
      </c>
      <c r="M562" s="45">
        <f t="shared" si="521"/>
        <v>1.0746401605808962E-3</v>
      </c>
      <c r="N562" s="78">
        <f t="shared" si="522"/>
        <v>1.4191465400028403E-15</v>
      </c>
      <c r="O562" s="4">
        <f t="shared" si="523"/>
        <v>5.4545037732656143E-15</v>
      </c>
      <c r="P562" s="44">
        <f t="shared" si="499"/>
        <v>4.0284026202775283E-22</v>
      </c>
      <c r="Q562" s="44">
        <f t="shared" ref="Q562:S562" si="550">(P562-P561)/$C$34</f>
        <v>3.2805597496264451E-16</v>
      </c>
      <c r="R562" s="44">
        <f t="shared" si="550"/>
        <v>2.0752671490170877E-10</v>
      </c>
      <c r="S562" s="47">
        <f t="shared" si="550"/>
        <v>9.3127526479887645E-5</v>
      </c>
      <c r="T562" s="46">
        <f t="shared" si="525"/>
        <v>1.1384823436226423E-9</v>
      </c>
      <c r="U562" s="44">
        <f t="shared" si="526"/>
        <v>7.0334129517691916E-4</v>
      </c>
      <c r="V562" s="47">
        <f t="shared" si="527"/>
        <v>302.16143619004907</v>
      </c>
      <c r="W562" s="46">
        <f t="shared" si="528"/>
        <v>352.93341746590272</v>
      </c>
      <c r="X562" s="47">
        <f t="shared" si="529"/>
        <v>50.771981275853655</v>
      </c>
    </row>
    <row r="563" spans="9:24" x14ac:dyDescent="0.2">
      <c r="I563" s="57">
        <f t="shared" si="517"/>
        <v>5.5299999999999572E-6</v>
      </c>
      <c r="J563" s="57">
        <f t="shared" si="518"/>
        <v>-2.7649699999999901E-13</v>
      </c>
      <c r="K563" s="75">
        <f t="shared" si="519"/>
        <v>-5.48426416043705E-15</v>
      </c>
      <c r="L563" s="44">
        <f t="shared" si="520"/>
        <v>2.9867851187493508E-9</v>
      </c>
      <c r="M563" s="45">
        <f t="shared" si="521"/>
        <v>1.0765174501339897E-3</v>
      </c>
      <c r="N563" s="78">
        <f t="shared" si="522"/>
        <v>1.4306020004293477E-15</v>
      </c>
      <c r="O563" s="4">
        <f t="shared" si="523"/>
        <v>5.48426416043705E-15</v>
      </c>
      <c r="P563" s="44">
        <f t="shared" si="499"/>
        <v>4.0614166781786819E-22</v>
      </c>
      <c r="Q563" s="44">
        <f t="shared" ref="Q563:S563" si="551">(P563-P562)/$C$34</f>
        <v>3.3014057901153551E-16</v>
      </c>
      <c r="R563" s="44">
        <f t="shared" si="551"/>
        <v>2.0846040488910012E-10</v>
      </c>
      <c r="S563" s="47">
        <f t="shared" si="551"/>
        <v>9.3368998739135154E-5</v>
      </c>
      <c r="T563" s="46">
        <f t="shared" si="525"/>
        <v>1.1455460426507397E-9</v>
      </c>
      <c r="U563" s="44">
        <f t="shared" si="526"/>
        <v>7.0636990280974004E-4</v>
      </c>
      <c r="V563" s="47">
        <f t="shared" si="527"/>
        <v>302.86076328208668</v>
      </c>
      <c r="W563" s="46">
        <f t="shared" si="528"/>
        <v>353.85183968151449</v>
      </c>
      <c r="X563" s="47">
        <f t="shared" si="529"/>
        <v>50.991076399427797</v>
      </c>
    </row>
    <row r="564" spans="9:24" x14ac:dyDescent="0.2">
      <c r="I564" s="57">
        <f t="shared" si="517"/>
        <v>5.5399999999999571E-6</v>
      </c>
      <c r="J564" s="57">
        <f t="shared" si="518"/>
        <v>-2.7699699999999901E-13</v>
      </c>
      <c r="K564" s="75">
        <f t="shared" si="519"/>
        <v>-5.5141320116245438E-15</v>
      </c>
      <c r="L564" s="44">
        <f t="shared" si="520"/>
        <v>2.9975502932506909E-9</v>
      </c>
      <c r="M564" s="45">
        <f t="shared" si="521"/>
        <v>1.0783941701608415E-3</v>
      </c>
      <c r="N564" s="78">
        <f t="shared" si="522"/>
        <v>1.4421284014061147E-15</v>
      </c>
      <c r="O564" s="4">
        <f t="shared" si="523"/>
        <v>5.5141320116245438E-15</v>
      </c>
      <c r="P564" s="44">
        <f t="shared" si="499"/>
        <v>4.0946401325904299E-22</v>
      </c>
      <c r="Q564" s="44">
        <f t="shared" ref="Q564:S564" si="552">(P564-P563)/$C$34</f>
        <v>3.3223454411748045E-16</v>
      </c>
      <c r="R564" s="44">
        <f t="shared" si="552"/>
        <v>2.0939651059449332E-10</v>
      </c>
      <c r="S564" s="47">
        <f t="shared" si="552"/>
        <v>9.3610570539320114E-5</v>
      </c>
      <c r="T564" s="46">
        <f t="shared" si="525"/>
        <v>1.1526400976766963E-9</v>
      </c>
      <c r="U564" s="44">
        <f t="shared" si="526"/>
        <v>7.0940550259564878E-4</v>
      </c>
      <c r="V564" s="47">
        <f t="shared" si="527"/>
        <v>303.55997859087103</v>
      </c>
      <c r="W564" s="46">
        <f t="shared" si="528"/>
        <v>354.77065740741853</v>
      </c>
      <c r="X564" s="47">
        <f t="shared" si="529"/>
        <v>51.210678816547507</v>
      </c>
    </row>
    <row r="565" spans="9:24" x14ac:dyDescent="0.2">
      <c r="I565" s="57">
        <f t="shared" si="517"/>
        <v>5.549999999999957E-6</v>
      </c>
      <c r="J565" s="57">
        <f t="shared" si="518"/>
        <v>-2.77496999999999E-13</v>
      </c>
      <c r="K565" s="75">
        <f t="shared" si="519"/>
        <v>-5.5441075145570504E-15</v>
      </c>
      <c r="L565" s="44">
        <f t="shared" si="520"/>
        <v>3.0083342349522994E-9</v>
      </c>
      <c r="M565" s="45">
        <f t="shared" si="521"/>
        <v>1.0802703182682014E-3</v>
      </c>
      <c r="N565" s="78">
        <f t="shared" si="522"/>
        <v>1.4537260471923158E-15</v>
      </c>
      <c r="O565" s="4">
        <f t="shared" si="523"/>
        <v>5.5441075145570504E-15</v>
      </c>
      <c r="P565" s="44">
        <f t="shared" si="499"/>
        <v>4.1280739220354363E-22</v>
      </c>
      <c r="Q565" s="44">
        <f t="shared" ref="Q565:S565" si="553">(P565-P564)/$C$34</f>
        <v>3.3433789445006318E-16</v>
      </c>
      <c r="R565" s="44">
        <f t="shared" si="553"/>
        <v>2.1033503325827349E-10</v>
      </c>
      <c r="S565" s="47">
        <f t="shared" si="553"/>
        <v>9.3852266378016726E-5</v>
      </c>
      <c r="T565" s="46">
        <f t="shared" si="525"/>
        <v>1.1597645786201121E-9</v>
      </c>
      <c r="U565" s="44">
        <f t="shared" si="526"/>
        <v>7.1244809434157705E-4</v>
      </c>
      <c r="V565" s="47">
        <f t="shared" si="527"/>
        <v>304.25917459283255</v>
      </c>
      <c r="W565" s="46">
        <f t="shared" si="528"/>
        <v>355.68996304011256</v>
      </c>
      <c r="X565" s="47">
        <f t="shared" si="529"/>
        <v>51.430788447280023</v>
      </c>
    </row>
    <row r="566" spans="9:24" x14ac:dyDescent="0.2">
      <c r="I566" s="57">
        <f t="shared" si="517"/>
        <v>5.5599999999999569E-6</v>
      </c>
      <c r="J566" s="57">
        <f t="shared" si="518"/>
        <v>-2.77996999999999E-13</v>
      </c>
      <c r="K566" s="75">
        <f t="shared" si="519"/>
        <v>-5.5741908569065733E-15</v>
      </c>
      <c r="L566" s="44">
        <f t="shared" si="520"/>
        <v>3.0191369381349815E-9</v>
      </c>
      <c r="M566" s="45">
        <f t="shared" si="521"/>
        <v>1.0821458920573139E-3</v>
      </c>
      <c r="N566" s="78">
        <f t="shared" si="522"/>
        <v>1.4653952427461358E-15</v>
      </c>
      <c r="O566" s="4">
        <f t="shared" si="523"/>
        <v>5.5741908569065733E-15</v>
      </c>
      <c r="P566" s="44">
        <f t="shared" si="499"/>
        <v>4.1617189874541219E-22</v>
      </c>
      <c r="Q566" s="44">
        <f t="shared" ref="Q566:S566" si="554">(P566-P565)/$C$34</f>
        <v>3.3645065418685624E-16</v>
      </c>
      <c r="R566" s="44">
        <f t="shared" si="554"/>
        <v>2.1127597367930532E-10</v>
      </c>
      <c r="S566" s="47">
        <f t="shared" si="554"/>
        <v>9.4094042103182849E-5</v>
      </c>
      <c r="T566" s="46">
        <f t="shared" si="525"/>
        <v>1.1669195553820078E-9</v>
      </c>
      <c r="U566" s="44">
        <f t="shared" si="526"/>
        <v>7.1549767618957498E-4</v>
      </c>
      <c r="V566" s="47">
        <f t="shared" si="527"/>
        <v>304.9581847997913</v>
      </c>
      <c r="W566" s="46">
        <f t="shared" si="528"/>
        <v>356.60959007850454</v>
      </c>
      <c r="X566" s="47">
        <f t="shared" si="529"/>
        <v>51.651405278713213</v>
      </c>
    </row>
    <row r="567" spans="9:24" x14ac:dyDescent="0.2">
      <c r="I567" s="57">
        <f t="shared" si="517"/>
        <v>5.5699999999999568E-6</v>
      </c>
      <c r="J567" s="57">
        <f t="shared" si="518"/>
        <v>-2.78496999999999E-13</v>
      </c>
      <c r="K567" s="75">
        <f t="shared" si="519"/>
        <v>-5.6043822262879229E-15</v>
      </c>
      <c r="L567" s="44">
        <f t="shared" si="520"/>
        <v>3.0299583970555547E-9</v>
      </c>
      <c r="M567" s="45">
        <f t="shared" si="521"/>
        <v>1.084020889123919E-3</v>
      </c>
      <c r="N567" s="78">
        <f t="shared" si="522"/>
        <v>1.4771362937247295E-15</v>
      </c>
      <c r="O567" s="4">
        <f t="shared" si="523"/>
        <v>5.6043822262879229E-15</v>
      </c>
      <c r="P567" s="44">
        <f t="shared" si="499"/>
        <v>4.1955762722058491E-22</v>
      </c>
      <c r="Q567" s="44">
        <f t="shared" ref="Q567:S567" si="555">(P567-P566)/$C$34</f>
        <v>3.3857284751727169E-16</v>
      </c>
      <c r="R567" s="44">
        <f t="shared" si="555"/>
        <v>2.1221933304154575E-10</v>
      </c>
      <c r="S567" s="47">
        <f t="shared" si="555"/>
        <v>9.4335936224043871E-5</v>
      </c>
      <c r="T567" s="46">
        <f t="shared" si="525"/>
        <v>1.1741050978593619E-9</v>
      </c>
      <c r="U567" s="44">
        <f t="shared" si="526"/>
        <v>7.1855424773540092E-4</v>
      </c>
      <c r="V567" s="47">
        <f t="shared" si="527"/>
        <v>305.65715458259319</v>
      </c>
      <c r="W567" s="46">
        <f t="shared" si="528"/>
        <v>357.52968375986836</v>
      </c>
      <c r="X567" s="47">
        <f t="shared" si="529"/>
        <v>51.872529177275197</v>
      </c>
    </row>
    <row r="568" spans="9:24" x14ac:dyDescent="0.2">
      <c r="I568" s="57">
        <f t="shared" si="517"/>
        <v>5.5799999999999567E-6</v>
      </c>
      <c r="J568" s="57">
        <f t="shared" si="518"/>
        <v>-2.78996999999999E-13</v>
      </c>
      <c r="K568" s="75">
        <f t="shared" si="519"/>
        <v>-5.6346818102584781E-15</v>
      </c>
      <c r="L568" s="44">
        <f t="shared" si="520"/>
        <v>3.0407986059467938E-9</v>
      </c>
      <c r="M568" s="45">
        <f t="shared" si="521"/>
        <v>1.0858953070582535E-3</v>
      </c>
      <c r="N568" s="78">
        <f t="shared" si="522"/>
        <v>1.4889495064840086E-15</v>
      </c>
      <c r="O568" s="4">
        <f t="shared" si="523"/>
        <v>5.6346818102584781E-15</v>
      </c>
      <c r="P568" s="44">
        <f t="shared" si="499"/>
        <v>4.2296467220696491E-22</v>
      </c>
      <c r="Q568" s="44">
        <f t="shared" ref="Q568:S568" si="556">(P568-P567)/$C$34</f>
        <v>3.4070449863800031E-16</v>
      </c>
      <c r="R568" s="44">
        <f t="shared" si="556"/>
        <v>2.1316511207286194E-10</v>
      </c>
      <c r="S568" s="47">
        <f t="shared" si="556"/>
        <v>9.4577903131618575E-5</v>
      </c>
      <c r="T568" s="46">
        <f t="shared" si="525"/>
        <v>1.1813212759279132E-9</v>
      </c>
      <c r="U568" s="44">
        <f t="shared" si="526"/>
        <v>7.2161780685513406E-4</v>
      </c>
      <c r="V568" s="47">
        <f t="shared" si="527"/>
        <v>306.3559119733107</v>
      </c>
      <c r="W568" s="46">
        <f t="shared" si="528"/>
        <v>358.45007208805981</v>
      </c>
      <c r="X568" s="47">
        <f t="shared" si="529"/>
        <v>52.094160114749101</v>
      </c>
    </row>
    <row r="569" spans="9:24" x14ac:dyDescent="0.2">
      <c r="I569" s="57">
        <f t="shared" si="517"/>
        <v>5.5899999999999566E-6</v>
      </c>
      <c r="J569" s="57">
        <f t="shared" si="518"/>
        <v>-2.79496999999999E-13</v>
      </c>
      <c r="K569" s="75">
        <f t="shared" si="519"/>
        <v>-5.6650897963179459E-15</v>
      </c>
      <c r="L569" s="44">
        <f t="shared" si="520"/>
        <v>3.0516575590173765E-9</v>
      </c>
      <c r="M569" s="45">
        <f t="shared" si="521"/>
        <v>1.0877691434450516E-3</v>
      </c>
      <c r="N569" s="78">
        <f t="shared" si="522"/>
        <v>1.5008351880786593E-15</v>
      </c>
      <c r="O569" s="4">
        <f t="shared" si="523"/>
        <v>5.6650897963179459E-15</v>
      </c>
      <c r="P569" s="44">
        <f t="shared" si="499"/>
        <v>4.2639312852455573E-22</v>
      </c>
      <c r="Q569" s="44">
        <f t="shared" ref="Q569:S569" si="557">(P569-P568)/$C$34</f>
        <v>3.4284563175908171E-16</v>
      </c>
      <c r="R569" s="44">
        <f t="shared" si="557"/>
        <v>2.141133121081397E-10</v>
      </c>
      <c r="S569" s="47">
        <f t="shared" si="557"/>
        <v>9.4820003527775582E-5</v>
      </c>
      <c r="T569" s="46">
        <f t="shared" si="525"/>
        <v>1.1885681594650702E-9</v>
      </c>
      <c r="U569" s="44">
        <f t="shared" si="526"/>
        <v>7.2468835371570421E-4</v>
      </c>
      <c r="V569" s="47">
        <f t="shared" si="527"/>
        <v>307.0546860570206</v>
      </c>
      <c r="W569" s="46">
        <f t="shared" si="528"/>
        <v>359.37098399530743</v>
      </c>
      <c r="X569" s="47">
        <f t="shared" si="529"/>
        <v>52.316297938286851</v>
      </c>
    </row>
    <row r="570" spans="9:24" x14ac:dyDescent="0.2">
      <c r="I570" s="57">
        <f t="shared" si="517"/>
        <v>5.5999999999999565E-6</v>
      </c>
      <c r="J570" s="57">
        <f t="shared" si="518"/>
        <v>-2.7999699999999899E-13</v>
      </c>
      <c r="K570" s="75">
        <f t="shared" si="519"/>
        <v>-5.6956063719081198E-15</v>
      </c>
      <c r="L570" s="44">
        <f t="shared" si="520"/>
        <v>3.0625352504518269E-9</v>
      </c>
      <c r="M570" s="45">
        <f t="shared" si="521"/>
        <v>1.0896423958635449E-3</v>
      </c>
      <c r="N570" s="78">
        <f t="shared" si="522"/>
        <v>1.512793646261926E-15</v>
      </c>
      <c r="O570" s="4">
        <f t="shared" si="523"/>
        <v>5.6956063719081198E-15</v>
      </c>
      <c r="P570" s="44">
        <f t="shared" si="499"/>
        <v>4.2984309123553317E-22</v>
      </c>
      <c r="Q570" s="44">
        <f t="shared" ref="Q570:S570" si="558">(P570-P569)/$C$34</f>
        <v>3.4499627109774493E-16</v>
      </c>
      <c r="R570" s="44">
        <f t="shared" si="558"/>
        <v>2.1506393386632215E-10</v>
      </c>
      <c r="S570" s="47">
        <f t="shared" si="558"/>
        <v>9.5062175818245046E-5</v>
      </c>
      <c r="T570" s="46">
        <f t="shared" si="525"/>
        <v>1.1958458183266812E-9</v>
      </c>
      <c r="U570" s="44">
        <f t="shared" si="526"/>
        <v>7.2776588616110447E-4</v>
      </c>
      <c r="V570" s="47">
        <f t="shared" si="527"/>
        <v>307.75324454002833</v>
      </c>
      <c r="W570" s="46">
        <f t="shared" si="528"/>
        <v>360.29218720109429</v>
      </c>
      <c r="X570" s="47">
        <f t="shared" si="529"/>
        <v>52.53894266106596</v>
      </c>
    </row>
    <row r="571" spans="9:24" x14ac:dyDescent="0.2">
      <c r="I571" s="57">
        <f t="shared" si="517"/>
        <v>5.6099999999999565E-6</v>
      </c>
      <c r="J571" s="57">
        <f t="shared" si="518"/>
        <v>-2.8049699999999899E-13</v>
      </c>
      <c r="K571" s="75">
        <f t="shared" si="519"/>
        <v>-5.7262317244126383E-15</v>
      </c>
      <c r="L571" s="44">
        <f t="shared" si="520"/>
        <v>3.0734316744104625E-9</v>
      </c>
      <c r="M571" s="45">
        <f t="shared" si="521"/>
        <v>1.0915150618874654E-3</v>
      </c>
      <c r="N571" s="78">
        <f t="shared" si="522"/>
        <v>1.524825189485561E-15</v>
      </c>
      <c r="O571" s="4">
        <f t="shared" si="523"/>
        <v>5.7262317244126383E-15</v>
      </c>
      <c r="P571" s="44">
        <f t="shared" si="499"/>
        <v>4.3331465564436084E-22</v>
      </c>
      <c r="Q571" s="44">
        <f t="shared" ref="Q571:S571" si="559">(P571-P570)/$C$34</f>
        <v>3.4715644088276696E-16</v>
      </c>
      <c r="R571" s="44">
        <f t="shared" si="559"/>
        <v>2.1601697850220306E-10</v>
      </c>
      <c r="S571" s="47">
        <f t="shared" si="559"/>
        <v>9.53044635880911E-5</v>
      </c>
      <c r="T571" s="46">
        <f t="shared" si="525"/>
        <v>1.203154322363488E-9</v>
      </c>
      <c r="U571" s="44">
        <f t="shared" si="526"/>
        <v>7.3085040368067169E-4</v>
      </c>
      <c r="V571" s="47">
        <f t="shared" si="527"/>
        <v>308.45175195672579</v>
      </c>
      <c r="W571" s="46">
        <f t="shared" si="528"/>
        <v>361.21384608463842</v>
      </c>
      <c r="X571" s="47">
        <f t="shared" si="529"/>
        <v>52.762094127912654</v>
      </c>
    </row>
    <row r="572" spans="9:24" x14ac:dyDescent="0.2">
      <c r="I572" s="57">
        <f t="shared" si="517"/>
        <v>5.6199999999999564E-6</v>
      </c>
      <c r="J572" s="57">
        <f t="shared" si="518"/>
        <v>-2.8099699999999899E-13</v>
      </c>
      <c r="K572" s="75">
        <f t="shared" si="519"/>
        <v>-5.7569660411567431E-15</v>
      </c>
      <c r="L572" s="44">
        <f t="shared" si="520"/>
        <v>3.084346825029337E-9</v>
      </c>
      <c r="M572" s="45">
        <f t="shared" si="521"/>
        <v>1.0933871390850453E-3</v>
      </c>
      <c r="N572" s="78">
        <f t="shared" si="522"/>
        <v>1.5369301268996231E-15</v>
      </c>
      <c r="O572" s="4">
        <f t="shared" si="523"/>
        <v>5.7569660411567431E-15</v>
      </c>
      <c r="P572" s="44">
        <f t="shared" si="499"/>
        <v>4.3680791729786603E-22</v>
      </c>
      <c r="Q572" s="44">
        <f t="shared" ref="Q572:S572" si="560">(P572-P571)/$C$34</f>
        <v>3.4932616535051861E-16</v>
      </c>
      <c r="R572" s="44">
        <f t="shared" si="560"/>
        <v>2.1697244677516463E-10</v>
      </c>
      <c r="S572" s="47">
        <f t="shared" si="560"/>
        <v>9.5546827296157289E-5</v>
      </c>
      <c r="T572" s="46">
        <f t="shared" si="525"/>
        <v>1.2104937414062177E-9</v>
      </c>
      <c r="U572" s="44">
        <f t="shared" si="526"/>
        <v>7.3394190427297529E-4</v>
      </c>
      <c r="V572" s="47">
        <f t="shared" si="527"/>
        <v>309.15005923036114</v>
      </c>
      <c r="W572" s="46">
        <f t="shared" si="528"/>
        <v>362.13581153325777</v>
      </c>
      <c r="X572" s="47">
        <f t="shared" si="529"/>
        <v>52.985752302896628</v>
      </c>
    </row>
    <row r="573" spans="9:24" x14ac:dyDescent="0.2">
      <c r="I573" s="57">
        <f t="shared" si="517"/>
        <v>5.6299999999999563E-6</v>
      </c>
      <c r="J573" s="57">
        <f t="shared" si="518"/>
        <v>-2.8149699999999899E-13</v>
      </c>
      <c r="K573" s="75">
        <f t="shared" si="519"/>
        <v>-5.7878095094070367E-15</v>
      </c>
      <c r="L573" s="44">
        <f t="shared" si="520"/>
        <v>3.0952806964201876E-9</v>
      </c>
      <c r="M573" s="45">
        <f t="shared" si="521"/>
        <v>1.0952586250190179E-3</v>
      </c>
      <c r="N573" s="78">
        <f t="shared" si="522"/>
        <v>1.5491087683524144E-15</v>
      </c>
      <c r="O573" s="4">
        <f t="shared" si="523"/>
        <v>5.7878095094070367E-15</v>
      </c>
      <c r="P573" s="44">
        <f t="shared" si="499"/>
        <v>4.4032297198535155E-22</v>
      </c>
      <c r="Q573" s="44">
        <f t="shared" ref="Q573:S573" si="561">(P573-P572)/$C$34</f>
        <v>3.5150546874855189E-16</v>
      </c>
      <c r="R573" s="44">
        <f t="shared" si="561"/>
        <v>2.1793033980332841E-10</v>
      </c>
      <c r="S573" s="47">
        <f t="shared" si="561"/>
        <v>9.5789302816377537E-5</v>
      </c>
      <c r="T573" s="46">
        <f t="shared" si="525"/>
        <v>1.2178641452791279E-9</v>
      </c>
      <c r="U573" s="44">
        <f t="shared" si="526"/>
        <v>7.3704038729100851E-4</v>
      </c>
      <c r="V573" s="47">
        <f t="shared" si="527"/>
        <v>309.84830180332585</v>
      </c>
      <c r="W573" s="46">
        <f t="shared" si="528"/>
        <v>363.05821884537221</v>
      </c>
      <c r="X573" s="47">
        <f t="shared" si="529"/>
        <v>53.209917042046371</v>
      </c>
    </row>
    <row r="574" spans="9:24" x14ac:dyDescent="0.2">
      <c r="I574" s="57">
        <f t="shared" si="517"/>
        <v>5.6399999999999562E-6</v>
      </c>
      <c r="J574" s="57">
        <f t="shared" si="518"/>
        <v>-2.8199699999999899E-13</v>
      </c>
      <c r="K574" s="75">
        <f t="shared" si="519"/>
        <v>-5.8187623163712385E-15</v>
      </c>
      <c r="L574" s="44">
        <f t="shared" si="520"/>
        <v>3.1062332826703777E-9</v>
      </c>
      <c r="M574" s="45">
        <f t="shared" si="521"/>
        <v>1.0971295172466184E-3</v>
      </c>
      <c r="N574" s="78">
        <f t="shared" si="522"/>
        <v>1.5613614243903329E-15</v>
      </c>
      <c r="O574" s="4">
        <f t="shared" si="523"/>
        <v>5.8187623163712385E-15</v>
      </c>
      <c r="P574" s="44">
        <f t="shared" si="499"/>
        <v>4.4385991573868592E-22</v>
      </c>
      <c r="Q574" s="44">
        <f t="shared" ref="Q574:S574" si="562">(P574-P573)/$C$34</f>
        <v>3.5369437533343719E-16</v>
      </c>
      <c r="R574" s="44">
        <f t="shared" si="562"/>
        <v>2.1889065848853004E-10</v>
      </c>
      <c r="S574" s="47">
        <f t="shared" si="562"/>
        <v>9.6031868520163113E-5</v>
      </c>
      <c r="T574" s="46">
        <f t="shared" si="525"/>
        <v>1.2252656037918541E-9</v>
      </c>
      <c r="U574" s="44">
        <f t="shared" si="526"/>
        <v>7.4014585127263311E-4</v>
      </c>
      <c r="V574" s="47">
        <f t="shared" si="527"/>
        <v>310.54639816245879</v>
      </c>
      <c r="W574" s="46">
        <f t="shared" si="528"/>
        <v>363.98098646200867</v>
      </c>
      <c r="X574" s="47">
        <f t="shared" si="529"/>
        <v>53.434588299549894</v>
      </c>
    </row>
    <row r="575" spans="9:24" x14ac:dyDescent="0.2">
      <c r="I575" s="57">
        <f t="shared" si="517"/>
        <v>5.6499999999999561E-6</v>
      </c>
      <c r="J575" s="57">
        <f t="shared" si="518"/>
        <v>-2.8249699999999898E-13</v>
      </c>
      <c r="K575" s="75">
        <f t="shared" si="519"/>
        <v>-5.8498246491979423E-15</v>
      </c>
      <c r="L575" s="44">
        <f t="shared" si="520"/>
        <v>3.1172045778428437E-9</v>
      </c>
      <c r="M575" s="45">
        <f t="shared" si="521"/>
        <v>1.0989998133195858E-3</v>
      </c>
      <c r="N575" s="78">
        <f t="shared" si="522"/>
        <v>1.573688406257709E-15</v>
      </c>
      <c r="O575" s="4">
        <f t="shared" si="523"/>
        <v>5.8498246491979423E-15</v>
      </c>
      <c r="P575" s="44">
        <f t="shared" si="499"/>
        <v>4.4741884483238876E-22</v>
      </c>
      <c r="Q575" s="44">
        <f t="shared" ref="Q575:S575" si="563">(P575-P574)/$C$34</f>
        <v>3.5589290937028376E-16</v>
      </c>
      <c r="R575" s="44">
        <f t="shared" si="563"/>
        <v>2.1985340368465727E-10</v>
      </c>
      <c r="S575" s="47">
        <f t="shared" si="563"/>
        <v>9.627451961272281E-5</v>
      </c>
      <c r="T575" s="46">
        <f t="shared" si="525"/>
        <v>1.2326981867376142E-9</v>
      </c>
      <c r="U575" s="44">
        <f t="shared" si="526"/>
        <v>7.4325829457600812E-4</v>
      </c>
      <c r="V575" s="47">
        <f t="shared" si="527"/>
        <v>311.24433033750125</v>
      </c>
      <c r="W575" s="46">
        <f t="shared" si="528"/>
        <v>364.90409630802094</v>
      </c>
      <c r="X575" s="47">
        <f t="shared" si="529"/>
        <v>53.659765970519679</v>
      </c>
    </row>
    <row r="576" spans="9:24" x14ac:dyDescent="0.2">
      <c r="I576" s="57">
        <f t="shared" si="517"/>
        <v>5.659999999999956E-6</v>
      </c>
      <c r="J576" s="57">
        <f t="shared" si="518"/>
        <v>-2.8299699999999898E-13</v>
      </c>
      <c r="K576" s="75">
        <f t="shared" si="519"/>
        <v>-5.880996694976371E-15</v>
      </c>
      <c r="L576" s="44">
        <f t="shared" si="520"/>
        <v>3.1281945759760396E-9</v>
      </c>
      <c r="M576" s="45">
        <f t="shared" si="521"/>
        <v>1.1008695107841641E-3</v>
      </c>
      <c r="N576" s="78">
        <f t="shared" si="522"/>
        <v>1.5860900258967237E-15</v>
      </c>
      <c r="O576" s="4">
        <f t="shared" si="523"/>
        <v>5.880996694976371E-15</v>
      </c>
      <c r="P576" s="44">
        <f t="shared" si="499"/>
        <v>4.5099985578373807E-22</v>
      </c>
      <c r="Q576" s="44">
        <f t="shared" ref="Q576:S576" si="564">(P576-P575)/$C$34</f>
        <v>3.5810109513493075E-16</v>
      </c>
      <c r="R576" s="44">
        <f t="shared" si="564"/>
        <v>2.208185764646989E-10</v>
      </c>
      <c r="S576" s="47">
        <f t="shared" si="564"/>
        <v>9.6517278004163389E-5</v>
      </c>
      <c r="T576" s="46">
        <f t="shared" si="525"/>
        <v>1.2401619639014826E-9</v>
      </c>
      <c r="U576" s="44">
        <f t="shared" si="526"/>
        <v>7.4637771638684329E-4</v>
      </c>
      <c r="V576" s="47">
        <f t="shared" si="527"/>
        <v>311.94218108351902</v>
      </c>
      <c r="W576" s="46">
        <f t="shared" si="528"/>
        <v>365.82763102056333</v>
      </c>
      <c r="X576" s="47">
        <f t="shared" si="529"/>
        <v>53.885449937044314</v>
      </c>
    </row>
    <row r="577" spans="9:24" x14ac:dyDescent="0.2">
      <c r="I577" s="57">
        <f t="shared" si="517"/>
        <v>5.6699999999999559E-6</v>
      </c>
      <c r="J577" s="57">
        <f t="shared" si="518"/>
        <v>-2.8349699999999898E-13</v>
      </c>
      <c r="K577" s="75">
        <f t="shared" si="519"/>
        <v>-5.9122786407361312E-15</v>
      </c>
      <c r="L577" s="44">
        <f t="shared" si="520"/>
        <v>3.1392032710838812E-9</v>
      </c>
      <c r="M577" s="45">
        <f t="shared" si="521"/>
        <v>1.1027386071811021E-3</v>
      </c>
      <c r="N577" s="78">
        <f t="shared" si="522"/>
        <v>1.598566595947227E-15</v>
      </c>
      <c r="O577" s="4">
        <f t="shared" si="523"/>
        <v>5.9122786407361312E-15</v>
      </c>
      <c r="P577" s="44">
        <f t="shared" si="499"/>
        <v>4.5460304535285083E-22</v>
      </c>
      <c r="Q577" s="44">
        <f t="shared" ref="Q577:S577" si="565">(P577-P576)/$C$34</f>
        <v>3.6031895691127646E-16</v>
      </c>
      <c r="R577" s="44">
        <f t="shared" si="565"/>
        <v>2.2178617763457011E-10</v>
      </c>
      <c r="S577" s="47">
        <f t="shared" si="565"/>
        <v>9.6760116987120866E-5</v>
      </c>
      <c r="T577" s="46">
        <f t="shared" si="525"/>
        <v>1.2476570050503255E-9</v>
      </c>
      <c r="U577" s="44">
        <f t="shared" si="526"/>
        <v>7.495041148842974E-4</v>
      </c>
      <c r="V577" s="47">
        <f t="shared" si="527"/>
        <v>312.63984974541586</v>
      </c>
      <c r="W577" s="46">
        <f t="shared" si="528"/>
        <v>366.75148988660345</v>
      </c>
      <c r="X577" s="47">
        <f t="shared" si="529"/>
        <v>54.111640141187578</v>
      </c>
    </row>
    <row r="578" spans="9:24" x14ac:dyDescent="0.2">
      <c r="I578" s="57">
        <f t="shared" si="517"/>
        <v>5.6799999999999558E-6</v>
      </c>
      <c r="J578" s="57">
        <f t="shared" si="518"/>
        <v>-2.8399699999999898E-13</v>
      </c>
      <c r="K578" s="75">
        <f t="shared" si="519"/>
        <v>-5.94367067344697E-15</v>
      </c>
      <c r="L578" s="44">
        <f t="shared" si="520"/>
        <v>3.1502306571556921E-9</v>
      </c>
      <c r="M578" s="45">
        <f t="shared" si="521"/>
        <v>1.1046071000456554E-3</v>
      </c>
      <c r="N578" s="78">
        <f t="shared" si="522"/>
        <v>1.6111184297466004E-15</v>
      </c>
      <c r="O578" s="4">
        <f t="shared" si="523"/>
        <v>5.94367067344697E-15</v>
      </c>
      <c r="P578" s="44">
        <f t="shared" si="499"/>
        <v>4.5822851054277565E-22</v>
      </c>
      <c r="Q578" s="44">
        <f t="shared" ref="Q578:S578" si="566">(P578-P577)/$C$34</f>
        <v>3.6254651899248217E-16</v>
      </c>
      <c r="R578" s="44">
        <f t="shared" si="566"/>
        <v>2.2275620812057103E-10</v>
      </c>
      <c r="S578" s="47">
        <f t="shared" si="566"/>
        <v>9.7003048600092368E-5</v>
      </c>
      <c r="T578" s="46">
        <f t="shared" si="525"/>
        <v>1.2551833799373547E-9</v>
      </c>
      <c r="U578" s="44">
        <f t="shared" si="526"/>
        <v>7.5263748870291582E-4</v>
      </c>
      <c r="V578" s="47">
        <f t="shared" si="527"/>
        <v>313.33738186183882</v>
      </c>
      <c r="W578" s="46">
        <f t="shared" si="528"/>
        <v>367.67571831390376</v>
      </c>
      <c r="X578" s="47">
        <f t="shared" si="529"/>
        <v>54.338336452064922</v>
      </c>
    </row>
    <row r="579" spans="9:24" x14ac:dyDescent="0.2">
      <c r="I579" s="57">
        <f t="shared" si="517"/>
        <v>5.6899999999999557E-6</v>
      </c>
      <c r="J579" s="57">
        <f t="shared" si="518"/>
        <v>-2.8449699999999897E-13</v>
      </c>
      <c r="K579" s="75">
        <f t="shared" si="519"/>
        <v>-5.9751729800185271E-15</v>
      </c>
      <c r="L579" s="44">
        <f t="shared" si="520"/>
        <v>3.1612767281561488E-9</v>
      </c>
      <c r="M579" s="45">
        <f t="shared" si="521"/>
        <v>1.1064749869075883E-3</v>
      </c>
      <c r="N579" s="78">
        <f t="shared" si="522"/>
        <v>1.6237458413296033E-15</v>
      </c>
      <c r="O579" s="4">
        <f t="shared" si="523"/>
        <v>5.9751729800185271E-15</v>
      </c>
      <c r="P579" s="44">
        <f t="shared" si="499"/>
        <v>4.6187634859958048E-22</v>
      </c>
      <c r="Q579" s="44">
        <f t="shared" ref="Q579:S579" si="567">(P579-P578)/$C$34</f>
        <v>3.6478380568048289E-16</v>
      </c>
      <c r="R579" s="44">
        <f t="shared" si="567"/>
        <v>2.2372866880007279E-10</v>
      </c>
      <c r="S579" s="47">
        <f t="shared" si="567"/>
        <v>9.7246067950175323E-5</v>
      </c>
      <c r="T579" s="46">
        <f t="shared" si="525"/>
        <v>1.2627411583002924E-9</v>
      </c>
      <c r="U579" s="44">
        <f t="shared" si="526"/>
        <v>7.5577783629377296E-4</v>
      </c>
      <c r="V579" s="47">
        <f t="shared" si="527"/>
        <v>314.03475908571738</v>
      </c>
      <c r="W579" s="46">
        <f t="shared" si="528"/>
        <v>368.60029785751232</v>
      </c>
      <c r="X579" s="47">
        <f t="shared" si="529"/>
        <v>54.565538771794941</v>
      </c>
    </row>
    <row r="580" spans="9:24" x14ac:dyDescent="0.2">
      <c r="I580" s="57">
        <f t="shared" si="517"/>
        <v>5.6999999999999556E-6</v>
      </c>
      <c r="J580" s="57">
        <f t="shared" si="518"/>
        <v>-2.8499699999999897E-13</v>
      </c>
      <c r="K580" s="75">
        <f t="shared" si="519"/>
        <v>-6.0067857473000887E-15</v>
      </c>
      <c r="L580" s="44">
        <f t="shared" si="520"/>
        <v>3.1723414780252248E-9</v>
      </c>
      <c r="M580" s="45">
        <f t="shared" si="521"/>
        <v>1.1083422652911738E-3</v>
      </c>
      <c r="N580" s="78">
        <f t="shared" si="522"/>
        <v>1.636449145428241E-15</v>
      </c>
      <c r="O580" s="4">
        <f t="shared" si="523"/>
        <v>6.0067857473000887E-15</v>
      </c>
      <c r="P580" s="44">
        <f t="shared" si="499"/>
        <v>4.6554665701244666E-22</v>
      </c>
      <c r="Q580" s="44">
        <f t="shared" ref="Q580:S580" si="568">(P580-P579)/$C$34</f>
        <v>3.6703084128661776E-16</v>
      </c>
      <c r="R580" s="44">
        <f t="shared" si="568"/>
        <v>2.247035606134863E-10</v>
      </c>
      <c r="S580" s="47">
        <f t="shared" si="568"/>
        <v>9.7489181341351957E-5</v>
      </c>
      <c r="T580" s="46">
        <f t="shared" si="525"/>
        <v>1.2703304098637611E-9</v>
      </c>
      <c r="U580" s="44">
        <f t="shared" si="526"/>
        <v>7.58925156346872E-4</v>
      </c>
      <c r="V580" s="47">
        <f t="shared" si="527"/>
        <v>314.73200530989976</v>
      </c>
      <c r="W580" s="46">
        <f t="shared" si="528"/>
        <v>369.52525229909895</v>
      </c>
      <c r="X580" s="47">
        <f t="shared" si="529"/>
        <v>54.793246989199211</v>
      </c>
    </row>
    <row r="581" spans="9:24" x14ac:dyDescent="0.2">
      <c r="I581" s="57">
        <f t="shared" si="517"/>
        <v>5.7099999999999555E-6</v>
      </c>
      <c r="J581" s="57">
        <f t="shared" si="518"/>
        <v>-2.8549699999999897E-13</v>
      </c>
      <c r="K581" s="75">
        <f t="shared" si="519"/>
        <v>-6.0385091620803411E-15</v>
      </c>
      <c r="L581" s="44">
        <f t="shared" si="520"/>
        <v>3.1834249006781364E-9</v>
      </c>
      <c r="M581" s="45">
        <f t="shared" si="521"/>
        <v>1.1102089327151945E-3</v>
      </c>
      <c r="N581" s="78">
        <f t="shared" si="522"/>
        <v>1.6492286574716101E-15</v>
      </c>
      <c r="O581" s="4">
        <f t="shared" si="523"/>
        <v>6.0385091620803411E-15</v>
      </c>
      <c r="P581" s="44">
        <f t="shared" si="499"/>
        <v>4.6923953351375666E-22</v>
      </c>
      <c r="Q581" s="44">
        <f t="shared" ref="Q581:S581" si="569">(P581-P580)/$C$34</f>
        <v>3.6928765013099973E-16</v>
      </c>
      <c r="R581" s="44">
        <f t="shared" si="569"/>
        <v>2.2568088443819752E-10</v>
      </c>
      <c r="S581" s="47">
        <f t="shared" si="569"/>
        <v>9.7732382471121213E-5</v>
      </c>
      <c r="T581" s="46">
        <f t="shared" si="525"/>
        <v>1.2779512043369165E-9</v>
      </c>
      <c r="U581" s="44">
        <f t="shared" si="526"/>
        <v>7.6207944731554564E-4</v>
      </c>
      <c r="V581" s="47">
        <f t="shared" si="527"/>
        <v>315.42909686736817</v>
      </c>
      <c r="W581" s="46">
        <f t="shared" si="528"/>
        <v>370.4505578777833</v>
      </c>
      <c r="X581" s="47">
        <f t="shared" si="529"/>
        <v>55.021461010415145</v>
      </c>
    </row>
    <row r="582" spans="9:24" x14ac:dyDescent="0.2">
      <c r="I582" s="57">
        <f t="shared" si="517"/>
        <v>5.7199999999999554E-6</v>
      </c>
      <c r="J582" s="57">
        <f t="shared" si="518"/>
        <v>-2.8599699999999897E-13</v>
      </c>
      <c r="K582" s="75">
        <f t="shared" si="519"/>
        <v>-6.0703434110871222E-15</v>
      </c>
      <c r="L582" s="44">
        <f t="shared" si="520"/>
        <v>3.1945269900052883E-9</v>
      </c>
      <c r="M582" s="45">
        <f t="shared" si="521"/>
        <v>1.1120749866929461E-3</v>
      </c>
      <c r="N582" s="78">
        <f t="shared" si="522"/>
        <v>1.6620846935857248E-15</v>
      </c>
      <c r="O582" s="4">
        <f t="shared" si="523"/>
        <v>6.0703434110871222E-15</v>
      </c>
      <c r="P582" s="44">
        <f t="shared" si="499"/>
        <v>4.7295507607917655E-22</v>
      </c>
      <c r="Q582" s="44">
        <f t="shared" ref="Q582:S582" si="570">(P582-P581)/$C$34</f>
        <v>3.7155425654198899E-16</v>
      </c>
      <c r="R582" s="44">
        <f t="shared" si="570"/>
        <v>2.2666064109892594E-10</v>
      </c>
      <c r="S582" s="47">
        <f t="shared" si="570"/>
        <v>9.7975666072842223E-5</v>
      </c>
      <c r="T582" s="46">
        <f t="shared" si="525"/>
        <v>1.2856036114114734E-9</v>
      </c>
      <c r="U582" s="44">
        <f t="shared" si="526"/>
        <v>7.6524070745568858E-4</v>
      </c>
      <c r="V582" s="47">
        <f t="shared" si="527"/>
        <v>316.12601401429242</v>
      </c>
      <c r="W582" s="46">
        <f t="shared" si="528"/>
        <v>371.37619473871996</v>
      </c>
      <c r="X582" s="47">
        <f t="shared" si="529"/>
        <v>55.250180724427544</v>
      </c>
    </row>
    <row r="583" spans="9:24" x14ac:dyDescent="0.2">
      <c r="I583" s="57">
        <f t="shared" si="517"/>
        <v>5.7299999999999553E-6</v>
      </c>
      <c r="J583" s="57">
        <f t="shared" si="518"/>
        <v>-2.8649699999999897E-13</v>
      </c>
      <c r="K583" s="75">
        <f t="shared" si="519"/>
        <v>-6.1022886809871753E-15</v>
      </c>
      <c r="L583" s="44">
        <f t="shared" si="520"/>
        <v>3.2056477398722178E-9</v>
      </c>
      <c r="M583" s="45">
        <f t="shared" si="521"/>
        <v>1.1139404247322358E-3</v>
      </c>
      <c r="N583" s="78">
        <f t="shared" si="522"/>
        <v>1.6750175705933618E-15</v>
      </c>
      <c r="O583" s="4">
        <f t="shared" si="523"/>
        <v>6.1022886809871753E-15</v>
      </c>
      <c r="P583" s="44">
        <f t="shared" si="499"/>
        <v>4.7669338292774374E-22</v>
      </c>
      <c r="Q583" s="44">
        <f t="shared" ref="Q583:S583" si="571">(P583-P582)/$C$34</f>
        <v>3.7383068485671966E-16</v>
      </c>
      <c r="R583" s="44">
        <f t="shared" si="571"/>
        <v>2.2764283147306735E-10</v>
      </c>
      <c r="S583" s="47">
        <f t="shared" si="571"/>
        <v>9.8219037414140717E-5</v>
      </c>
      <c r="T583" s="46">
        <f t="shared" si="525"/>
        <v>1.2932877007637051E-9</v>
      </c>
      <c r="U583" s="44">
        <f t="shared" si="526"/>
        <v>7.6840893522317651E-4</v>
      </c>
      <c r="V583" s="47">
        <f t="shared" si="527"/>
        <v>316.82277674879742</v>
      </c>
      <c r="W583" s="46">
        <f t="shared" si="528"/>
        <v>372.30218275470941</v>
      </c>
      <c r="X583" s="47">
        <f t="shared" si="529"/>
        <v>55.479406005911983</v>
      </c>
    </row>
    <row r="584" spans="9:24" x14ac:dyDescent="0.2">
      <c r="I584" s="57">
        <f t="shared" si="517"/>
        <v>5.7399999999999552E-6</v>
      </c>
      <c r="J584" s="57">
        <f t="shared" si="518"/>
        <v>-2.8699699999999896E-13</v>
      </c>
      <c r="K584" s="75">
        <f t="shared" si="519"/>
        <v>-6.1343451583858976E-15</v>
      </c>
      <c r="L584" s="44">
        <f t="shared" si="520"/>
        <v>3.2167871441195403E-9</v>
      </c>
      <c r="M584" s="45">
        <f t="shared" si="521"/>
        <v>1.115805244335386E-3</v>
      </c>
      <c r="N584" s="78">
        <f t="shared" si="522"/>
        <v>1.6880276060139117E-15</v>
      </c>
      <c r="O584" s="4">
        <f t="shared" si="523"/>
        <v>6.1343451583858976E-15</v>
      </c>
      <c r="P584" s="44">
        <f t="shared" si="499"/>
        <v>4.8045455252195615E-22</v>
      </c>
      <c r="Q584" s="44">
        <f t="shared" ref="Q584:S584" si="572">(P584-P583)/$C$34</f>
        <v>3.7611695942124085E-16</v>
      </c>
      <c r="R584" s="44">
        <f t="shared" si="572"/>
        <v>2.2862745645211838E-10</v>
      </c>
      <c r="S584" s="47">
        <f t="shared" si="572"/>
        <v>9.8462497905103737E-5</v>
      </c>
      <c r="T584" s="46">
        <f t="shared" si="525"/>
        <v>1.3010035420549875E-9</v>
      </c>
      <c r="U584" s="44">
        <f t="shared" si="526"/>
        <v>7.7158412912824593E-4</v>
      </c>
      <c r="V584" s="47">
        <f t="shared" si="527"/>
        <v>317.51939050694261</v>
      </c>
      <c r="W584" s="46">
        <f t="shared" si="528"/>
        <v>373.22852725097971</v>
      </c>
      <c r="X584" s="47">
        <f t="shared" si="529"/>
        <v>55.709136744037089</v>
      </c>
    </row>
    <row r="585" spans="9:24" x14ac:dyDescent="0.2">
      <c r="I585" s="57">
        <f t="shared" si="517"/>
        <v>5.7499999999999551E-6</v>
      </c>
      <c r="J585" s="57">
        <f t="shared" si="518"/>
        <v>-2.8749699999999896E-13</v>
      </c>
      <c r="K585" s="75">
        <f t="shared" si="519"/>
        <v>-6.1665130298270931E-15</v>
      </c>
      <c r="L585" s="44">
        <f t="shared" si="520"/>
        <v>3.2279451965628941E-9</v>
      </c>
      <c r="M585" s="45">
        <f t="shared" si="521"/>
        <v>1.1176694429992345E-3</v>
      </c>
      <c r="N585" s="78">
        <f t="shared" si="522"/>
        <v>1.7011151180631901E-15</v>
      </c>
      <c r="O585" s="4">
        <f t="shared" si="523"/>
        <v>6.1665130298270931E-15</v>
      </c>
      <c r="P585" s="44">
        <f t="shared" si="499"/>
        <v>4.8423868356785079E-22</v>
      </c>
      <c r="Q585" s="44">
        <f t="shared" ref="Q585:S585" si="573">(P585-P584)/$C$34</f>
        <v>3.7841310458946323E-16</v>
      </c>
      <c r="R585" s="44">
        <f t="shared" si="573"/>
        <v>2.296145168222381E-10</v>
      </c>
      <c r="S585" s="47">
        <f t="shared" si="573"/>
        <v>9.8706037011971341E-5</v>
      </c>
      <c r="T585" s="46">
        <f t="shared" si="525"/>
        <v>1.3087512049278377E-9</v>
      </c>
      <c r="U585" s="44">
        <f t="shared" si="526"/>
        <v>7.7476628728501498E-4</v>
      </c>
      <c r="V585" s="47">
        <f t="shared" si="527"/>
        <v>318.2158156769039</v>
      </c>
      <c r="W585" s="46">
        <f t="shared" si="528"/>
        <v>374.15518850881489</v>
      </c>
      <c r="X585" s="47">
        <f t="shared" si="529"/>
        <v>55.939372831910966</v>
      </c>
    </row>
    <row r="586" spans="9:24" x14ac:dyDescent="0.2">
      <c r="I586" s="57">
        <f t="shared" si="517"/>
        <v>5.759999999999955E-6</v>
      </c>
      <c r="J586" s="57">
        <f t="shared" si="518"/>
        <v>-2.8799699999999896E-13</v>
      </c>
      <c r="K586" s="75">
        <f t="shared" si="519"/>
        <v>-6.1987924817927221E-15</v>
      </c>
      <c r="L586" s="44">
        <f t="shared" si="520"/>
        <v>3.2391218909928866E-9</v>
      </c>
      <c r="M586" s="45">
        <f t="shared" si="521"/>
        <v>1.1195330182151347E-3</v>
      </c>
      <c r="N586" s="78">
        <f t="shared" si="522"/>
        <v>1.7142804256532603E-15</v>
      </c>
      <c r="O586" s="4">
        <f t="shared" si="523"/>
        <v>6.1987924817927221E-15</v>
      </c>
      <c r="P586" s="44">
        <f t="shared" si="499"/>
        <v>4.8804587501508529E-22</v>
      </c>
      <c r="Q586" s="44">
        <f t="shared" ref="Q586:S586" si="574">(P586-P585)/$C$34</f>
        <v>3.8071914472345091E-16</v>
      </c>
      <c r="R586" s="44">
        <f t="shared" si="574"/>
        <v>2.3060401339876846E-10</v>
      </c>
      <c r="S586" s="47">
        <f t="shared" si="574"/>
        <v>9.8949657653036715E-5</v>
      </c>
      <c r="T586" s="46">
        <f t="shared" si="525"/>
        <v>1.3165307590070285E-9</v>
      </c>
      <c r="U586" s="44">
        <f t="shared" si="526"/>
        <v>7.7795540791908175E-4</v>
      </c>
      <c r="V586" s="47">
        <f t="shared" si="527"/>
        <v>318.91206340667753</v>
      </c>
      <c r="W586" s="46">
        <f t="shared" si="528"/>
        <v>375.08217754061093</v>
      </c>
      <c r="X586" s="47">
        <f t="shared" si="529"/>
        <v>56.170114133933396</v>
      </c>
    </row>
    <row r="587" spans="9:24" x14ac:dyDescent="0.2">
      <c r="I587" s="57">
        <f t="shared" si="517"/>
        <v>5.7699999999999549E-6</v>
      </c>
      <c r="J587" s="57">
        <f t="shared" si="518"/>
        <v>-2.8849699999999896E-13</v>
      </c>
      <c r="K587" s="75">
        <f t="shared" si="519"/>
        <v>-6.2311837007026508E-15</v>
      </c>
      <c r="L587" s="44">
        <f t="shared" si="520"/>
        <v>3.2503172211750378E-9</v>
      </c>
      <c r="M587" s="45">
        <f t="shared" si="521"/>
        <v>1.1213959674689601E-3</v>
      </c>
      <c r="N587" s="78">
        <f t="shared" si="522"/>
        <v>1.7275238483922971E-15</v>
      </c>
      <c r="O587" s="4">
        <f t="shared" si="523"/>
        <v>6.2311837007026508E-15</v>
      </c>
      <c r="P587" s="44">
        <f t="shared" si="499"/>
        <v>4.9187622605703032E-22</v>
      </c>
      <c r="Q587" s="44">
        <f t="shared" ref="Q587:S587" si="575">(P587-P586)/$C$34</f>
        <v>3.8303510419450251E-16</v>
      </c>
      <c r="R587" s="44">
        <f t="shared" si="575"/>
        <v>2.3159594710515991E-10</v>
      </c>
      <c r="S587" s="47">
        <f t="shared" si="575"/>
        <v>9.919337063914463E-5</v>
      </c>
      <c r="T587" s="46">
        <f t="shared" si="525"/>
        <v>1.3243422739036795E-9</v>
      </c>
      <c r="U587" s="44">
        <f t="shared" si="526"/>
        <v>7.8115148966509927E-4</v>
      </c>
      <c r="V587" s="47">
        <f t="shared" si="527"/>
        <v>319.6081746017565</v>
      </c>
      <c r="W587" s="46">
        <f t="shared" si="528"/>
        <v>376.00953512433972</v>
      </c>
      <c r="X587" s="47">
        <f t="shared" si="529"/>
        <v>56.401360522583225</v>
      </c>
    </row>
    <row r="588" spans="9:24" x14ac:dyDescent="0.2">
      <c r="I588" s="57">
        <f t="shared" si="517"/>
        <v>5.7799999999999548E-6</v>
      </c>
      <c r="J588" s="57">
        <f t="shared" si="518"/>
        <v>-2.8899699999999896E-13</v>
      </c>
      <c r="K588" s="75">
        <f t="shared" si="519"/>
        <v>-6.2636868729144013E-15</v>
      </c>
      <c r="L588" s="44">
        <f t="shared" si="520"/>
        <v>3.2615311808497274E-9</v>
      </c>
      <c r="M588" s="45">
        <f t="shared" si="521"/>
        <v>1.1232582882411025E-3</v>
      </c>
      <c r="N588" s="78">
        <f t="shared" si="522"/>
        <v>1.7408457065843832E-15</v>
      </c>
      <c r="O588" s="4">
        <f t="shared" si="523"/>
        <v>6.2636868729144013E-15</v>
      </c>
      <c r="P588" s="44">
        <f t="shared" ref="P588:P651" si="576">O588^(1.5)</f>
        <v>4.9572983613084415E-22</v>
      </c>
      <c r="Q588" s="44">
        <f t="shared" ref="Q588:S588" si="577">(P588-P587)/$C$34</f>
        <v>3.8536100738138345E-16</v>
      </c>
      <c r="R588" s="44">
        <f t="shared" si="577"/>
        <v>2.3259031868809398E-10</v>
      </c>
      <c r="S588" s="47">
        <f t="shared" si="577"/>
        <v>9.9437158293406638E-5</v>
      </c>
      <c r="T588" s="46">
        <f t="shared" si="525"/>
        <v>1.3321858192086009E-9</v>
      </c>
      <c r="U588" s="44">
        <f t="shared" si="526"/>
        <v>7.8435453049212475E-4</v>
      </c>
      <c r="V588" s="47">
        <f t="shared" si="527"/>
        <v>320.3040827025473</v>
      </c>
      <c r="W588" s="46">
        <f t="shared" si="528"/>
        <v>376.93719460253197</v>
      </c>
      <c r="X588" s="47">
        <f t="shared" si="529"/>
        <v>56.633111899984655</v>
      </c>
    </row>
    <row r="589" spans="9:24" x14ac:dyDescent="0.2">
      <c r="I589" s="57">
        <f t="shared" si="517"/>
        <v>5.7899999999999547E-6</v>
      </c>
      <c r="J589" s="57">
        <f t="shared" si="518"/>
        <v>-2.8949699999999895E-13</v>
      </c>
      <c r="K589" s="75">
        <f t="shared" si="519"/>
        <v>-6.2963021847228982E-15</v>
      </c>
      <c r="L589" s="44">
        <f t="shared" si="520"/>
        <v>3.2727637637321384E-9</v>
      </c>
      <c r="M589" s="45">
        <f t="shared" si="521"/>
        <v>1.1251199780064759E-3</v>
      </c>
      <c r="N589" s="78">
        <f t="shared" si="522"/>
        <v>1.7542463212293314E-15</v>
      </c>
      <c r="O589" s="4">
        <f t="shared" si="523"/>
        <v>6.2963021847228982E-15</v>
      </c>
      <c r="P589" s="44">
        <f t="shared" si="576"/>
        <v>4.9960680491755409E-22</v>
      </c>
      <c r="Q589" s="44">
        <f t="shared" ref="Q589:S589" si="578">(P589-P588)/$C$34</f>
        <v>3.876968786709936E-16</v>
      </c>
      <c r="R589" s="44">
        <f t="shared" si="578"/>
        <v>2.3358712896101442E-10</v>
      </c>
      <c r="S589" s="47">
        <f t="shared" si="578"/>
        <v>9.9681027292043987E-5</v>
      </c>
      <c r="T589" s="46">
        <f t="shared" si="525"/>
        <v>1.3400614644948262E-9</v>
      </c>
      <c r="U589" s="44">
        <f t="shared" si="526"/>
        <v>7.8756452862252058E-4</v>
      </c>
      <c r="V589" s="47">
        <f t="shared" si="527"/>
        <v>320.99981303957873</v>
      </c>
      <c r="W589" s="46">
        <f t="shared" si="528"/>
        <v>377.86518115960234</v>
      </c>
      <c r="X589" s="47">
        <f t="shared" si="529"/>
        <v>56.865368120023618</v>
      </c>
    </row>
    <row r="590" spans="9:24" x14ac:dyDescent="0.2">
      <c r="I590" s="57">
        <f t="shared" si="517"/>
        <v>5.7999999999999546E-6</v>
      </c>
      <c r="J590" s="57">
        <f t="shared" si="518"/>
        <v>-2.8999699999999895E-13</v>
      </c>
      <c r="K590" s="75">
        <f t="shared" si="519"/>
        <v>-6.3290298223602192E-15</v>
      </c>
      <c r="L590" s="44">
        <f t="shared" si="520"/>
        <v>3.284014963512203E-9</v>
      </c>
      <c r="M590" s="45">
        <f t="shared" si="521"/>
        <v>1.1269810342345152E-3</v>
      </c>
      <c r="N590" s="78">
        <f t="shared" si="522"/>
        <v>1.7677260140224806E-15</v>
      </c>
      <c r="O590" s="4">
        <f t="shared" si="523"/>
        <v>6.3290298223602192E-15</v>
      </c>
      <c r="P590" s="44">
        <f t="shared" si="576"/>
        <v>5.0350723234213061E-22</v>
      </c>
      <c r="Q590" s="44">
        <f t="shared" ref="Q590:S590" si="579">(P590-P589)/$C$34</f>
        <v>3.9004274245765244E-16</v>
      </c>
      <c r="R590" s="44">
        <f t="shared" si="579"/>
        <v>2.3458637866588435E-10</v>
      </c>
      <c r="S590" s="47">
        <f t="shared" si="579"/>
        <v>9.9924970486993503E-5</v>
      </c>
      <c r="T590" s="46">
        <f t="shared" si="525"/>
        <v>1.3479692793149304E-9</v>
      </c>
      <c r="U590" s="44">
        <f t="shared" si="526"/>
        <v>7.907814820104184E-4</v>
      </c>
      <c r="V590" s="47">
        <f t="shared" si="527"/>
        <v>321.6953387897853</v>
      </c>
      <c r="W590" s="46">
        <f t="shared" si="528"/>
        <v>378.79346784472898</v>
      </c>
      <c r="X590" s="47">
        <f t="shared" si="529"/>
        <v>57.098129054943698</v>
      </c>
    </row>
    <row r="591" spans="9:24" x14ac:dyDescent="0.2">
      <c r="I591" s="57">
        <f t="shared" si="517"/>
        <v>5.8099999999999545E-6</v>
      </c>
      <c r="J591" s="57">
        <f t="shared" si="518"/>
        <v>-2.9049699999999895E-13</v>
      </c>
      <c r="K591" s="75">
        <f t="shared" si="519"/>
        <v>-6.361869971995341E-15</v>
      </c>
      <c r="L591" s="44">
        <f t="shared" si="520"/>
        <v>3.2952847738545481E-9</v>
      </c>
      <c r="M591" s="45">
        <f t="shared" si="521"/>
        <v>1.1288414543891819E-3</v>
      </c>
      <c r="N591" s="78">
        <f t="shared" si="522"/>
        <v>1.7812851073545257E-15</v>
      </c>
      <c r="O591" s="4">
        <f t="shared" si="523"/>
        <v>6.361869971995341E-15</v>
      </c>
      <c r="P591" s="44">
        <f t="shared" si="576"/>
        <v>5.0743121857357073E-22</v>
      </c>
      <c r="Q591" s="44">
        <f t="shared" ref="Q591:S591" si="580">(P591-P590)/$C$34</f>
        <v>3.9239862314401158E-16</v>
      </c>
      <c r="R591" s="44">
        <f t="shared" si="580"/>
        <v>2.3558806863591346E-10</v>
      </c>
      <c r="S591" s="47">
        <f t="shared" si="580"/>
        <v>1.0016899700291037E-4</v>
      </c>
      <c r="T591" s="46">
        <f t="shared" si="525"/>
        <v>1.3559093332044864E-9</v>
      </c>
      <c r="U591" s="44">
        <f t="shared" si="526"/>
        <v>7.9400538895560402E-4</v>
      </c>
      <c r="V591" s="47">
        <f t="shared" si="527"/>
        <v>322.39069451856523</v>
      </c>
      <c r="W591" s="46">
        <f t="shared" si="528"/>
        <v>379.72208907611372</v>
      </c>
      <c r="X591" s="47">
        <f t="shared" si="529"/>
        <v>57.331394557548499</v>
      </c>
    </row>
    <row r="592" spans="9:24" x14ac:dyDescent="0.2">
      <c r="I592" s="57">
        <f t="shared" si="517"/>
        <v>5.8199999999999544E-6</v>
      </c>
      <c r="J592" s="57">
        <f t="shared" si="518"/>
        <v>-2.9099699999999895E-13</v>
      </c>
      <c r="K592" s="75">
        <f t="shared" si="519"/>
        <v>-6.3948228197338868E-15</v>
      </c>
      <c r="L592" s="44">
        <f t="shared" si="520"/>
        <v>3.3065731883984398E-9</v>
      </c>
      <c r="M592" s="45">
        <f t="shared" si="521"/>
        <v>1.1307012359289602E-3</v>
      </c>
      <c r="N592" s="78">
        <f t="shared" si="522"/>
        <v>1.7949239243113785E-15</v>
      </c>
      <c r="O592" s="4">
        <f t="shared" si="523"/>
        <v>6.3948228197338868E-15</v>
      </c>
      <c r="P592" s="44">
        <f t="shared" si="576"/>
        <v>5.1137886402498983E-22</v>
      </c>
      <c r="Q592" s="44">
        <f t="shared" ref="Q592:S592" si="581">(P592-P591)/$C$34</f>
        <v>3.9476454514191001E-16</v>
      </c>
      <c r="R592" s="44">
        <f t="shared" si="581"/>
        <v>2.3659219978984369E-10</v>
      </c>
      <c r="S592" s="47">
        <f t="shared" si="581"/>
        <v>1.0041311539302306E-4</v>
      </c>
      <c r="T592" s="46">
        <f t="shared" si="525"/>
        <v>1.3638816956853037E-9</v>
      </c>
      <c r="U592" s="44">
        <f t="shared" si="526"/>
        <v>7.97236248081724E-4</v>
      </c>
      <c r="V592" s="47">
        <f t="shared" si="527"/>
        <v>323.08591261199268</v>
      </c>
      <c r="W592" s="46">
        <f t="shared" si="528"/>
        <v>380.65107711768479</v>
      </c>
      <c r="X592" s="47">
        <f t="shared" si="529"/>
        <v>57.565164505692124</v>
      </c>
    </row>
    <row r="593" spans="9:24" x14ac:dyDescent="0.2">
      <c r="I593" s="57">
        <f t="shared" si="517"/>
        <v>5.8299999999999543E-6</v>
      </c>
      <c r="J593" s="57">
        <f t="shared" si="518"/>
        <v>-2.9149699999999894E-13</v>
      </c>
      <c r="K593" s="75">
        <f t="shared" si="519"/>
        <v>-6.4278885516178716E-15</v>
      </c>
      <c r="L593" s="44">
        <f t="shared" si="520"/>
        <v>3.3178802007577295E-9</v>
      </c>
      <c r="M593" s="45">
        <f t="shared" si="521"/>
        <v>1.132560376306864E-3</v>
      </c>
      <c r="N593" s="78">
        <f t="shared" si="522"/>
        <v>1.8086427886738483E-15</v>
      </c>
      <c r="O593" s="4">
        <f t="shared" si="523"/>
        <v>6.4278885516178716E-15</v>
      </c>
      <c r="P593" s="44">
        <f t="shared" si="576"/>
        <v>5.1535026935366458E-22</v>
      </c>
      <c r="Q593" s="44">
        <f t="shared" ref="Q593:S593" si="582">(P593-P592)/$C$34</f>
        <v>3.9714053286747516E-16</v>
      </c>
      <c r="R593" s="44">
        <f t="shared" si="582"/>
        <v>2.3759877255651458E-10</v>
      </c>
      <c r="S593" s="47">
        <f t="shared" si="582"/>
        <v>1.0065727666708937E-4</v>
      </c>
      <c r="T593" s="46">
        <f t="shared" si="525"/>
        <v>1.3718864362469628E-9</v>
      </c>
      <c r="U593" s="44">
        <f t="shared" si="526"/>
        <v>8.0047405616590973E-4</v>
      </c>
      <c r="V593" s="47">
        <f t="shared" si="527"/>
        <v>323.78080841857616</v>
      </c>
      <c r="W593" s="46">
        <f t="shared" si="528"/>
        <v>381.58024721927592</v>
      </c>
      <c r="X593" s="47">
        <f t="shared" si="529"/>
        <v>57.799438800699747</v>
      </c>
    </row>
    <row r="594" spans="9:24" x14ac:dyDescent="0.2">
      <c r="I594" s="57">
        <f t="shared" si="517"/>
        <v>5.8399999999999543E-6</v>
      </c>
      <c r="J594" s="57">
        <f t="shared" si="518"/>
        <v>-2.9199699999999894E-13</v>
      </c>
      <c r="K594" s="75">
        <f t="shared" si="519"/>
        <v>-6.4610673536254489E-15</v>
      </c>
      <c r="L594" s="44">
        <f t="shared" si="520"/>
        <v>3.3292058045207983E-9</v>
      </c>
      <c r="M594" s="45">
        <f t="shared" si="521"/>
        <v>1.1344188729704343E-3</v>
      </c>
      <c r="N594" s="78">
        <f t="shared" si="522"/>
        <v>1.8224420249175764E-15</v>
      </c>
      <c r="O594" s="4">
        <f t="shared" si="523"/>
        <v>6.4610673536254489E-15</v>
      </c>
      <c r="P594" s="44">
        <f t="shared" si="576"/>
        <v>5.1934553546114464E-22</v>
      </c>
      <c r="Q594" s="44">
        <f t="shared" ref="Q594:S594" si="583">(P594-P593)/$C$34</f>
        <v>3.9952661074800617E-16</v>
      </c>
      <c r="R594" s="44">
        <f t="shared" si="583"/>
        <v>2.3860778805310107E-10</v>
      </c>
      <c r="S594" s="47">
        <f t="shared" si="583"/>
        <v>1.0090154965864925E-4</v>
      </c>
      <c r="T594" s="46">
        <f t="shared" si="525"/>
        <v>1.3799236243727986E-9</v>
      </c>
      <c r="U594" s="44">
        <f t="shared" si="526"/>
        <v>8.037188125835866E-4</v>
      </c>
      <c r="V594" s="47">
        <f t="shared" si="527"/>
        <v>324.47564176768486</v>
      </c>
      <c r="W594" s="46">
        <f t="shared" si="528"/>
        <v>382.50985897775774</v>
      </c>
      <c r="X594" s="47">
        <f t="shared" si="529"/>
        <v>58.034217210072889</v>
      </c>
    </row>
    <row r="595" spans="9:24" x14ac:dyDescent="0.2">
      <c r="I595" s="57">
        <f t="shared" si="517"/>
        <v>5.8499999999999542E-6</v>
      </c>
      <c r="J595" s="57">
        <f t="shared" si="518"/>
        <v>-2.9249699999999894E-13</v>
      </c>
      <c r="K595" s="75">
        <f t="shared" si="519"/>
        <v>-6.4943594116706569E-15</v>
      </c>
      <c r="L595" s="44">
        <f t="shared" si="520"/>
        <v>3.3405499932505028E-9</v>
      </c>
      <c r="M595" s="45">
        <f t="shared" si="521"/>
        <v>1.1362767233617425E-3</v>
      </c>
      <c r="N595" s="78">
        <f t="shared" si="522"/>
        <v>1.8363219582127803E-15</v>
      </c>
      <c r="O595" s="4">
        <f t="shared" si="523"/>
        <v>6.4943594116706569E-15</v>
      </c>
      <c r="P595" s="44">
        <f t="shared" si="576"/>
        <v>5.2336476349331267E-22</v>
      </c>
      <c r="Q595" s="44">
        <f t="shared" ref="Q595:S595" si="584">(P595-P594)/$C$34</f>
        <v>4.0192280321680208E-16</v>
      </c>
      <c r="R595" s="44">
        <f t="shared" si="584"/>
        <v>2.3961924687959112E-10</v>
      </c>
      <c r="S595" s="47">
        <f t="shared" si="584"/>
        <v>1.0114588264900523E-4</v>
      </c>
      <c r="T595" s="46">
        <f t="shared" si="525"/>
        <v>1.3879933295204009E-9</v>
      </c>
      <c r="U595" s="44">
        <f t="shared" si="526"/>
        <v>8.0697051476023775E-4</v>
      </c>
      <c r="V595" s="47">
        <f t="shared" si="527"/>
        <v>325.17021766511903</v>
      </c>
      <c r="W595" s="46">
        <f t="shared" si="528"/>
        <v>383.43971735473906</v>
      </c>
      <c r="X595" s="47">
        <f t="shared" si="529"/>
        <v>58.269499689620019</v>
      </c>
    </row>
    <row r="596" spans="9:24" x14ac:dyDescent="0.2">
      <c r="I596" s="57">
        <f t="shared" si="517"/>
        <v>5.8599999999999541E-6</v>
      </c>
      <c r="J596" s="57">
        <f t="shared" si="518"/>
        <v>-2.9299699999999894E-13</v>
      </c>
      <c r="K596" s="75">
        <f t="shared" si="519"/>
        <v>-6.5277649116031619E-15</v>
      </c>
      <c r="L596" s="44">
        <f t="shared" si="520"/>
        <v>3.35191276048412E-9</v>
      </c>
      <c r="M596" s="45">
        <f t="shared" si="521"/>
        <v>1.1381339249173924E-3</v>
      </c>
      <c r="N596" s="78">
        <f t="shared" si="522"/>
        <v>1.8502829144239517E-15</v>
      </c>
      <c r="O596" s="4">
        <f t="shared" si="523"/>
        <v>6.5277649116031619E-15</v>
      </c>
      <c r="P596" s="44">
        <f t="shared" si="576"/>
        <v>5.2740805484043234E-22</v>
      </c>
      <c r="Q596" s="44">
        <f t="shared" ref="Q596:S596" si="585">(P596-P595)/$C$34</f>
        <v>4.0432913471196727E-16</v>
      </c>
      <c r="R596" s="44">
        <f t="shared" si="585"/>
        <v>2.4063314951651934E-10</v>
      </c>
      <c r="S596" s="47">
        <f t="shared" si="585"/>
        <v>1.0139026369282141E-4</v>
      </c>
      <c r="T596" s="46">
        <f t="shared" si="525"/>
        <v>1.3960956211171284E-9</v>
      </c>
      <c r="U596" s="44">
        <f t="shared" si="526"/>
        <v>8.1022915967275514E-4</v>
      </c>
      <c r="V596" s="47">
        <f t="shared" si="527"/>
        <v>325.86449125174363</v>
      </c>
      <c r="W596" s="46">
        <f t="shared" si="528"/>
        <v>384.36977730557408</v>
      </c>
      <c r="X596" s="47">
        <f t="shared" si="529"/>
        <v>58.505286053830417</v>
      </c>
    </row>
    <row r="597" spans="9:24" x14ac:dyDescent="0.2">
      <c r="I597" s="57">
        <f t="shared" si="517"/>
        <v>5.869999999999954E-6</v>
      </c>
      <c r="J597" s="57">
        <f t="shared" si="518"/>
        <v>-2.9349699999999894E-13</v>
      </c>
      <c r="K597" s="75">
        <f t="shared" si="519"/>
        <v>-6.5612840392080034E-15</v>
      </c>
      <c r="L597" s="44">
        <f t="shared" si="520"/>
        <v>3.3632940997332937E-9</v>
      </c>
      <c r="M597" s="45">
        <f t="shared" si="521"/>
        <v>1.1399904750685219E-3</v>
      </c>
      <c r="N597" s="78">
        <f t="shared" si="522"/>
        <v>1.8643252201098679E-15</v>
      </c>
      <c r="O597" s="4">
        <f t="shared" si="523"/>
        <v>6.5612840392080034E-15</v>
      </c>
      <c r="P597" s="44">
        <f t="shared" si="576"/>
        <v>5.3147551113727996E-22</v>
      </c>
      <c r="Q597" s="44">
        <f t="shared" ref="Q597:S597" si="586">(P597-P596)/$C$34</f>
        <v>4.0674562968476216E-16</v>
      </c>
      <c r="R597" s="44">
        <f t="shared" si="586"/>
        <v>2.4164949727948872E-10</v>
      </c>
      <c r="S597" s="47">
        <f t="shared" si="586"/>
        <v>1.0163477629693778E-4</v>
      </c>
      <c r="T597" s="46">
        <f t="shared" si="525"/>
        <v>1.404230568591624E-9</v>
      </c>
      <c r="U597" s="44">
        <f t="shared" si="526"/>
        <v>8.1349474744956101E-4</v>
      </c>
      <c r="V597" s="47">
        <f t="shared" si="527"/>
        <v>326.55877768058275</v>
      </c>
      <c r="W597" s="46">
        <f t="shared" si="528"/>
        <v>385.30035376526473</v>
      </c>
      <c r="X597" s="47">
        <f t="shared" si="529"/>
        <v>58.741576084681967</v>
      </c>
    </row>
    <row r="598" spans="9:24" x14ac:dyDescent="0.2">
      <c r="I598" s="57">
        <f t="shared" si="517"/>
        <v>5.8799999999999539E-6</v>
      </c>
      <c r="J598" s="57">
        <f t="shared" si="518"/>
        <v>-2.9399699999999893E-13</v>
      </c>
      <c r="K598" s="75">
        <f t="shared" si="519"/>
        <v>-6.5949169802053366E-15</v>
      </c>
      <c r="L598" s="44">
        <f t="shared" si="520"/>
        <v>3.3746940044839791E-9</v>
      </c>
      <c r="M598" s="45">
        <f t="shared" si="521"/>
        <v>1.1418463712408024E-3</v>
      </c>
      <c r="N598" s="78">
        <f t="shared" si="522"/>
        <v>1.8784492025231595E-15</v>
      </c>
      <c r="O598" s="4">
        <f t="shared" si="523"/>
        <v>6.5949169802053366E-15</v>
      </c>
      <c r="P598" s="44">
        <f t="shared" si="576"/>
        <v>5.355672342631576E-22</v>
      </c>
      <c r="Q598" s="44">
        <f t="shared" ref="Q598:S598" si="587">(P598-P597)/$C$34</f>
        <v>4.0917231258776386E-16</v>
      </c>
      <c r="R598" s="44">
        <f t="shared" si="587"/>
        <v>2.4266829030017002E-10</v>
      </c>
      <c r="S598" s="47">
        <f t="shared" si="587"/>
        <v>1.0187930206813066E-4</v>
      </c>
      <c r="T598" s="46">
        <f t="shared" si="525"/>
        <v>1.4123982413291649E-9</v>
      </c>
      <c r="U598" s="44">
        <f t="shared" si="526"/>
        <v>8.1676727375409679E-4</v>
      </c>
      <c r="V598" s="47">
        <f t="shared" si="527"/>
        <v>327.25263045358327</v>
      </c>
      <c r="W598" s="46">
        <f t="shared" si="528"/>
        <v>386.23100024613774</v>
      </c>
      <c r="X598" s="47">
        <f t="shared" si="529"/>
        <v>58.978369792554503</v>
      </c>
    </row>
    <row r="599" spans="9:24" x14ac:dyDescent="0.2">
      <c r="I599" s="57">
        <f t="shared" si="517"/>
        <v>5.8899999999999538E-6</v>
      </c>
      <c r="J599" s="57">
        <f t="shared" si="518"/>
        <v>-2.9449699999999893E-13</v>
      </c>
      <c r="K599" s="75">
        <f t="shared" si="519"/>
        <v>-6.6286639202501762E-15</v>
      </c>
      <c r="L599" s="44">
        <f t="shared" si="520"/>
        <v>3.3861124681963873E-9</v>
      </c>
      <c r="M599" s="45">
        <f t="shared" si="521"/>
        <v>1.1437016108544441E-3</v>
      </c>
      <c r="N599" s="78">
        <f t="shared" si="522"/>
        <v>1.8926551896102455E-15</v>
      </c>
      <c r="O599" s="4">
        <f t="shared" si="523"/>
        <v>6.6286639202501762E-15</v>
      </c>
      <c r="P599" s="44">
        <f t="shared" si="576"/>
        <v>5.3968332634200415E-22</v>
      </c>
      <c r="Q599" s="44">
        <f t="shared" ref="Q599:S599" si="588">(P599-P598)/$C$34</f>
        <v>4.1160920788465557E-16</v>
      </c>
      <c r="R599" s="44">
        <f t="shared" si="588"/>
        <v>2.4368952968917095E-10</v>
      </c>
      <c r="S599" s="47">
        <f t="shared" si="588"/>
        <v>1.0212393890009259E-4</v>
      </c>
      <c r="T599" s="46">
        <f t="shared" si="525"/>
        <v>1.4205987087086132E-9</v>
      </c>
      <c r="U599" s="44">
        <f t="shared" si="526"/>
        <v>8.2004673794483149E-4</v>
      </c>
      <c r="V599" s="47">
        <f t="shared" si="527"/>
        <v>327.9464190734725</v>
      </c>
      <c r="W599" s="46">
        <f t="shared" si="528"/>
        <v>387.16208593770762</v>
      </c>
      <c r="X599" s="47">
        <f t="shared" si="529"/>
        <v>59.215666864235132</v>
      </c>
    </row>
    <row r="600" spans="9:24" x14ac:dyDescent="0.2">
      <c r="I600" s="57">
        <f t="shared" si="517"/>
        <v>5.8999999999999537E-6</v>
      </c>
      <c r="J600" s="57">
        <f t="shared" si="518"/>
        <v>-2.9499699999999893E-13</v>
      </c>
      <c r="K600" s="75">
        <f t="shared" si="519"/>
        <v>-6.6625250449321397E-15</v>
      </c>
      <c r="L600" s="44">
        <f t="shared" si="520"/>
        <v>3.3975494843049319E-9</v>
      </c>
      <c r="M600" s="45">
        <f t="shared" si="521"/>
        <v>1.1455561913241948E-3</v>
      </c>
      <c r="N600" s="78">
        <f t="shared" si="522"/>
        <v>1.9069435100110164E-15</v>
      </c>
      <c r="O600" s="4">
        <f t="shared" si="523"/>
        <v>6.6625250449321397E-15</v>
      </c>
      <c r="P600" s="44">
        <f t="shared" si="576"/>
        <v>5.4382388974243927E-22</v>
      </c>
      <c r="Q600" s="44">
        <f t="shared" ref="Q600:S600" si="589">(P600-P599)/$C$34</f>
        <v>4.1405634004351193E-16</v>
      </c>
      <c r="R600" s="44">
        <f t="shared" si="589"/>
        <v>2.4471321588563558E-10</v>
      </c>
      <c r="S600" s="47">
        <f t="shared" si="589"/>
        <v>1.0236861964646319E-4</v>
      </c>
      <c r="T600" s="46">
        <f t="shared" si="525"/>
        <v>1.4288320400770979E-9</v>
      </c>
      <c r="U600" s="44">
        <f t="shared" si="526"/>
        <v>8.2333313684847731E-4</v>
      </c>
      <c r="V600" s="47">
        <f t="shared" si="527"/>
        <v>328.63989036458247</v>
      </c>
      <c r="W600" s="46">
        <f t="shared" si="528"/>
        <v>388.09335761888428</v>
      </c>
      <c r="X600" s="47">
        <f t="shared" si="529"/>
        <v>59.453467254301806</v>
      </c>
    </row>
    <row r="601" spans="9:24" x14ac:dyDescent="0.2">
      <c r="I601" s="57">
        <f t="shared" si="517"/>
        <v>5.9099999999999536E-6</v>
      </c>
      <c r="J601" s="57">
        <f t="shared" si="518"/>
        <v>-2.9549699999999893E-13</v>
      </c>
      <c r="K601" s="75">
        <f t="shared" si="519"/>
        <v>-6.6965005397751894E-15</v>
      </c>
      <c r="L601" s="44">
        <f t="shared" si="520"/>
        <v>3.4090050462181737E-9</v>
      </c>
      <c r="M601" s="45">
        <f t="shared" si="521"/>
        <v>1.1474101100593433E-3</v>
      </c>
      <c r="N601" s="78">
        <f t="shared" si="522"/>
        <v>1.9213144930586804E-15</v>
      </c>
      <c r="O601" s="4">
        <f t="shared" si="523"/>
        <v>6.6965005397751894E-15</v>
      </c>
      <c r="P601" s="44">
        <f t="shared" si="576"/>
        <v>5.4798902707785062E-22</v>
      </c>
      <c r="Q601" s="44">
        <f t="shared" ref="Q601:S601" si="590">(P601-P600)/$C$34</f>
        <v>4.1651373354113473E-16</v>
      </c>
      <c r="R601" s="44">
        <f t="shared" si="590"/>
        <v>2.4573934976228077E-10</v>
      </c>
      <c r="S601" s="47">
        <f t="shared" si="590"/>
        <v>1.0261338766451915E-4</v>
      </c>
      <c r="T601" s="46">
        <f t="shared" si="525"/>
        <v>1.4370983047663901E-9</v>
      </c>
      <c r="U601" s="44">
        <f t="shared" si="526"/>
        <v>8.2662646892921383E-4</v>
      </c>
      <c r="V601" s="47">
        <f t="shared" si="527"/>
        <v>329.33320807365152</v>
      </c>
      <c r="W601" s="46">
        <f t="shared" si="528"/>
        <v>389.02497880749871</v>
      </c>
      <c r="X601" s="47">
        <f t="shared" si="529"/>
        <v>59.691770733847179</v>
      </c>
    </row>
    <row r="602" spans="9:24" x14ac:dyDescent="0.2">
      <c r="I602" s="57">
        <f t="shared" si="517"/>
        <v>5.9199999999999535E-6</v>
      </c>
      <c r="J602" s="57">
        <f t="shared" si="518"/>
        <v>-2.9599699999999893E-13</v>
      </c>
      <c r="K602" s="75">
        <f t="shared" si="519"/>
        <v>-6.7305905902373709E-15</v>
      </c>
      <c r="L602" s="44">
        <f t="shared" si="520"/>
        <v>3.4204791473187671E-9</v>
      </c>
      <c r="M602" s="45">
        <f t="shared" si="521"/>
        <v>1.14926336446372E-3</v>
      </c>
      <c r="N602" s="78">
        <f t="shared" si="522"/>
        <v>1.93576846877949E-15</v>
      </c>
      <c r="O602" s="4">
        <f t="shared" si="523"/>
        <v>6.7305905902373709E-15</v>
      </c>
      <c r="P602" s="44">
        <f t="shared" si="576"/>
        <v>5.5217884120644945E-22</v>
      </c>
      <c r="Q602" s="44">
        <f t="shared" ref="Q602:S602" si="591">(P602-P601)/$C$34</f>
        <v>4.1898141285988322E-16</v>
      </c>
      <c r="R602" s="44">
        <f t="shared" si="591"/>
        <v>2.4676793187484906E-10</v>
      </c>
      <c r="S602" s="47">
        <f t="shared" si="591"/>
        <v>1.0285821125682865E-4</v>
      </c>
      <c r="T602" s="46">
        <f t="shared" si="525"/>
        <v>1.4453975720809599E-9</v>
      </c>
      <c r="U602" s="44">
        <f t="shared" si="526"/>
        <v>8.2992673145698464E-4</v>
      </c>
      <c r="V602" s="47">
        <f t="shared" si="527"/>
        <v>330.02625277707625</v>
      </c>
      <c r="W602" s="46">
        <f t="shared" si="528"/>
        <v>389.9568299697126</v>
      </c>
      <c r="X602" s="47">
        <f t="shared" si="529"/>
        <v>59.930577192636378</v>
      </c>
    </row>
    <row r="603" spans="9:24" x14ac:dyDescent="0.2">
      <c r="I603" s="57">
        <f t="shared" si="517"/>
        <v>5.9299999999999534E-6</v>
      </c>
      <c r="J603" s="57">
        <f t="shared" si="518"/>
        <v>-2.9649699999999892E-13</v>
      </c>
      <c r="K603" s="75">
        <f t="shared" si="519"/>
        <v>-6.7647953817105587E-15</v>
      </c>
      <c r="L603" s="44">
        <f t="shared" si="520"/>
        <v>3.4319717809634042E-9</v>
      </c>
      <c r="M603" s="45">
        <f t="shared" si="521"/>
        <v>1.1511159519357003E-3</v>
      </c>
      <c r="N603" s="78">
        <f t="shared" si="522"/>
        <v>1.9503057678925821E-15</v>
      </c>
      <c r="O603" s="4">
        <f t="shared" si="523"/>
        <v>6.7647953817105587E-15</v>
      </c>
      <c r="P603" s="44">
        <f t="shared" si="576"/>
        <v>5.5639343523135592E-22</v>
      </c>
      <c r="Q603" s="44">
        <f t="shared" ref="Q603:S603" si="592">(P603-P602)/$C$34</f>
        <v>4.2145940249064634E-16</v>
      </c>
      <c r="R603" s="44">
        <f t="shared" si="592"/>
        <v>2.477989630763112E-10</v>
      </c>
      <c r="S603" s="47">
        <f t="shared" si="592"/>
        <v>1.0310312014621412E-4</v>
      </c>
      <c r="T603" s="46">
        <f t="shared" si="525"/>
        <v>1.4537299113092068E-9</v>
      </c>
      <c r="U603" s="44">
        <f t="shared" si="526"/>
        <v>8.3323392282469021E-4</v>
      </c>
      <c r="V603" s="47">
        <f t="shared" si="527"/>
        <v>330.71913677056182</v>
      </c>
      <c r="W603" s="46">
        <f t="shared" si="528"/>
        <v>390.88902320444561</v>
      </c>
      <c r="X603" s="47">
        <f t="shared" si="529"/>
        <v>60.169886433883782</v>
      </c>
    </row>
    <row r="604" spans="9:24" x14ac:dyDescent="0.2">
      <c r="I604" s="57">
        <f t="shared" si="517"/>
        <v>5.9399999999999533E-6</v>
      </c>
      <c r="J604" s="57">
        <f t="shared" si="518"/>
        <v>-2.9699699999999892E-13</v>
      </c>
      <c r="K604" s="75">
        <f t="shared" si="519"/>
        <v>-6.7991150995201927E-15</v>
      </c>
      <c r="L604" s="44">
        <f t="shared" si="520"/>
        <v>3.4434829404827613E-9</v>
      </c>
      <c r="M604" s="45">
        <f t="shared" si="521"/>
        <v>1.1529678698682043E-3</v>
      </c>
      <c r="N604" s="78">
        <f t="shared" si="522"/>
        <v>1.9649267218096339E-15</v>
      </c>
      <c r="O604" s="4">
        <f t="shared" si="523"/>
        <v>6.7991150995201927E-15</v>
      </c>
      <c r="P604" s="44">
        <f t="shared" si="576"/>
        <v>5.6063291250063581E-22</v>
      </c>
      <c r="Q604" s="44">
        <f t="shared" ref="Q604:S604" si="593">(P604-P603)/$C$34</f>
        <v>4.2394772692798964E-16</v>
      </c>
      <c r="R604" s="44">
        <f t="shared" si="593"/>
        <v>2.4883244373433057E-10</v>
      </c>
      <c r="S604" s="47">
        <f t="shared" si="593"/>
        <v>1.0334806580193736E-4</v>
      </c>
      <c r="T604" s="46">
        <f t="shared" si="525"/>
        <v>1.4620953917051688E-9</v>
      </c>
      <c r="U604" s="44">
        <f t="shared" si="526"/>
        <v>8.365480395962075E-4</v>
      </c>
      <c r="V604" s="47">
        <f t="shared" si="527"/>
        <v>331.41167715173248</v>
      </c>
      <c r="W604" s="46">
        <f t="shared" si="528"/>
        <v>391.82137549392053</v>
      </c>
      <c r="X604" s="47">
        <f t="shared" si="529"/>
        <v>60.409698342188044</v>
      </c>
    </row>
    <row r="605" spans="9:24" x14ac:dyDescent="0.2">
      <c r="I605" s="57">
        <f t="shared" ref="I605:I668" si="594">I604+$C$34</f>
        <v>5.9499999999999532E-6</v>
      </c>
      <c r="J605" s="57">
        <f t="shared" ref="J605:J668" si="595">J604-$C$25*$C$34</f>
        <v>-2.9749699999999892E-13</v>
      </c>
      <c r="K605" s="75">
        <f t="shared" ref="K605:K668" si="596">K604-L604*$C$34</f>
        <v>-6.83354992892502E-15</v>
      </c>
      <c r="L605" s="44">
        <f t="shared" ref="L605:L668" si="597">L604+M604*$C$34</f>
        <v>3.4550126191814433E-9</v>
      </c>
      <c r="M605" s="45">
        <f t="shared" ref="M605:M668" si="598">-$C$28*K604 - (($C$28/(($C$29*2*PI())^2))*($C$29*2*PI())*L604/$C$27 + $C$28*J604 + N604)/($C$28/(($C$29*2*PI())^2))</f>
        <v>1.154819115648701E-3</v>
      </c>
      <c r="N605" s="78">
        <f t="shared" ref="N605:N668" si="599">N604+T605*$C$34</f>
        <v>1.9796316626347223E-15</v>
      </c>
      <c r="O605" s="4">
        <f t="shared" ref="O605:O668" si="600">IF(K605&lt;0,-K605,0)</f>
        <v>6.83354992892502E-15</v>
      </c>
      <c r="P605" s="44">
        <f t="shared" si="576"/>
        <v>5.6489737660739116E-22</v>
      </c>
      <c r="Q605" s="44">
        <f t="shared" ref="Q605:S605" si="601">(P605-P604)/$C$34</f>
        <v>4.2644641067553498E-16</v>
      </c>
      <c r="R605" s="44">
        <f t="shared" si="601"/>
        <v>2.4986837475453424E-10</v>
      </c>
      <c r="S605" s="47">
        <f t="shared" si="601"/>
        <v>1.0359310202036673E-4</v>
      </c>
      <c r="T605" s="46">
        <f t="shared" ref="T605:T668" si="602">T604+U605*$C$34</f>
        <v>1.4704940825088365E-9</v>
      </c>
      <c r="U605" s="44">
        <f t="shared" ref="U605:U668" si="603">U604+V605*$C$34</f>
        <v>8.3986908036675679E-4</v>
      </c>
      <c r="V605" s="47">
        <f t="shared" ref="V605:V668" si="604">W605-X605</f>
        <v>332.10407705493037</v>
      </c>
      <c r="W605" s="46">
        <f t="shared" ref="W605:W668" si="605">$C$33/$C$24*($C$17*P605 + $C$18*Q605 + $C$19*R605 + $C$20*S605)</f>
        <v>392.75408972452215</v>
      </c>
      <c r="X605" s="47">
        <f t="shared" ref="X605:X668" si="606">1/$C$24*($C$21*N604 + $C$22*T604 + $C$23*U604)</f>
        <v>60.650012669591781</v>
      </c>
    </row>
    <row r="606" spans="9:24" x14ac:dyDescent="0.2">
      <c r="I606" s="57">
        <f t="shared" si="594"/>
        <v>5.9599999999999531E-6</v>
      </c>
      <c r="J606" s="57">
        <f t="shared" si="595"/>
        <v>-2.9799699999999892E-13</v>
      </c>
      <c r="K606" s="75">
        <f t="shared" si="596"/>
        <v>-6.8681000551168347E-15</v>
      </c>
      <c r="L606" s="44">
        <f t="shared" si="597"/>
        <v>3.4665608103379303E-9</v>
      </c>
      <c r="M606" s="45">
        <f t="shared" si="598"/>
        <v>1.1566696866592082E-3</v>
      </c>
      <c r="N606" s="78">
        <f t="shared" si="599"/>
        <v>1.9944209231640572E-15</v>
      </c>
      <c r="O606" s="4">
        <f t="shared" si="600"/>
        <v>6.8681000551168347E-15</v>
      </c>
      <c r="P606" s="44">
        <f t="shared" si="576"/>
        <v>5.6918693138981719E-22</v>
      </c>
      <c r="Q606" s="44">
        <f t="shared" ref="Q606:S606" si="607">(P606-P605)/$C$34</f>
        <v>4.2895547824260279E-16</v>
      </c>
      <c r="R606" s="44">
        <f t="shared" si="607"/>
        <v>2.5090675670678058E-10</v>
      </c>
      <c r="S606" s="47">
        <f t="shared" si="607"/>
        <v>1.0383819522463335E-4</v>
      </c>
      <c r="T606" s="46">
        <f t="shared" si="602"/>
        <v>1.4789260529335001E-9</v>
      </c>
      <c r="U606" s="44">
        <f t="shared" si="603"/>
        <v>8.4319704246635049E-4</v>
      </c>
      <c r="V606" s="47">
        <f t="shared" si="604"/>
        <v>332.79620995937319</v>
      </c>
      <c r="W606" s="46">
        <f t="shared" si="605"/>
        <v>393.68703927472887</v>
      </c>
      <c r="X606" s="47">
        <f t="shared" si="606"/>
        <v>60.89082931535566</v>
      </c>
    </row>
    <row r="607" spans="9:24" x14ac:dyDescent="0.2">
      <c r="I607" s="57">
        <f t="shared" si="594"/>
        <v>5.969999999999953E-6</v>
      </c>
      <c r="J607" s="57">
        <f t="shared" si="595"/>
        <v>-2.9849699999999891E-13</v>
      </c>
      <c r="K607" s="75">
        <f t="shared" si="596"/>
        <v>-6.9027656632202138E-15</v>
      </c>
      <c r="L607" s="44">
        <f t="shared" si="597"/>
        <v>3.4781275072045226E-9</v>
      </c>
      <c r="M607" s="45">
        <f t="shared" si="598"/>
        <v>1.1585195802762964E-3</v>
      </c>
      <c r="N607" s="78">
        <f t="shared" si="599"/>
        <v>2.0092948368857391E-15</v>
      </c>
      <c r="O607" s="4">
        <f t="shared" si="600"/>
        <v>6.9027656632202138E-15</v>
      </c>
      <c r="P607" s="44">
        <f t="shared" si="576"/>
        <v>5.7350168093126571E-22</v>
      </c>
      <c r="Q607" s="44">
        <f t="shared" ref="Q607:S607" si="608">(P607-P606)/$C$34</f>
        <v>4.3147495414485193E-16</v>
      </c>
      <c r="R607" s="44">
        <f t="shared" si="608"/>
        <v>2.519475902249144E-10</v>
      </c>
      <c r="S607" s="47">
        <f t="shared" si="608"/>
        <v>1.040833518133825E-4</v>
      </c>
      <c r="T607" s="46">
        <f t="shared" si="602"/>
        <v>1.4873913721681829E-9</v>
      </c>
      <c r="U607" s="44">
        <f t="shared" si="603"/>
        <v>8.4653192346828663E-4</v>
      </c>
      <c r="V607" s="47">
        <f t="shared" si="604"/>
        <v>333.48810019361014</v>
      </c>
      <c r="W607" s="46">
        <f t="shared" si="605"/>
        <v>394.6202482806562</v>
      </c>
      <c r="X607" s="47">
        <f t="shared" si="606"/>
        <v>61.132148087046083</v>
      </c>
    </row>
    <row r="608" spans="9:24" x14ac:dyDescent="0.2">
      <c r="I608" s="57">
        <f t="shared" si="594"/>
        <v>5.9799999999999529E-6</v>
      </c>
      <c r="J608" s="57">
        <f t="shared" si="595"/>
        <v>-2.9899699999999891E-13</v>
      </c>
      <c r="K608" s="75">
        <f t="shared" si="596"/>
        <v>-6.9375469382922588E-15</v>
      </c>
      <c r="L608" s="44">
        <f t="shared" si="597"/>
        <v>3.4897127030072854E-9</v>
      </c>
      <c r="M608" s="45">
        <f t="shared" si="598"/>
        <v>1.160368793871088E-3</v>
      </c>
      <c r="N608" s="78">
        <f t="shared" si="599"/>
        <v>2.0242537379794793E-15</v>
      </c>
      <c r="O608" s="4">
        <f t="shared" si="600"/>
        <v>6.9375469382922588E-15</v>
      </c>
      <c r="P608" s="44">
        <f t="shared" si="576"/>
        <v>5.7784172956029882E-22</v>
      </c>
      <c r="Q608" s="44">
        <f t="shared" ref="Q608:S608" si="609">(P608-P607)/$C$34</f>
        <v>4.3400486290331077E-16</v>
      </c>
      <c r="R608" s="44">
        <f t="shared" si="609"/>
        <v>2.5299087584588373E-10</v>
      </c>
      <c r="S608" s="47">
        <f t="shared" si="609"/>
        <v>1.0432856209693262E-4</v>
      </c>
      <c r="T608" s="46">
        <f t="shared" si="602"/>
        <v>1.4958901093740054E-9</v>
      </c>
      <c r="U608" s="44">
        <f t="shared" si="603"/>
        <v>8.4987372058223539E-4</v>
      </c>
      <c r="V608" s="47">
        <f t="shared" si="604"/>
        <v>334.17971139487264</v>
      </c>
      <c r="W608" s="46">
        <f t="shared" si="605"/>
        <v>395.55368020473344</v>
      </c>
      <c r="X608" s="47">
        <f t="shared" si="606"/>
        <v>61.37396880986082</v>
      </c>
    </row>
    <row r="609" spans="9:24" x14ac:dyDescent="0.2">
      <c r="I609" s="57">
        <f t="shared" si="594"/>
        <v>5.9899999999999528E-6</v>
      </c>
      <c r="J609" s="57">
        <f t="shared" si="595"/>
        <v>-2.9949699999999891E-13</v>
      </c>
      <c r="K609" s="75">
        <f t="shared" si="596"/>
        <v>-6.9724440653223319E-15</v>
      </c>
      <c r="L609" s="44">
        <f t="shared" si="597"/>
        <v>3.5013163909459963E-9</v>
      </c>
      <c r="M609" s="45">
        <f t="shared" si="598"/>
        <v>1.1622173248092621E-3</v>
      </c>
      <c r="N609" s="78">
        <f t="shared" si="599"/>
        <v>2.0392979613163732E-15</v>
      </c>
      <c r="O609" s="4">
        <f t="shared" si="600"/>
        <v>6.9724440653223319E-15</v>
      </c>
      <c r="P609" s="44">
        <f t="shared" si="576"/>
        <v>5.8220718185075632E-22</v>
      </c>
      <c r="Q609" s="44">
        <f t="shared" ref="Q609:S609" si="610">(P609-P608)/$C$34</f>
        <v>4.365452290457505E-16</v>
      </c>
      <c r="R609" s="44">
        <f t="shared" si="610"/>
        <v>2.5403661424397238E-10</v>
      </c>
      <c r="S609" s="47">
        <f t="shared" si="610"/>
        <v>1.0457383980886515E-4</v>
      </c>
      <c r="T609" s="46">
        <f t="shared" si="602"/>
        <v>1.504422333689384E-9</v>
      </c>
      <c r="U609" s="44">
        <f t="shared" si="603"/>
        <v>8.5322243153786084E-4</v>
      </c>
      <c r="V609" s="47">
        <f t="shared" si="604"/>
        <v>334.87109556254541</v>
      </c>
      <c r="W609" s="46">
        <f t="shared" si="605"/>
        <v>396.48738684518923</v>
      </c>
      <c r="X609" s="47">
        <f t="shared" si="606"/>
        <v>61.616291282643829</v>
      </c>
    </row>
    <row r="610" spans="9:24" x14ac:dyDescent="0.2">
      <c r="I610" s="57">
        <f t="shared" si="594"/>
        <v>5.9999999999999527E-6</v>
      </c>
      <c r="J610" s="57">
        <f t="shared" si="595"/>
        <v>-2.9999699999999891E-13</v>
      </c>
      <c r="K610" s="75">
        <f t="shared" si="596"/>
        <v>-7.0074572292317917E-15</v>
      </c>
      <c r="L610" s="44">
        <f t="shared" si="597"/>
        <v>3.5129385641940889E-9</v>
      </c>
      <c r="M610" s="45">
        <f t="shared" si="598"/>
        <v>1.1640651704510551E-3</v>
      </c>
      <c r="N610" s="78">
        <f t="shared" si="599"/>
        <v>2.0544278424587324E-15</v>
      </c>
      <c r="O610" s="4">
        <f t="shared" si="600"/>
        <v>7.0074572292317917E-15</v>
      </c>
      <c r="P610" s="44">
        <f t="shared" si="576"/>
        <v>5.8659814262183878E-22</v>
      </c>
      <c r="Q610" s="44">
        <f t="shared" ref="Q610:S610" si="611">(P610-P609)/$C$34</f>
        <v>4.3909607710824585E-16</v>
      </c>
      <c r="R610" s="44">
        <f t="shared" si="611"/>
        <v>2.5508480624953527E-10</v>
      </c>
      <c r="S610" s="47">
        <f t="shared" si="611"/>
        <v>1.0481920055628951E-4</v>
      </c>
      <c r="T610" s="46">
        <f t="shared" si="602"/>
        <v>1.5129881142359351E-9</v>
      </c>
      <c r="U610" s="44">
        <f t="shared" si="603"/>
        <v>8.5657805465511223E-4</v>
      </c>
      <c r="V610" s="47">
        <f t="shared" si="604"/>
        <v>335.5623117251431</v>
      </c>
      <c r="W610" s="46">
        <f t="shared" si="605"/>
        <v>397.42142706706755</v>
      </c>
      <c r="X610" s="47">
        <f t="shared" si="606"/>
        <v>61.859115341924479</v>
      </c>
    </row>
    <row r="611" spans="9:24" x14ac:dyDescent="0.2">
      <c r="I611" s="57">
        <f t="shared" si="594"/>
        <v>6.0099999999999526E-6</v>
      </c>
      <c r="J611" s="57">
        <f t="shared" si="595"/>
        <v>-3.0049699999999891E-13</v>
      </c>
      <c r="K611" s="75">
        <f t="shared" si="596"/>
        <v>-7.0425866148737323E-15</v>
      </c>
      <c r="L611" s="44">
        <f t="shared" si="597"/>
        <v>3.5245792158985996E-9</v>
      </c>
      <c r="M611" s="45">
        <f t="shared" si="598"/>
        <v>1.1659123281512634E-3</v>
      </c>
      <c r="N611" s="78">
        <f t="shared" si="599"/>
        <v>2.0696437176596883E-15</v>
      </c>
      <c r="O611" s="4">
        <f t="shared" si="600"/>
        <v>7.0425866148737323E-15</v>
      </c>
      <c r="P611" s="44">
        <f t="shared" si="576"/>
        <v>5.9101471693812978E-22</v>
      </c>
      <c r="Q611" s="44">
        <f t="shared" ref="Q611:S611" si="612">(P611-P610)/$C$34</f>
        <v>4.416574316291003E-16</v>
      </c>
      <c r="R611" s="44">
        <f t="shared" si="612"/>
        <v>2.5613545208544537E-10</v>
      </c>
      <c r="S611" s="47">
        <f t="shared" si="612"/>
        <v>1.0506458359100981E-4</v>
      </c>
      <c r="T611" s="46">
        <f t="shared" si="602"/>
        <v>1.5215875200955772E-9</v>
      </c>
      <c r="U611" s="44">
        <f t="shared" si="603"/>
        <v>8.5994058596420675E-4</v>
      </c>
      <c r="V611" s="47">
        <f t="shared" si="604"/>
        <v>336.25313090945622</v>
      </c>
      <c r="W611" s="46">
        <f t="shared" si="605"/>
        <v>398.35557177646803</v>
      </c>
      <c r="X611" s="47">
        <f t="shared" si="606"/>
        <v>62.102440867011786</v>
      </c>
    </row>
    <row r="612" spans="9:24" x14ac:dyDescent="0.2">
      <c r="I612" s="57">
        <f t="shared" si="594"/>
        <v>6.0199999999999525E-6</v>
      </c>
      <c r="J612" s="57">
        <f t="shared" si="595"/>
        <v>-3.009969999999989E-13</v>
      </c>
      <c r="K612" s="75">
        <f t="shared" si="596"/>
        <v>-7.0778324070327183E-15</v>
      </c>
      <c r="L612" s="44">
        <f t="shared" si="597"/>
        <v>3.536238339180112E-9</v>
      </c>
      <c r="M612" s="45">
        <f t="shared" si="598"/>
        <v>1.1677587952592433E-3</v>
      </c>
      <c r="N612" s="78">
        <f t="shared" si="599"/>
        <v>2.0849459238629919E-15</v>
      </c>
      <c r="O612" s="4">
        <f t="shared" si="600"/>
        <v>7.0778324070327183E-15</v>
      </c>
      <c r="P612" s="44">
        <f t="shared" si="576"/>
        <v>5.9545701010967072E-22</v>
      </c>
      <c r="Q612" s="44">
        <f t="shared" ref="Q612:S612" si="613">(P612-P611)/$C$34</f>
        <v>4.4422931715409351E-16</v>
      </c>
      <c r="R612" s="44">
        <f t="shared" si="613"/>
        <v>2.5718855249932097E-10</v>
      </c>
      <c r="S612" s="47">
        <f t="shared" si="613"/>
        <v>1.0531004138755979E-4</v>
      </c>
      <c r="T612" s="46">
        <f t="shared" si="602"/>
        <v>1.5302206203303495E-9</v>
      </c>
      <c r="U612" s="44">
        <f t="shared" si="603"/>
        <v>8.6331002347722911E-4</v>
      </c>
      <c r="V612" s="47">
        <f t="shared" si="604"/>
        <v>336.94375130224063</v>
      </c>
      <c r="W612" s="46">
        <f t="shared" si="605"/>
        <v>399.29001887351023</v>
      </c>
      <c r="X612" s="47">
        <f t="shared" si="606"/>
        <v>62.346267571269628</v>
      </c>
    </row>
    <row r="613" spans="9:24" x14ac:dyDescent="0.2">
      <c r="I613" s="57">
        <f t="shared" si="594"/>
        <v>6.0299999999999524E-6</v>
      </c>
      <c r="J613" s="57">
        <f t="shared" si="595"/>
        <v>-3.014969999999989E-13</v>
      </c>
      <c r="K613" s="75">
        <f t="shared" si="596"/>
        <v>-7.113194790424519E-15</v>
      </c>
      <c r="L613" s="44">
        <f t="shared" si="597"/>
        <v>3.5479159271327043E-9</v>
      </c>
      <c r="M613" s="45">
        <f t="shared" si="598"/>
        <v>1.1696045691189166E-3</v>
      </c>
      <c r="N613" s="78">
        <f t="shared" si="599"/>
        <v>2.100334798702709E-15</v>
      </c>
      <c r="O613" s="4">
        <f t="shared" si="600"/>
        <v>7.113194790424519E-15</v>
      </c>
      <c r="P613" s="44">
        <f t="shared" si="576"/>
        <v>5.9992512769200713E-22</v>
      </c>
      <c r="Q613" s="44">
        <f t="shared" ref="Q613:S613" si="614">(P613-P612)/$C$34</f>
        <v>4.4681175823364137E-16</v>
      </c>
      <c r="R613" s="44">
        <f t="shared" si="614"/>
        <v>2.5824410795478548E-10</v>
      </c>
      <c r="S613" s="47">
        <f t="shared" si="614"/>
        <v>1.0555554554645092E-4</v>
      </c>
      <c r="T613" s="46">
        <f t="shared" si="602"/>
        <v>1.5388874839717166E-9</v>
      </c>
      <c r="U613" s="44">
        <f t="shared" si="603"/>
        <v>8.6668636413672129E-4</v>
      </c>
      <c r="V613" s="47">
        <f t="shared" si="604"/>
        <v>337.63406594921827</v>
      </c>
      <c r="W613" s="46">
        <f t="shared" si="605"/>
        <v>400.2246612609124</v>
      </c>
      <c r="X613" s="47">
        <f t="shared" si="606"/>
        <v>62.590595311694123</v>
      </c>
    </row>
    <row r="614" spans="9:24" x14ac:dyDescent="0.2">
      <c r="I614" s="57">
        <f t="shared" si="594"/>
        <v>6.0399999999999523E-6</v>
      </c>
      <c r="J614" s="57">
        <f t="shared" si="595"/>
        <v>-3.019969999999989E-13</v>
      </c>
      <c r="K614" s="75">
        <f t="shared" si="596"/>
        <v>-7.1486739496958455E-15</v>
      </c>
      <c r="L614" s="44">
        <f t="shared" si="597"/>
        <v>3.5596119728238934E-9</v>
      </c>
      <c r="M614" s="45">
        <f t="shared" si="598"/>
        <v>1.1714496470687709E-3</v>
      </c>
      <c r="N614" s="78">
        <f t="shared" si="599"/>
        <v>2.1158106805031345E-15</v>
      </c>
      <c r="O614" s="4">
        <f t="shared" si="600"/>
        <v>7.1486739496958455E-15</v>
      </c>
      <c r="P614" s="44">
        <f t="shared" si="576"/>
        <v>6.044191754862933E-22</v>
      </c>
      <c r="Q614" s="44">
        <f t="shared" ref="Q614:S614" si="615">(P614-P613)/$C$34</f>
        <v>4.494047794286168E-16</v>
      </c>
      <c r="R614" s="44">
        <f t="shared" si="615"/>
        <v>2.5930211949754305E-10</v>
      </c>
      <c r="S614" s="47">
        <f t="shared" si="615"/>
        <v>1.0580115427575732E-4</v>
      </c>
      <c r="T614" s="46">
        <f t="shared" si="602"/>
        <v>1.5475881800425433E-9</v>
      </c>
      <c r="U614" s="44">
        <f t="shared" si="603"/>
        <v>8.7006960708268166E-4</v>
      </c>
      <c r="V614" s="47">
        <f t="shared" si="604"/>
        <v>338.32429459604185</v>
      </c>
      <c r="W614" s="46">
        <f t="shared" si="605"/>
        <v>401.15971846380944</v>
      </c>
      <c r="X614" s="47">
        <f t="shared" si="606"/>
        <v>62.835423867767595</v>
      </c>
    </row>
    <row r="615" spans="9:24" x14ac:dyDescent="0.2">
      <c r="I615" s="57">
        <f t="shared" si="594"/>
        <v>6.0499999999999522E-6</v>
      </c>
      <c r="J615" s="57">
        <f t="shared" si="595"/>
        <v>-3.024969999999989E-13</v>
      </c>
      <c r="K615" s="75">
        <f t="shared" si="596"/>
        <v>-7.1842700694240845E-15</v>
      </c>
      <c r="L615" s="44">
        <f t="shared" si="597"/>
        <v>3.5713264692945813E-9</v>
      </c>
      <c r="M615" s="45">
        <f t="shared" si="598"/>
        <v>1.1732940264418601E-3</v>
      </c>
      <c r="N615" s="78">
        <f t="shared" si="599"/>
        <v>2.1313739082782147E-15</v>
      </c>
      <c r="O615" s="4">
        <f t="shared" si="600"/>
        <v>7.1842700694240845E-15</v>
      </c>
      <c r="P615" s="44">
        <f t="shared" si="576"/>
        <v>6.0893925953926665E-22</v>
      </c>
      <c r="Q615" s="44">
        <f t="shared" ref="Q615:S615" si="616">(P615-P614)/$C$34</f>
        <v>4.520084052973349E-16</v>
      </c>
      <c r="R615" s="44">
        <f t="shared" si="616"/>
        <v>2.6036258687181042E-10</v>
      </c>
      <c r="S615" s="47">
        <f t="shared" si="616"/>
        <v>1.0604673742673667E-4</v>
      </c>
      <c r="T615" s="46">
        <f t="shared" si="602"/>
        <v>1.5563227775080181E-9</v>
      </c>
      <c r="U615" s="44">
        <f t="shared" si="603"/>
        <v>8.7345974654748403E-4</v>
      </c>
      <c r="V615" s="47">
        <f t="shared" si="604"/>
        <v>339.01394648023791</v>
      </c>
      <c r="W615" s="46">
        <f t="shared" si="605"/>
        <v>402.09469965846716</v>
      </c>
      <c r="X615" s="47">
        <f t="shared" si="606"/>
        <v>63.080753178229259</v>
      </c>
    </row>
    <row r="616" spans="9:24" x14ac:dyDescent="0.2">
      <c r="I616" s="57">
        <f t="shared" si="594"/>
        <v>6.0599999999999521E-6</v>
      </c>
      <c r="J616" s="57">
        <f t="shared" si="595"/>
        <v>-3.029969999999989E-13</v>
      </c>
      <c r="K616" s="75">
        <f t="shared" si="596"/>
        <v>-7.21998333411703E-15</v>
      </c>
      <c r="L616" s="44">
        <f t="shared" si="597"/>
        <v>3.5830594095589997E-9</v>
      </c>
      <c r="M616" s="45">
        <f t="shared" si="598"/>
        <v>1.1751377045658097E-3</v>
      </c>
      <c r="N616" s="78">
        <f t="shared" si="599"/>
        <v>2.1470248217315551E-15</v>
      </c>
      <c r="O616" s="4">
        <f t="shared" si="600"/>
        <v>7.21998333411703E-15</v>
      </c>
      <c r="P616" s="44">
        <f t="shared" si="576"/>
        <v>6.1348548614337688E-22</v>
      </c>
      <c r="Q616" s="44">
        <f t="shared" ref="Q616:S616" si="617">(P616-P615)/$C$34</f>
        <v>4.5462266041102256E-16</v>
      </c>
      <c r="R616" s="44">
        <f t="shared" si="617"/>
        <v>2.6142551136876559E-10</v>
      </c>
      <c r="S616" s="47">
        <f t="shared" si="617"/>
        <v>1.0629244969551731E-4</v>
      </c>
      <c r="T616" s="46">
        <f t="shared" si="602"/>
        <v>1.5650913453340355E-9</v>
      </c>
      <c r="U616" s="44">
        <f t="shared" si="603"/>
        <v>8.7685678260173555E-4</v>
      </c>
      <c r="V616" s="47">
        <f t="shared" si="604"/>
        <v>339.70360542515755</v>
      </c>
      <c r="W616" s="46">
        <f t="shared" si="605"/>
        <v>403.030188251303</v>
      </c>
      <c r="X616" s="47">
        <f t="shared" si="606"/>
        <v>63.32658282614544</v>
      </c>
    </row>
    <row r="617" spans="9:24" x14ac:dyDescent="0.2">
      <c r="I617" s="57">
        <f t="shared" si="594"/>
        <v>6.069999999999952E-6</v>
      </c>
      <c r="J617" s="57">
        <f t="shared" si="595"/>
        <v>-3.0349699999999889E-13</v>
      </c>
      <c r="K617" s="75">
        <f t="shared" si="596"/>
        <v>-7.2558139282126194E-15</v>
      </c>
      <c r="L617" s="44">
        <f t="shared" si="597"/>
        <v>3.594810786604658E-9</v>
      </c>
      <c r="M617" s="45">
        <f t="shared" si="598"/>
        <v>1.1769806787628172E-3</v>
      </c>
      <c r="N617" s="78">
        <f t="shared" si="599"/>
        <v>2.1627637612559847E-15</v>
      </c>
      <c r="O617" s="4">
        <f t="shared" si="600"/>
        <v>7.2558139282126194E-15</v>
      </c>
      <c r="P617" s="44">
        <f t="shared" si="576"/>
        <v>6.1805796183679779E-22</v>
      </c>
      <c r="Q617" s="44">
        <f t="shared" ref="Q617:S617" si="618">(P617-P616)/$C$34</f>
        <v>4.5724756934209141E-16</v>
      </c>
      <c r="R617" s="44">
        <f t="shared" si="618"/>
        <v>2.6249089310688555E-10</v>
      </c>
      <c r="S617" s="47">
        <f t="shared" si="618"/>
        <v>1.0653817381199552E-4</v>
      </c>
      <c r="T617" s="46">
        <f t="shared" si="602"/>
        <v>1.57389395244297E-9</v>
      </c>
      <c r="U617" s="44">
        <f t="shared" si="603"/>
        <v>8.8026071089345945E-4</v>
      </c>
      <c r="V617" s="47">
        <f t="shared" si="604"/>
        <v>340.3928291723862</v>
      </c>
      <c r="W617" s="46">
        <f t="shared" si="605"/>
        <v>403.96574199008501</v>
      </c>
      <c r="X617" s="47">
        <f t="shared" si="606"/>
        <v>63.572912817698793</v>
      </c>
    </row>
    <row r="618" spans="9:24" x14ac:dyDescent="0.2">
      <c r="I618" s="57">
        <f t="shared" si="594"/>
        <v>6.079999999999952E-6</v>
      </c>
      <c r="J618" s="57">
        <f t="shared" si="595"/>
        <v>-3.0399699999999889E-13</v>
      </c>
      <c r="K618" s="75">
        <f t="shared" si="596"/>
        <v>-7.2917620360786667E-15</v>
      </c>
      <c r="L618" s="44">
        <f t="shared" si="597"/>
        <v>3.606580593392286E-9</v>
      </c>
      <c r="M618" s="45">
        <f t="shared" si="598"/>
        <v>1.178822946349655E-3</v>
      </c>
      <c r="N618" s="78">
        <f t="shared" si="599"/>
        <v>2.1785910679333374E-15</v>
      </c>
      <c r="O618" s="4">
        <f t="shared" si="600"/>
        <v>7.2917620360786667E-15</v>
      </c>
      <c r="P618" s="44">
        <f t="shared" si="576"/>
        <v>6.2265679340349635E-22</v>
      </c>
      <c r="Q618" s="44">
        <f t="shared" ref="Q618:S618" si="619">(P618-P617)/$C$34</f>
        <v>4.5988315666985545E-16</v>
      </c>
      <c r="R618" s="44">
        <f t="shared" si="619"/>
        <v>2.6355873277640396E-10</v>
      </c>
      <c r="S618" s="47">
        <f t="shared" si="619"/>
        <v>1.0678396695184132E-4</v>
      </c>
      <c r="T618" s="46">
        <f t="shared" si="602"/>
        <v>1.5827306677352712E-9</v>
      </c>
      <c r="U618" s="44">
        <f t="shared" si="603"/>
        <v>8.8367152923010943E-4</v>
      </c>
      <c r="V618" s="47">
        <f t="shared" si="604"/>
        <v>341.08183366499821</v>
      </c>
      <c r="W618" s="46">
        <f t="shared" si="605"/>
        <v>404.90157650355007</v>
      </c>
      <c r="X618" s="47">
        <f t="shared" si="606"/>
        <v>63.819742838551882</v>
      </c>
    </row>
    <row r="619" spans="9:24" x14ac:dyDescent="0.2">
      <c r="I619" s="57">
        <f t="shared" si="594"/>
        <v>6.0899999999999519E-6</v>
      </c>
      <c r="J619" s="57">
        <f t="shared" si="595"/>
        <v>-3.0449699999999889E-13</v>
      </c>
      <c r="K619" s="75">
        <f t="shared" si="596"/>
        <v>-7.3278278420125895E-15</v>
      </c>
      <c r="L619" s="44">
        <f t="shared" si="597"/>
        <v>3.6183688228557826E-9</v>
      </c>
      <c r="M619" s="45">
        <f t="shared" si="598"/>
        <v>1.1806645046376709E-3</v>
      </c>
      <c r="N619" s="78">
        <f t="shared" si="599"/>
        <v>2.1945070835341075E-15</v>
      </c>
      <c r="O619" s="4">
        <f t="shared" si="600"/>
        <v>7.3278278420125895E-15</v>
      </c>
      <c r="P619" s="44">
        <f t="shared" si="576"/>
        <v>6.2728208787326856E-22</v>
      </c>
      <c r="Q619" s="44">
        <f t="shared" ref="Q619:S619" si="620">(P619-P618)/$C$34</f>
        <v>4.6252944697722133E-16</v>
      </c>
      <c r="R619" s="44">
        <f t="shared" si="620"/>
        <v>2.6462903073658771E-10</v>
      </c>
      <c r="S619" s="47">
        <f t="shared" si="620"/>
        <v>1.0702979601837453E-4</v>
      </c>
      <c r="T619" s="46">
        <f t="shared" si="602"/>
        <v>1.5916015600769972E-9</v>
      </c>
      <c r="U619" s="44">
        <f t="shared" si="603"/>
        <v>8.8708923417259405E-4</v>
      </c>
      <c r="V619" s="47">
        <f t="shared" si="604"/>
        <v>341.77049424846126</v>
      </c>
      <c r="W619" s="46">
        <f t="shared" si="605"/>
        <v>405.83756697932927</v>
      </c>
      <c r="X619" s="47">
        <f t="shared" si="606"/>
        <v>64.06707273086802</v>
      </c>
    </row>
    <row r="620" spans="9:24" x14ac:dyDescent="0.2">
      <c r="I620" s="57">
        <f t="shared" si="594"/>
        <v>6.0999999999999518E-6</v>
      </c>
      <c r="J620" s="57">
        <f t="shared" si="595"/>
        <v>-3.0499699999999889E-13</v>
      </c>
      <c r="K620" s="75">
        <f t="shared" si="596"/>
        <v>-7.3640115302411469E-15</v>
      </c>
      <c r="L620" s="44">
        <f t="shared" si="597"/>
        <v>3.6301754679021594E-9</v>
      </c>
      <c r="M620" s="45">
        <f t="shared" si="598"/>
        <v>1.1825053509327938E-3</v>
      </c>
      <c r="N620" s="78">
        <f t="shared" si="599"/>
        <v>2.210512150517244E-15</v>
      </c>
      <c r="O620" s="4">
        <f t="shared" si="600"/>
        <v>7.3640115302411469E-15</v>
      </c>
      <c r="P620" s="44">
        <f t="shared" si="576"/>
        <v>6.3193395252181202E-22</v>
      </c>
      <c r="Q620" s="44">
        <f t="shared" ref="Q620:S620" si="621">(P620-P619)/$C$34</f>
        <v>4.6518646485434592E-16</v>
      </c>
      <c r="R620" s="44">
        <f t="shared" si="621"/>
        <v>2.6570178771245919E-10</v>
      </c>
      <c r="S620" s="47">
        <f t="shared" si="621"/>
        <v>1.0727569758714883E-4</v>
      </c>
      <c r="T620" s="46">
        <f t="shared" si="602"/>
        <v>1.6005066983136344E-9</v>
      </c>
      <c r="U620" s="44">
        <f t="shared" si="603"/>
        <v>8.9051382366371482E-4</v>
      </c>
      <c r="V620" s="47">
        <f t="shared" si="604"/>
        <v>342.45894911207665</v>
      </c>
      <c r="W620" s="46">
        <f t="shared" si="605"/>
        <v>406.77385135854541</v>
      </c>
      <c r="X620" s="47">
        <f t="shared" si="606"/>
        <v>64.314902246468733</v>
      </c>
    </row>
    <row r="621" spans="9:24" x14ac:dyDescent="0.2">
      <c r="I621" s="57">
        <f t="shared" si="594"/>
        <v>6.1099999999999517E-6</v>
      </c>
      <c r="J621" s="57">
        <f t="shared" si="595"/>
        <v>-3.0549699999999888E-13</v>
      </c>
      <c r="K621" s="75">
        <f t="shared" si="596"/>
        <v>-7.4003132849201688E-15</v>
      </c>
      <c r="L621" s="44">
        <f t="shared" si="597"/>
        <v>3.6420005214114872E-9</v>
      </c>
      <c r="M621" s="45">
        <f t="shared" si="598"/>
        <v>1.1843454825355322E-3</v>
      </c>
      <c r="N621" s="78">
        <f t="shared" si="599"/>
        <v>2.226606612029855E-15</v>
      </c>
      <c r="O621" s="4">
        <f t="shared" si="600"/>
        <v>7.4003132849201688E-15</v>
      </c>
      <c r="P621" s="44">
        <f t="shared" si="576"/>
        <v>6.366124948707745E-22</v>
      </c>
      <c r="Q621" s="44">
        <f t="shared" ref="Q621:S621" si="622">(P621-P620)/$C$34</f>
        <v>4.6785423489624805E-16</v>
      </c>
      <c r="R621" s="44">
        <f t="shared" si="622"/>
        <v>2.6677700419021311E-10</v>
      </c>
      <c r="S621" s="47">
        <f t="shared" si="622"/>
        <v>1.07521647775392E-4</v>
      </c>
      <c r="T621" s="46">
        <f t="shared" si="602"/>
        <v>1.6094461512611056E-9</v>
      </c>
      <c r="U621" s="44">
        <f t="shared" si="603"/>
        <v>8.9394529474711869E-4</v>
      </c>
      <c r="V621" s="47">
        <f t="shared" si="604"/>
        <v>343.14710834038306</v>
      </c>
      <c r="W621" s="46">
        <f t="shared" si="605"/>
        <v>407.71033957770868</v>
      </c>
      <c r="X621" s="47">
        <f t="shared" si="606"/>
        <v>64.563231237325638</v>
      </c>
    </row>
    <row r="622" spans="9:24" x14ac:dyDescent="0.2">
      <c r="I622" s="57">
        <f t="shared" si="594"/>
        <v>6.1199999999999516E-6</v>
      </c>
      <c r="J622" s="57">
        <f t="shared" si="595"/>
        <v>-3.0599699999999888E-13</v>
      </c>
      <c r="K622" s="75">
        <f t="shared" si="596"/>
        <v>-7.4367332901342837E-15</v>
      </c>
      <c r="L622" s="44">
        <f t="shared" si="597"/>
        <v>3.6538439762368425E-9</v>
      </c>
      <c r="M622" s="45">
        <f t="shared" si="598"/>
        <v>1.1861848967409793E-3</v>
      </c>
      <c r="N622" s="78">
        <f t="shared" si="599"/>
        <v>2.242790811906761E-15</v>
      </c>
      <c r="O622" s="4">
        <f t="shared" si="600"/>
        <v>7.4367332901342837E-15</v>
      </c>
      <c r="P622" s="44">
        <f t="shared" si="576"/>
        <v>6.4131782268776233E-22</v>
      </c>
      <c r="Q622" s="44">
        <f t="shared" ref="Q622:S622" si="623">(P622-P621)/$C$34</f>
        <v>4.7053278169878323E-16</v>
      </c>
      <c r="R622" s="44">
        <f t="shared" si="623"/>
        <v>2.6785468025351796E-10</v>
      </c>
      <c r="S622" s="47">
        <f t="shared" si="623"/>
        <v>1.0776760633048436E-4</v>
      </c>
      <c r="T622" s="46">
        <f t="shared" si="602"/>
        <v>1.6184199876906112E-9</v>
      </c>
      <c r="U622" s="44">
        <f t="shared" si="603"/>
        <v>8.9738364295057047E-4</v>
      </c>
      <c r="V622" s="47">
        <f t="shared" si="604"/>
        <v>343.83482034517345</v>
      </c>
      <c r="W622" s="46">
        <f t="shared" si="605"/>
        <v>408.64687983541859</v>
      </c>
      <c r="X622" s="47">
        <f t="shared" si="606"/>
        <v>64.812059490245119</v>
      </c>
    </row>
    <row r="623" spans="9:24" x14ac:dyDescent="0.2">
      <c r="I623" s="57">
        <f t="shared" si="594"/>
        <v>6.1299999999999515E-6</v>
      </c>
      <c r="J623" s="57">
        <f t="shared" si="595"/>
        <v>-3.0649699999999888E-13</v>
      </c>
      <c r="K623" s="75">
        <f t="shared" si="596"/>
        <v>-7.4732717298966526E-15</v>
      </c>
      <c r="L623" s="44">
        <f t="shared" si="597"/>
        <v>3.6657058252042525E-9</v>
      </c>
      <c r="M623" s="45">
        <f t="shared" si="598"/>
        <v>1.1880235908388141E-3</v>
      </c>
      <c r="N623" s="78">
        <f t="shared" si="599"/>
        <v>2.2590650946703949E-15</v>
      </c>
      <c r="O623" s="4">
        <f t="shared" si="600"/>
        <v>7.4732717298966526E-15</v>
      </c>
      <c r="P623" s="44">
        <f t="shared" si="576"/>
        <v>6.4605004398644084E-22</v>
      </c>
      <c r="Q623" s="44">
        <f t="shared" ref="Q623:S623" si="624">(P623-P622)/$C$34</f>
        <v>4.7322212986785075E-16</v>
      </c>
      <c r="R623" s="44">
        <f t="shared" si="624"/>
        <v>2.6893481690675147E-10</v>
      </c>
      <c r="S623" s="47">
        <f t="shared" si="624"/>
        <v>1.0801366532335111E-4</v>
      </c>
      <c r="T623" s="46">
        <f t="shared" si="602"/>
        <v>1.6274282763633848E-9</v>
      </c>
      <c r="U623" s="44">
        <f t="shared" si="603"/>
        <v>9.0082886727736147E-4</v>
      </c>
      <c r="V623" s="47">
        <f t="shared" si="604"/>
        <v>344.52243267910319</v>
      </c>
      <c r="W623" s="46">
        <f t="shared" si="605"/>
        <v>409.58381936127506</v>
      </c>
      <c r="X623" s="47">
        <f t="shared" si="606"/>
        <v>65.061386682171872</v>
      </c>
    </row>
    <row r="624" spans="9:24" x14ac:dyDescent="0.2">
      <c r="I624" s="57">
        <f t="shared" si="594"/>
        <v>6.1399999999999514E-6</v>
      </c>
      <c r="J624" s="57">
        <f t="shared" si="595"/>
        <v>-3.0699699999999888E-13</v>
      </c>
      <c r="K624" s="75">
        <f t="shared" si="596"/>
        <v>-7.5099287881486945E-15</v>
      </c>
      <c r="L624" s="44">
        <f t="shared" si="597"/>
        <v>3.6775860611126408E-9</v>
      </c>
      <c r="M624" s="45">
        <f t="shared" si="598"/>
        <v>1.1898615621133046E-3</v>
      </c>
      <c r="N624" s="78">
        <f t="shared" si="599"/>
        <v>2.275429805530436E-15</v>
      </c>
      <c r="O624" s="4">
        <f t="shared" si="600"/>
        <v>7.5099287881486945E-15</v>
      </c>
      <c r="P624" s="44">
        <f t="shared" si="576"/>
        <v>6.5080926702656424E-22</v>
      </c>
      <c r="Q624" s="44">
        <f t="shared" ref="Q624:S624" si="625">(P624-P623)/$C$34</f>
        <v>4.7592230401234026E-16</v>
      </c>
      <c r="R624" s="44">
        <f t="shared" si="625"/>
        <v>2.7001741444895112E-10</v>
      </c>
      <c r="S624" s="47">
        <f t="shared" si="625"/>
        <v>1.0825975421996541E-4</v>
      </c>
      <c r="T624" s="46">
        <f t="shared" si="602"/>
        <v>1.6364710860041001E-9</v>
      </c>
      <c r="U624" s="44">
        <f t="shared" si="603"/>
        <v>9.0428096407151547E-4</v>
      </c>
      <c r="V624" s="47">
        <f t="shared" si="604"/>
        <v>345.20967941539863</v>
      </c>
      <c r="W624" s="46">
        <f t="shared" si="605"/>
        <v>410.52089215733207</v>
      </c>
      <c r="X624" s="47">
        <f t="shared" si="606"/>
        <v>65.311212741933431</v>
      </c>
    </row>
    <row r="625" spans="9:24" x14ac:dyDescent="0.2">
      <c r="I625" s="57">
        <f t="shared" si="594"/>
        <v>6.1499999999999513E-6</v>
      </c>
      <c r="J625" s="57">
        <f t="shared" si="595"/>
        <v>-3.0749699999999888E-13</v>
      </c>
      <c r="K625" s="75">
        <f t="shared" si="596"/>
        <v>-7.5467046487598208E-15</v>
      </c>
      <c r="L625" s="44">
        <f t="shared" si="597"/>
        <v>3.6894846767337737E-9</v>
      </c>
      <c r="M625" s="45">
        <f t="shared" si="598"/>
        <v>1.1916988078433089E-3</v>
      </c>
      <c r="N625" s="78">
        <f t="shared" si="599"/>
        <v>2.2918852903833607E-15</v>
      </c>
      <c r="O625" s="4">
        <f t="shared" si="600"/>
        <v>7.5467046487598208E-15</v>
      </c>
      <c r="P625" s="44">
        <f t="shared" si="576"/>
        <v>6.5559560031398318E-22</v>
      </c>
      <c r="Q625" s="44">
        <f t="shared" ref="Q625:S625" si="626">(P625-P624)/$C$34</f>
        <v>4.7863332874189361E-16</v>
      </c>
      <c r="R625" s="44">
        <f t="shared" si="626"/>
        <v>2.7110247295533478E-10</v>
      </c>
      <c r="S625" s="47">
        <f t="shared" si="626"/>
        <v>1.0850585063836566E-4</v>
      </c>
      <c r="T625" s="46">
        <f t="shared" si="602"/>
        <v>1.6455484852924563E-9</v>
      </c>
      <c r="U625" s="44">
        <f t="shared" si="603"/>
        <v>9.0773992883562502E-4</v>
      </c>
      <c r="V625" s="47">
        <f t="shared" si="604"/>
        <v>345.89647641096008</v>
      </c>
      <c r="W625" s="46">
        <f t="shared" si="605"/>
        <v>411.45801381659084</v>
      </c>
      <c r="X625" s="47">
        <f t="shared" si="606"/>
        <v>65.561537405630759</v>
      </c>
    </row>
    <row r="626" spans="9:24" x14ac:dyDescent="0.2">
      <c r="I626" s="57">
        <f t="shared" si="594"/>
        <v>6.1599999999999512E-6</v>
      </c>
      <c r="J626" s="57">
        <f t="shared" si="595"/>
        <v>-3.0799699999999887E-13</v>
      </c>
      <c r="K626" s="75">
        <f t="shared" si="596"/>
        <v>-7.5835994955271584E-15</v>
      </c>
      <c r="L626" s="44">
        <f t="shared" si="597"/>
        <v>3.7014016648122068E-9</v>
      </c>
      <c r="M626" s="45">
        <f t="shared" si="598"/>
        <v>1.1935353253022794E-3</v>
      </c>
      <c r="N626" s="78">
        <f t="shared" si="599"/>
        <v>2.308431895812432E-15</v>
      </c>
      <c r="O626" s="4">
        <f t="shared" si="600"/>
        <v>7.5835994955271584E-15</v>
      </c>
      <c r="P626" s="44">
        <f t="shared" si="576"/>
        <v>6.6040915260076874E-22</v>
      </c>
      <c r="Q626" s="44">
        <f t="shared" ref="Q626:S626" si="627">(P626-P625)/$C$34</f>
        <v>4.8135522867855648E-16</v>
      </c>
      <c r="R626" s="44">
        <f t="shared" si="627"/>
        <v>2.7218999366628763E-10</v>
      </c>
      <c r="S626" s="47">
        <f t="shared" si="627"/>
        <v>1.0875207109528533E-4</v>
      </c>
      <c r="T626" s="46">
        <f t="shared" si="602"/>
        <v>1.6546605429071538E-9</v>
      </c>
      <c r="U626" s="44">
        <f t="shared" si="603"/>
        <v>9.112057614697565E-4</v>
      </c>
      <c r="V626" s="47">
        <f t="shared" si="604"/>
        <v>346.58326341314887</v>
      </c>
      <c r="W626" s="46">
        <f t="shared" si="605"/>
        <v>412.39562376153174</v>
      </c>
      <c r="X626" s="47">
        <f t="shared" si="606"/>
        <v>65.812360348382839</v>
      </c>
    </row>
    <row r="627" spans="9:24" x14ac:dyDescent="0.2">
      <c r="I627" s="57">
        <f t="shared" si="594"/>
        <v>6.1699999999999511E-6</v>
      </c>
      <c r="J627" s="57">
        <f t="shared" si="595"/>
        <v>-3.0849699999999887E-13</v>
      </c>
      <c r="K627" s="75">
        <f t="shared" si="596"/>
        <v>-7.6206135121752807E-15</v>
      </c>
      <c r="L627" s="44">
        <f t="shared" si="597"/>
        <v>3.7133370180652294E-9</v>
      </c>
      <c r="M627" s="45">
        <f t="shared" si="598"/>
        <v>1.195371111758263E-3</v>
      </c>
      <c r="N627" s="78">
        <f t="shared" si="599"/>
        <v>2.3250699690870893E-15</v>
      </c>
      <c r="O627" s="4">
        <f t="shared" si="600"/>
        <v>7.6206135121752807E-15</v>
      </c>
      <c r="P627" s="44">
        <f t="shared" si="576"/>
        <v>6.6525003288517694E-22</v>
      </c>
      <c r="Q627" s="44">
        <f t="shared" ref="Q627:S627" si="628">(P627-P626)/$C$34</f>
        <v>4.8408802844081997E-16</v>
      </c>
      <c r="R627" s="44">
        <f t="shared" si="628"/>
        <v>2.7327997622634893E-10</v>
      </c>
      <c r="S627" s="47">
        <f t="shared" si="628"/>
        <v>1.0899825600612926E-4</v>
      </c>
      <c r="T627" s="46">
        <f t="shared" si="602"/>
        <v>1.6638073274657109E-9</v>
      </c>
      <c r="U627" s="44">
        <f t="shared" si="603"/>
        <v>9.1467845585569676E-4</v>
      </c>
      <c r="V627" s="47">
        <f t="shared" si="604"/>
        <v>347.26943859402985</v>
      </c>
      <c r="W627" s="46">
        <f t="shared" si="605"/>
        <v>413.33312015803801</v>
      </c>
      <c r="X627" s="47">
        <f t="shared" si="606"/>
        <v>66.063681564008178</v>
      </c>
    </row>
    <row r="628" spans="9:24" x14ac:dyDescent="0.2">
      <c r="I628" s="57">
        <f t="shared" si="594"/>
        <v>6.179999999999951E-6</v>
      </c>
      <c r="J628" s="57">
        <f t="shared" si="595"/>
        <v>-3.0899699999999887E-13</v>
      </c>
      <c r="K628" s="75">
        <f t="shared" si="596"/>
        <v>-7.6577468823559323E-15</v>
      </c>
      <c r="L628" s="44">
        <f t="shared" si="597"/>
        <v>3.7252907291828124E-9</v>
      </c>
      <c r="M628" s="45">
        <f t="shared" si="598"/>
        <v>1.197206164473906E-3</v>
      </c>
      <c r="N628" s="78">
        <f t="shared" si="599"/>
        <v>2.341799858162733E-15</v>
      </c>
      <c r="O628" s="4">
        <f t="shared" si="600"/>
        <v>7.6577468823559323E-15</v>
      </c>
      <c r="P628" s="44">
        <f t="shared" si="576"/>
        <v>6.7011835041171885E-22</v>
      </c>
      <c r="Q628" s="44">
        <f t="shared" ref="Q628:S628" si="629">(P628-P627)/$C$34</f>
        <v>4.868317526541905E-16</v>
      </c>
      <c r="R628" s="44">
        <f t="shared" si="629"/>
        <v>2.7437242133705271E-10</v>
      </c>
      <c r="S628" s="47">
        <f t="shared" si="629"/>
        <v>1.0924451107037807E-4</v>
      </c>
      <c r="T628" s="46">
        <f t="shared" si="602"/>
        <v>1.6729889075643697E-9</v>
      </c>
      <c r="U628" s="44">
        <f t="shared" si="603"/>
        <v>9.1815800986589204E-4</v>
      </c>
      <c r="V628" s="47">
        <f t="shared" si="604"/>
        <v>347.95540101953094</v>
      </c>
      <c r="W628" s="46">
        <f t="shared" si="605"/>
        <v>414.27090162969051</v>
      </c>
      <c r="X628" s="47">
        <f t="shared" si="606"/>
        <v>66.315500610159589</v>
      </c>
    </row>
    <row r="629" spans="9:24" x14ac:dyDescent="0.2">
      <c r="I629" s="57">
        <f t="shared" si="594"/>
        <v>6.1899999999999509E-6</v>
      </c>
      <c r="J629" s="57">
        <f t="shared" si="595"/>
        <v>-3.0949699999999887E-13</v>
      </c>
      <c r="K629" s="75">
        <f t="shared" si="596"/>
        <v>-7.69499978964776E-15</v>
      </c>
      <c r="L629" s="44">
        <f t="shared" si="597"/>
        <v>3.7372627908275514E-9</v>
      </c>
      <c r="M629" s="45">
        <f t="shared" si="598"/>
        <v>1.1990404807064557E-3</v>
      </c>
      <c r="N629" s="78">
        <f t="shared" si="599"/>
        <v>2.3586219116805282E-15</v>
      </c>
      <c r="O629" s="4">
        <f t="shared" si="600"/>
        <v>7.69499978964776E-15</v>
      </c>
      <c r="P629" s="44">
        <f t="shared" si="576"/>
        <v>6.7501421467123451E-22</v>
      </c>
      <c r="Q629" s="44">
        <f t="shared" ref="Q629:S629" si="630">(P629-P628)/$C$34</f>
        <v>4.8958642595156582E-16</v>
      </c>
      <c r="R629" s="44">
        <f t="shared" si="630"/>
        <v>2.7546732973753195E-10</v>
      </c>
      <c r="S629" s="47">
        <f t="shared" si="630"/>
        <v>1.0949084004792438E-4</v>
      </c>
      <c r="T629" s="46">
        <f t="shared" si="602"/>
        <v>1.6822053517795315E-9</v>
      </c>
      <c r="U629" s="44">
        <f t="shared" si="603"/>
        <v>9.2164442151617624E-4</v>
      </c>
      <c r="V629" s="47">
        <f t="shared" si="604"/>
        <v>348.6411650284158</v>
      </c>
      <c r="W629" s="46">
        <f t="shared" si="605"/>
        <v>415.20898236212173</v>
      </c>
      <c r="X629" s="47">
        <f t="shared" si="606"/>
        <v>66.567817333705918</v>
      </c>
    </row>
    <row r="630" spans="9:24" x14ac:dyDescent="0.2">
      <c r="I630" s="57">
        <f t="shared" si="594"/>
        <v>6.1999999999999508E-6</v>
      </c>
      <c r="J630" s="57">
        <f t="shared" si="595"/>
        <v>-3.0999699999999887E-13</v>
      </c>
      <c r="K630" s="75">
        <f t="shared" si="596"/>
        <v>-7.7323724175560358E-15</v>
      </c>
      <c r="L630" s="44">
        <f t="shared" si="597"/>
        <v>3.7492531956346162E-9</v>
      </c>
      <c r="M630" s="45">
        <f t="shared" si="598"/>
        <v>1.2008740577077622E-3</v>
      </c>
      <c r="N630" s="78">
        <f t="shared" si="599"/>
        <v>2.3755364789669214E-15</v>
      </c>
      <c r="O630" s="4">
        <f t="shared" si="600"/>
        <v>7.7323724175560358E-15</v>
      </c>
      <c r="P630" s="44">
        <f t="shared" si="576"/>
        <v>6.7993773540089135E-22</v>
      </c>
      <c r="Q630" s="44">
        <f t="shared" ref="Q630:S630" si="631">(P630-P629)/$C$34</f>
        <v>4.9235207296568414E-16</v>
      </c>
      <c r="R630" s="44">
        <f t="shared" si="631"/>
        <v>2.765647014118321E-10</v>
      </c>
      <c r="S630" s="47">
        <f t="shared" si="631"/>
        <v>1.0973716743001507E-4</v>
      </c>
      <c r="T630" s="46">
        <f t="shared" si="602"/>
        <v>1.6914567286392935E-9</v>
      </c>
      <c r="U630" s="44">
        <f t="shared" si="603"/>
        <v>9.2513768597619612E-4</v>
      </c>
      <c r="V630" s="47">
        <f t="shared" si="604"/>
        <v>349.3264460019891</v>
      </c>
      <c r="W630" s="46">
        <f t="shared" si="605"/>
        <v>416.14707759389665</v>
      </c>
      <c r="X630" s="47">
        <f t="shared" si="606"/>
        <v>66.820631591907528</v>
      </c>
    </row>
    <row r="631" spans="9:24" x14ac:dyDescent="0.2">
      <c r="I631" s="57">
        <f t="shared" si="594"/>
        <v>6.2099999999999507E-6</v>
      </c>
      <c r="J631" s="57">
        <f t="shared" si="595"/>
        <v>-3.1049699999999886E-13</v>
      </c>
      <c r="K631" s="75">
        <f t="shared" si="596"/>
        <v>-7.7698649495123817E-15</v>
      </c>
      <c r="L631" s="44">
        <f t="shared" si="597"/>
        <v>3.7612619362116938E-9</v>
      </c>
      <c r="M631" s="45">
        <f t="shared" si="598"/>
        <v>1.2027068927242821E-3</v>
      </c>
      <c r="N631" s="78">
        <f t="shared" si="599"/>
        <v>2.3925439100333555E-15</v>
      </c>
      <c r="O631" s="4">
        <f t="shared" si="600"/>
        <v>7.7698649495123817E-15</v>
      </c>
      <c r="P631" s="44">
        <f t="shared" si="576"/>
        <v>6.8488902258423543E-22</v>
      </c>
      <c r="Q631" s="44">
        <f t="shared" ref="Q631:S631" si="632">(P631-P630)/$C$34</f>
        <v>4.9512871833440851E-16</v>
      </c>
      <c r="R631" s="44">
        <f t="shared" si="632"/>
        <v>2.7766453687243653E-10</v>
      </c>
      <c r="S631" s="47">
        <f t="shared" si="632"/>
        <v>1.0998354606044248E-4</v>
      </c>
      <c r="T631" s="46">
        <f t="shared" si="602"/>
        <v>1.7007431066434134E-9</v>
      </c>
      <c r="U631" s="44">
        <f t="shared" si="603"/>
        <v>9.2863780041199597E-4</v>
      </c>
      <c r="V631" s="47">
        <f t="shared" si="604"/>
        <v>350.01144357998834</v>
      </c>
      <c r="W631" s="46">
        <f t="shared" si="605"/>
        <v>417.08538661573965</v>
      </c>
      <c r="X631" s="47">
        <f t="shared" si="606"/>
        <v>67.073943035751327</v>
      </c>
    </row>
    <row r="632" spans="9:24" x14ac:dyDescent="0.2">
      <c r="I632" s="57">
        <f t="shared" si="594"/>
        <v>6.2199999999999506E-6</v>
      </c>
      <c r="J632" s="57">
        <f t="shared" si="595"/>
        <v>-3.1099699999999886E-13</v>
      </c>
      <c r="K632" s="75">
        <f t="shared" si="596"/>
        <v>-7.8074775688744991E-15</v>
      </c>
      <c r="L632" s="44">
        <f t="shared" si="597"/>
        <v>3.7732890051389369E-9</v>
      </c>
      <c r="M632" s="45">
        <f t="shared" si="598"/>
        <v>1.2045389829970798E-3</v>
      </c>
      <c r="N632" s="78">
        <f t="shared" si="599"/>
        <v>2.4096445555759594E-15</v>
      </c>
      <c r="O632" s="4">
        <f t="shared" si="600"/>
        <v>7.8074775688744991E-15</v>
      </c>
      <c r="P632" s="44">
        <f t="shared" si="576"/>
        <v>6.898681864512349E-22</v>
      </c>
      <c r="Q632" s="44">
        <f t="shared" ref="Q632:S632" si="633">(P632-P631)/$C$34</f>
        <v>4.9791638669994681E-16</v>
      </c>
      <c r="R632" s="44">
        <f t="shared" si="633"/>
        <v>2.7876683655383011E-10</v>
      </c>
      <c r="S632" s="47">
        <f t="shared" si="633"/>
        <v>1.1022996813935875E-4</v>
      </c>
      <c r="T632" s="46">
        <f t="shared" si="602"/>
        <v>1.710064554260389E-9</v>
      </c>
      <c r="U632" s="44">
        <f t="shared" si="603"/>
        <v>9.321447616975492E-4</v>
      </c>
      <c r="V632" s="47">
        <f t="shared" si="604"/>
        <v>350.69612855532716</v>
      </c>
      <c r="W632" s="46">
        <f t="shared" si="605"/>
        <v>418.02388001623655</v>
      </c>
      <c r="X632" s="47">
        <f t="shared" si="606"/>
        <v>67.327751460909411</v>
      </c>
    </row>
    <row r="633" spans="9:24" x14ac:dyDescent="0.2">
      <c r="I633" s="57">
        <f t="shared" si="594"/>
        <v>6.2299999999999505E-6</v>
      </c>
      <c r="J633" s="57">
        <f t="shared" si="595"/>
        <v>-3.1149699999999886E-13</v>
      </c>
      <c r="K633" s="75">
        <f t="shared" si="596"/>
        <v>-7.8452104589258888E-15</v>
      </c>
      <c r="L633" s="44">
        <f t="shared" si="597"/>
        <v>3.7853343949689076E-9</v>
      </c>
      <c r="M633" s="45">
        <f t="shared" si="598"/>
        <v>1.2063703257618325E-3</v>
      </c>
      <c r="N633" s="78">
        <f t="shared" si="599"/>
        <v>2.4268387669752908E-15</v>
      </c>
      <c r="O633" s="4">
        <f t="shared" si="600"/>
        <v>7.8452104589258888E-15</v>
      </c>
      <c r="P633" s="44">
        <f t="shared" si="576"/>
        <v>6.9487533747833846E-22</v>
      </c>
      <c r="Q633" s="44">
        <f t="shared" ref="Q633:S633" si="634">(P633-P632)/$C$34</f>
        <v>5.0071510271035614E-16</v>
      </c>
      <c r="R633" s="44">
        <f t="shared" si="634"/>
        <v>2.7987160104093357E-10</v>
      </c>
      <c r="S633" s="47">
        <f t="shared" si="634"/>
        <v>1.1047644871034613E-4</v>
      </c>
      <c r="T633" s="46">
        <f t="shared" si="602"/>
        <v>1.7194211399331536E-9</v>
      </c>
      <c r="U633" s="44">
        <f t="shared" si="603"/>
        <v>9.3565856727646226E-4</v>
      </c>
      <c r="V633" s="47">
        <f t="shared" si="604"/>
        <v>351.38055789130885</v>
      </c>
      <c r="W633" s="46">
        <f t="shared" si="605"/>
        <v>418.96261453319488</v>
      </c>
      <c r="X633" s="47">
        <f t="shared" si="606"/>
        <v>67.582056641885998</v>
      </c>
    </row>
    <row r="634" spans="9:24" x14ac:dyDescent="0.2">
      <c r="I634" s="57">
        <f t="shared" si="594"/>
        <v>6.2399999999999504E-6</v>
      </c>
      <c r="J634" s="57">
        <f t="shared" si="595"/>
        <v>-3.1199699999999886E-13</v>
      </c>
      <c r="K634" s="75">
        <f t="shared" si="596"/>
        <v>-7.8830638028755771E-15</v>
      </c>
      <c r="L634" s="44">
        <f t="shared" si="597"/>
        <v>3.797398098226526E-9</v>
      </c>
      <c r="M634" s="45">
        <f t="shared" si="598"/>
        <v>1.208200918248829E-3</v>
      </c>
      <c r="N634" s="78">
        <f t="shared" si="599"/>
        <v>2.4441268962957742E-15</v>
      </c>
      <c r="O634" s="4">
        <f t="shared" si="600"/>
        <v>7.8830638028755771E-15</v>
      </c>
      <c r="P634" s="44">
        <f t="shared" si="576"/>
        <v>6.9991058638845236E-22</v>
      </c>
      <c r="Q634" s="44">
        <f t="shared" ref="Q634:S634" si="635">(P634-P633)/$C$34</f>
        <v>5.0352489101138955E-16</v>
      </c>
      <c r="R634" s="44">
        <f t="shared" si="635"/>
        <v>2.809788301033403E-10</v>
      </c>
      <c r="S634" s="47">
        <f t="shared" si="635"/>
        <v>1.107229062406725E-4</v>
      </c>
      <c r="T634" s="46">
        <f t="shared" si="602"/>
        <v>1.7288129320483473E-9</v>
      </c>
      <c r="U634" s="44">
        <f t="shared" si="603"/>
        <v>9.3917921151937304E-4</v>
      </c>
      <c r="V634" s="47">
        <f t="shared" si="604"/>
        <v>352.06442429107966</v>
      </c>
      <c r="W634" s="46">
        <f t="shared" si="605"/>
        <v>419.90128268554781</v>
      </c>
      <c r="X634" s="47">
        <f t="shared" si="606"/>
        <v>67.836858394468152</v>
      </c>
    </row>
    <row r="635" spans="9:24" x14ac:dyDescent="0.2">
      <c r="I635" s="57">
        <f t="shared" si="594"/>
        <v>6.2499999999999503E-6</v>
      </c>
      <c r="J635" s="57">
        <f t="shared" si="595"/>
        <v>-3.1249699999999886E-13</v>
      </c>
      <c r="K635" s="75">
        <f t="shared" si="596"/>
        <v>-7.9210377838578424E-15</v>
      </c>
      <c r="L635" s="44">
        <f t="shared" si="597"/>
        <v>3.8094801074090141E-9</v>
      </c>
      <c r="M635" s="45">
        <f t="shared" si="598"/>
        <v>1.2100307576829775E-3</v>
      </c>
      <c r="N635" s="78">
        <f t="shared" si="599"/>
        <v>2.4615092962855993E-15</v>
      </c>
      <c r="O635" s="4">
        <f t="shared" si="600"/>
        <v>7.9210377838578424E-15</v>
      </c>
      <c r="P635" s="44">
        <f t="shared" si="576"/>
        <v>7.0497404415103967E-22</v>
      </c>
      <c r="Q635" s="44">
        <f t="shared" ref="Q635:S635" si="636">(P635-P634)/$C$34</f>
        <v>5.0634577625873062E-16</v>
      </c>
      <c r="R635" s="44">
        <f t="shared" si="636"/>
        <v>2.8208852473410781E-10</v>
      </c>
      <c r="S635" s="47">
        <f t="shared" si="636"/>
        <v>1.1096946307675076E-4</v>
      </c>
      <c r="T635" s="46">
        <f t="shared" si="602"/>
        <v>1.7382399989824977E-9</v>
      </c>
      <c r="U635" s="44">
        <f t="shared" si="603"/>
        <v>9.4270669341504389E-4</v>
      </c>
      <c r="V635" s="47">
        <f t="shared" si="604"/>
        <v>352.74818956708134</v>
      </c>
      <c r="W635" s="46">
        <f t="shared" si="605"/>
        <v>420.84034587881507</v>
      </c>
      <c r="X635" s="47">
        <f t="shared" si="606"/>
        <v>68.092156311733746</v>
      </c>
    </row>
    <row r="636" spans="9:24" x14ac:dyDescent="0.2">
      <c r="I636" s="57">
        <f t="shared" si="594"/>
        <v>6.2599999999999502E-6</v>
      </c>
      <c r="J636" s="57">
        <f t="shared" si="595"/>
        <v>-3.1299699999999885E-13</v>
      </c>
      <c r="K636" s="75">
        <f t="shared" si="596"/>
        <v>-7.9591325849319331E-15</v>
      </c>
      <c r="L636" s="44">
        <f t="shared" si="597"/>
        <v>3.8215804149858439E-9</v>
      </c>
      <c r="M636" s="45">
        <f t="shared" si="598"/>
        <v>1.2118598412838037E-3</v>
      </c>
      <c r="N636" s="78">
        <f t="shared" si="599"/>
        <v>2.4789863203762361E-15</v>
      </c>
      <c r="O636" s="4">
        <f t="shared" si="600"/>
        <v>7.9591325849319331E-15</v>
      </c>
      <c r="P636" s="44">
        <f t="shared" si="576"/>
        <v>7.1006582198211795E-22</v>
      </c>
      <c r="Q636" s="44">
        <f t="shared" ref="Q636:S636" si="637">(P636-P635)/$C$34</f>
        <v>5.091777831078281E-16</v>
      </c>
      <c r="R636" s="44">
        <f t="shared" si="637"/>
        <v>2.8320068490974784E-10</v>
      </c>
      <c r="S636" s="47">
        <f t="shared" si="637"/>
        <v>1.1121601756400315E-4</v>
      </c>
      <c r="T636" s="46">
        <f t="shared" si="602"/>
        <v>1.747702409063691E-9</v>
      </c>
      <c r="U636" s="44">
        <f t="shared" si="603"/>
        <v>9.4624100811932358E-4</v>
      </c>
      <c r="V636" s="47">
        <f t="shared" si="604"/>
        <v>353.43147042796818</v>
      </c>
      <c r="W636" s="46">
        <f t="shared" si="605"/>
        <v>421.77942074941961</v>
      </c>
      <c r="X636" s="47">
        <f t="shared" si="606"/>
        <v>68.347950321451421</v>
      </c>
    </row>
    <row r="637" spans="9:24" x14ac:dyDescent="0.2">
      <c r="I637" s="57">
        <f t="shared" si="594"/>
        <v>6.2699999999999501E-6</v>
      </c>
      <c r="J637" s="57">
        <f t="shared" si="595"/>
        <v>-3.1349699999999885E-13</v>
      </c>
      <c r="K637" s="75">
        <f t="shared" si="596"/>
        <v>-7.9973483890817911E-15</v>
      </c>
      <c r="L637" s="44">
        <f t="shared" si="597"/>
        <v>3.8336990133986821E-9</v>
      </c>
      <c r="M637" s="45">
        <f t="shared" si="598"/>
        <v>1.2136881662654568E-3</v>
      </c>
      <c r="N637" s="78">
        <f t="shared" si="599"/>
        <v>2.4965583226821776E-15</v>
      </c>
      <c r="O637" s="4">
        <f t="shared" si="600"/>
        <v>7.9973483890817911E-15</v>
      </c>
      <c r="P637" s="44">
        <f t="shared" si="576"/>
        <v>7.1518603134431662E-22</v>
      </c>
      <c r="Q637" s="44">
        <f t="shared" ref="Q637:S637" si="638">(P637-P636)/$C$34</f>
        <v>5.1202093621986691E-16</v>
      </c>
      <c r="R637" s="44">
        <f t="shared" si="638"/>
        <v>2.8431531120388053E-10</v>
      </c>
      <c r="S637" s="47">
        <f t="shared" si="638"/>
        <v>1.1146262941326867E-4</v>
      </c>
      <c r="T637" s="46">
        <f t="shared" si="602"/>
        <v>1.7572002305941255E-9</v>
      </c>
      <c r="U637" s="44">
        <f t="shared" si="603"/>
        <v>9.4978215304344601E-4</v>
      </c>
      <c r="V637" s="47">
        <f t="shared" si="604"/>
        <v>354.11449241224415</v>
      </c>
      <c r="W637" s="46">
        <f t="shared" si="605"/>
        <v>422.71873248584916</v>
      </c>
      <c r="X637" s="47">
        <f t="shared" si="606"/>
        <v>68.604240073605013</v>
      </c>
    </row>
    <row r="638" spans="9:24" x14ac:dyDescent="0.2">
      <c r="I638" s="57">
        <f t="shared" si="594"/>
        <v>6.27999999999995E-6</v>
      </c>
      <c r="J638" s="57">
        <f t="shared" si="595"/>
        <v>-3.1399699999999885E-13</v>
      </c>
      <c r="K638" s="75">
        <f t="shared" si="596"/>
        <v>-8.0356853792157779E-15</v>
      </c>
      <c r="L638" s="44">
        <f t="shared" si="597"/>
        <v>3.8458358950613363E-9</v>
      </c>
      <c r="M638" s="45">
        <f t="shared" si="598"/>
        <v>1.2155157298367088E-3</v>
      </c>
      <c r="N638" s="78">
        <f t="shared" si="599"/>
        <v>2.5142256580004741E-15</v>
      </c>
      <c r="O638" s="4">
        <f t="shared" si="600"/>
        <v>8.0356853792157779E-15</v>
      </c>
      <c r="P638" s="44">
        <f t="shared" si="576"/>
        <v>7.2033478394688004E-22</v>
      </c>
      <c r="Q638" s="44">
        <f t="shared" ref="Q638:S638" si="639">(P638-P637)/$C$34</f>
        <v>5.1487526025634238E-16</v>
      </c>
      <c r="R638" s="44">
        <f t="shared" si="639"/>
        <v>2.8543240364754763E-10</v>
      </c>
      <c r="S638" s="47">
        <f t="shared" si="639"/>
        <v>1.1170924436671039E-4</v>
      </c>
      <c r="T638" s="46">
        <f t="shared" si="602"/>
        <v>1.7667335318296687E-9</v>
      </c>
      <c r="U638" s="44">
        <f t="shared" si="603"/>
        <v>9.5333012355432254E-4</v>
      </c>
      <c r="V638" s="47">
        <f t="shared" si="604"/>
        <v>354.79705108765052</v>
      </c>
      <c r="W638" s="46">
        <f t="shared" si="605"/>
        <v>423.6580764692838</v>
      </c>
      <c r="X638" s="47">
        <f t="shared" si="606"/>
        <v>68.861025381633283</v>
      </c>
    </row>
    <row r="639" spans="9:24" x14ac:dyDescent="0.2">
      <c r="I639" s="57">
        <f t="shared" si="594"/>
        <v>6.2899999999999499E-6</v>
      </c>
      <c r="J639" s="57">
        <f t="shared" si="595"/>
        <v>-3.1449699999999885E-13</v>
      </c>
      <c r="K639" s="75">
        <f t="shared" si="596"/>
        <v>-8.0741437381663914E-15</v>
      </c>
      <c r="L639" s="44">
        <f t="shared" si="597"/>
        <v>3.8579910523597033E-9</v>
      </c>
      <c r="M639" s="45">
        <f t="shared" si="598"/>
        <v>1.2173425292009616E-3</v>
      </c>
      <c r="N639" s="78">
        <f t="shared" si="599"/>
        <v>2.5319886818105026E-15</v>
      </c>
      <c r="O639" s="4">
        <f t="shared" si="600"/>
        <v>8.0741437381663914E-15</v>
      </c>
      <c r="P639" s="44">
        <f t="shared" si="576"/>
        <v>7.2551219174573158E-22</v>
      </c>
      <c r="Q639" s="44">
        <f t="shared" ref="Q639:S639" si="640">(P639-P638)/$C$34</f>
        <v>5.1774077988515395E-16</v>
      </c>
      <c r="R639" s="44">
        <f t="shared" si="640"/>
        <v>2.8655196288115621E-10</v>
      </c>
      <c r="S639" s="47">
        <f t="shared" si="640"/>
        <v>1.119559233608577E-4</v>
      </c>
      <c r="T639" s="46">
        <f t="shared" si="602"/>
        <v>1.7763023810028719E-9</v>
      </c>
      <c r="U639" s="44">
        <f t="shared" si="603"/>
        <v>9.5688491732032579E-4</v>
      </c>
      <c r="V639" s="47">
        <f t="shared" si="604"/>
        <v>355.47937660031937</v>
      </c>
      <c r="W639" s="46">
        <f t="shared" si="605"/>
        <v>424.59768251113468</v>
      </c>
      <c r="X639" s="47">
        <f t="shared" si="606"/>
        <v>69.118305910815337</v>
      </c>
    </row>
    <row r="640" spans="9:24" x14ac:dyDescent="0.2">
      <c r="I640" s="57">
        <f t="shared" si="594"/>
        <v>6.2999999999999498E-6</v>
      </c>
      <c r="J640" s="57">
        <f t="shared" si="595"/>
        <v>-3.1499699999999884E-13</v>
      </c>
      <c r="K640" s="75">
        <f t="shared" si="596"/>
        <v>-8.1127236486899891E-15</v>
      </c>
      <c r="L640" s="44">
        <f t="shared" si="597"/>
        <v>3.8701644776517127E-9</v>
      </c>
      <c r="M640" s="45">
        <f t="shared" si="598"/>
        <v>1.2191685615562467E-3</v>
      </c>
      <c r="N640" s="78">
        <f t="shared" si="599"/>
        <v>2.5498477502734861E-15</v>
      </c>
      <c r="O640" s="4">
        <f t="shared" si="600"/>
        <v>8.1127236486899891E-15</v>
      </c>
      <c r="P640" s="44">
        <f t="shared" si="576"/>
        <v>7.3071836694347227E-22</v>
      </c>
      <c r="Q640" s="44">
        <f t="shared" ref="Q640:S640" si="641">(P640-P639)/$C$34</f>
        <v>5.2061751977406937E-16</v>
      </c>
      <c r="R640" s="44">
        <f t="shared" si="641"/>
        <v>2.8767398889154225E-10</v>
      </c>
      <c r="S640" s="47">
        <f t="shared" si="641"/>
        <v>1.1220260103860393E-4</v>
      </c>
      <c r="T640" s="46">
        <f t="shared" si="602"/>
        <v>1.7859068462983394E-9</v>
      </c>
      <c r="U640" s="44">
        <f t="shared" si="603"/>
        <v>9.60446529546736E-4</v>
      </c>
      <c r="V640" s="47">
        <f t="shared" si="604"/>
        <v>356.16122264102216</v>
      </c>
      <c r="W640" s="46">
        <f t="shared" si="605"/>
        <v>425.53730413424671</v>
      </c>
      <c r="X640" s="47">
        <f t="shared" si="606"/>
        <v>69.376081493224532</v>
      </c>
    </row>
    <row r="641" spans="9:24" x14ac:dyDescent="0.2">
      <c r="I641" s="57">
        <f t="shared" si="594"/>
        <v>6.3099999999999498E-6</v>
      </c>
      <c r="J641" s="57">
        <f t="shared" si="595"/>
        <v>-3.1549699999999884E-13</v>
      </c>
      <c r="K641" s="75">
        <f t="shared" si="596"/>
        <v>-8.1514252934665065E-15</v>
      </c>
      <c r="L641" s="44">
        <f t="shared" si="597"/>
        <v>3.8823561632672754E-9</v>
      </c>
      <c r="M641" s="45">
        <f t="shared" si="598"/>
        <v>1.220993824095229E-3</v>
      </c>
      <c r="N641" s="78">
        <f t="shared" si="599"/>
        <v>2.567803220232246E-15</v>
      </c>
      <c r="O641" s="4">
        <f t="shared" si="600"/>
        <v>8.1514252934665065E-15</v>
      </c>
      <c r="P641" s="44">
        <f t="shared" si="576"/>
        <v>7.3595342198944112E-22</v>
      </c>
      <c r="Q641" s="44">
        <f t="shared" ref="Q641:S641" si="642">(P641-P640)/$C$34</f>
        <v>5.2350550459688421E-16</v>
      </c>
      <c r="R641" s="44">
        <f t="shared" si="642"/>
        <v>2.887984822814841E-10</v>
      </c>
      <c r="S641" s="47">
        <f t="shared" si="642"/>
        <v>1.124493389941853E-4</v>
      </c>
      <c r="T641" s="46">
        <f t="shared" si="602"/>
        <v>1.7955469958759915E-9</v>
      </c>
      <c r="U641" s="44">
        <f t="shared" si="603"/>
        <v>9.6401495776521264E-4</v>
      </c>
      <c r="V641" s="47">
        <f t="shared" si="604"/>
        <v>356.8428218476609</v>
      </c>
      <c r="W641" s="46">
        <f t="shared" si="605"/>
        <v>426.47717363008587</v>
      </c>
      <c r="X641" s="47">
        <f t="shared" si="606"/>
        <v>69.634351782424986</v>
      </c>
    </row>
    <row r="642" spans="9:24" x14ac:dyDescent="0.2">
      <c r="I642" s="57">
        <f t="shared" si="594"/>
        <v>6.3199999999999497E-6</v>
      </c>
      <c r="J642" s="57">
        <f t="shared" si="595"/>
        <v>-3.1599699999999884E-13</v>
      </c>
      <c r="K642" s="75">
        <f t="shared" si="596"/>
        <v>-8.1902488550991799E-15</v>
      </c>
      <c r="L642" s="44">
        <f t="shared" si="597"/>
        <v>3.8945661015082275E-9</v>
      </c>
      <c r="M642" s="45">
        <f t="shared" si="598"/>
        <v>1.2228183140052106E-3</v>
      </c>
      <c r="N642" s="78">
        <f t="shared" si="599"/>
        <v>2.585855449210767E-15</v>
      </c>
      <c r="O642" s="4">
        <f t="shared" si="600"/>
        <v>8.1902488550991799E-15</v>
      </c>
      <c r="P642" s="44">
        <f t="shared" si="576"/>
        <v>7.4121746957972503E-22</v>
      </c>
      <c r="Q642" s="44">
        <f t="shared" ref="Q642:S642" si="643">(P642-P641)/$C$34</f>
        <v>5.2640475902839115E-16</v>
      </c>
      <c r="R642" s="44">
        <f t="shared" si="643"/>
        <v>2.8992544315069389E-10</v>
      </c>
      <c r="S642" s="47">
        <f t="shared" si="643"/>
        <v>1.1269608692097918E-4</v>
      </c>
      <c r="T642" s="46">
        <f t="shared" si="602"/>
        <v>1.8052228978521118E-9</v>
      </c>
      <c r="U642" s="44">
        <f t="shared" si="603"/>
        <v>9.6759019761202044E-4</v>
      </c>
      <c r="V642" s="47">
        <f t="shared" si="604"/>
        <v>357.52398468078502</v>
      </c>
      <c r="W642" s="46">
        <f t="shared" si="605"/>
        <v>427.41710128136589</v>
      </c>
      <c r="X642" s="47">
        <f t="shared" si="606"/>
        <v>69.893116600580854</v>
      </c>
    </row>
    <row r="643" spans="9:24" x14ac:dyDescent="0.2">
      <c r="I643" s="57">
        <f t="shared" si="594"/>
        <v>6.3299999999999496E-6</v>
      </c>
      <c r="J643" s="57">
        <f t="shared" si="595"/>
        <v>-3.1649699999999884E-13</v>
      </c>
      <c r="K643" s="75">
        <f t="shared" si="596"/>
        <v>-8.229194516114262E-15</v>
      </c>
      <c r="L643" s="44">
        <f t="shared" si="597"/>
        <v>3.9067942846482794E-9</v>
      </c>
      <c r="M643" s="45">
        <f t="shared" si="598"/>
        <v>1.2246420284681315E-3</v>
      </c>
      <c r="N643" s="78">
        <f t="shared" si="599"/>
        <v>2.604004795413797E-15</v>
      </c>
      <c r="O643" s="4">
        <f t="shared" si="600"/>
        <v>8.229194516114262E-15</v>
      </c>
      <c r="P643" s="44">
        <f t="shared" si="576"/>
        <v>7.4651062265717842E-22</v>
      </c>
      <c r="Q643" s="44">
        <f t="shared" ref="Q643:S643" si="644">(P643-P642)/$C$34</f>
        <v>5.2931530774533865E-16</v>
      </c>
      <c r="R643" s="44">
        <f t="shared" si="644"/>
        <v>2.9105487169474989E-10</v>
      </c>
      <c r="S643" s="47">
        <f t="shared" si="644"/>
        <v>1.1294285440560045E-4</v>
      </c>
      <c r="T643" s="46">
        <f t="shared" si="602"/>
        <v>1.8149346203029931E-9</v>
      </c>
      <c r="U643" s="44">
        <f t="shared" si="603"/>
        <v>9.7117224508812695E-4</v>
      </c>
      <c r="V643" s="47">
        <f t="shared" si="604"/>
        <v>358.20474761065151</v>
      </c>
      <c r="W643" s="46">
        <f t="shared" si="605"/>
        <v>428.35712324314159</v>
      </c>
      <c r="X643" s="47">
        <f t="shared" si="606"/>
        <v>70.152375632490077</v>
      </c>
    </row>
    <row r="644" spans="9:24" x14ac:dyDescent="0.2">
      <c r="I644" s="57">
        <f t="shared" si="594"/>
        <v>6.3399999999999495E-6</v>
      </c>
      <c r="J644" s="57">
        <f t="shared" si="595"/>
        <v>-3.1699699999999884E-13</v>
      </c>
      <c r="K644" s="75">
        <f t="shared" si="596"/>
        <v>-8.2682624589607447E-15</v>
      </c>
      <c r="L644" s="44">
        <f t="shared" si="597"/>
        <v>3.919040704932961E-9</v>
      </c>
      <c r="M644" s="45">
        <f t="shared" si="598"/>
        <v>1.226464964660575E-3</v>
      </c>
      <c r="N644" s="78">
        <f t="shared" si="599"/>
        <v>2.6222516177265696E-15</v>
      </c>
      <c r="O644" s="4">
        <f t="shared" si="600"/>
        <v>8.2682624589607447E-15</v>
      </c>
      <c r="P644" s="44">
        <f t="shared" si="576"/>
        <v>7.5183299441147536E-22</v>
      </c>
      <c r="Q644" s="44">
        <f t="shared" ref="Q644:S644" si="645">(P644-P643)/$C$34</f>
        <v>5.3223717542969447E-16</v>
      </c>
      <c r="R644" s="44">
        <f t="shared" si="645"/>
        <v>2.9218676843558224E-10</v>
      </c>
      <c r="S644" s="47">
        <f t="shared" si="645"/>
        <v>1.131896740832349E-4</v>
      </c>
      <c r="T644" s="46">
        <f t="shared" si="602"/>
        <v>1.824682231277275E-9</v>
      </c>
      <c r="U644" s="44">
        <f t="shared" si="603"/>
        <v>9.7476109742818107E-4</v>
      </c>
      <c r="V644" s="47">
        <f t="shared" si="604"/>
        <v>358.88523400540697</v>
      </c>
      <c r="W644" s="46">
        <f t="shared" si="605"/>
        <v>429.29736259478813</v>
      </c>
      <c r="X644" s="47">
        <f t="shared" si="606"/>
        <v>70.412128589381155</v>
      </c>
    </row>
    <row r="645" spans="9:24" x14ac:dyDescent="0.2">
      <c r="I645" s="57">
        <f t="shared" si="594"/>
        <v>6.3499999999999494E-6</v>
      </c>
      <c r="J645" s="57">
        <f t="shared" si="595"/>
        <v>-3.1749699999999883E-13</v>
      </c>
      <c r="K645" s="75">
        <f t="shared" si="596"/>
        <v>-8.3074528660100749E-15</v>
      </c>
      <c r="L645" s="44">
        <f t="shared" si="597"/>
        <v>3.9313053545795667E-9</v>
      </c>
      <c r="M645" s="45">
        <f t="shared" si="598"/>
        <v>1.2282871197537692E-3</v>
      </c>
      <c r="N645" s="78">
        <f t="shared" si="599"/>
        <v>2.640596275714369E-15</v>
      </c>
      <c r="O645" s="4">
        <f t="shared" si="600"/>
        <v>8.3074528660100749E-15</v>
      </c>
      <c r="P645" s="44">
        <f t="shared" si="576"/>
        <v>7.5718469827911931E-22</v>
      </c>
      <c r="Q645" s="44">
        <f t="shared" ref="Q645:S645" si="646">(P645-P644)/$C$34</f>
        <v>5.35170386764395E-16</v>
      </c>
      <c r="R645" s="44">
        <f t="shared" si="646"/>
        <v>2.9332113347005317E-10</v>
      </c>
      <c r="S645" s="47">
        <f t="shared" si="646"/>
        <v>1.1343650344709229E-4</v>
      </c>
      <c r="T645" s="46">
        <f t="shared" si="602"/>
        <v>1.8344657987799331E-9</v>
      </c>
      <c r="U645" s="44">
        <f t="shared" si="603"/>
        <v>9.7835675026580228E-4</v>
      </c>
      <c r="V645" s="47">
        <f t="shared" si="604"/>
        <v>359.56528376211412</v>
      </c>
      <c r="W645" s="46">
        <f t="shared" si="605"/>
        <v>430.23765903400533</v>
      </c>
      <c r="X645" s="47">
        <f t="shared" si="606"/>
        <v>70.672375271891227</v>
      </c>
    </row>
    <row r="646" spans="9:24" x14ac:dyDescent="0.2">
      <c r="I646" s="57">
        <f t="shared" si="594"/>
        <v>6.3599999999999493E-6</v>
      </c>
      <c r="J646" s="57">
        <f t="shared" si="595"/>
        <v>-3.1799699999999883E-13</v>
      </c>
      <c r="K646" s="75">
        <f t="shared" si="596"/>
        <v>-8.3467659195558702E-15</v>
      </c>
      <c r="L646" s="44">
        <f t="shared" si="597"/>
        <v>3.9435882257771042E-9</v>
      </c>
      <c r="M646" s="45">
        <f t="shared" si="598"/>
        <v>1.2301084909135908E-3</v>
      </c>
      <c r="N646" s="78">
        <f t="shared" si="599"/>
        <v>2.6590391296221562E-15</v>
      </c>
      <c r="O646" s="4">
        <f t="shared" si="600"/>
        <v>8.3467659195558702E-15</v>
      </c>
      <c r="P646" s="44">
        <f t="shared" si="576"/>
        <v>7.6256584794346978E-22</v>
      </c>
      <c r="Q646" s="44">
        <f t="shared" ref="Q646:S646" si="647">(P646-P645)/$C$34</f>
        <v>5.3811496643504712E-16</v>
      </c>
      <c r="R646" s="44">
        <f t="shared" si="647"/>
        <v>2.9445796706521182E-10</v>
      </c>
      <c r="S646" s="47">
        <f t="shared" si="647"/>
        <v>1.136833595158657E-4</v>
      </c>
      <c r="T646" s="46">
        <f t="shared" si="602"/>
        <v>1.8442853907787291E-9</v>
      </c>
      <c r="U646" s="44">
        <f t="shared" si="603"/>
        <v>9.8195919987960172E-4</v>
      </c>
      <c r="V646" s="47">
        <f t="shared" si="604"/>
        <v>360.24496137994038</v>
      </c>
      <c r="W646" s="46">
        <f t="shared" si="605"/>
        <v>431.17807674456515</v>
      </c>
      <c r="X646" s="47">
        <f t="shared" si="606"/>
        <v>70.933115364624797</v>
      </c>
    </row>
    <row r="647" spans="9:24" x14ac:dyDescent="0.2">
      <c r="I647" s="57">
        <f t="shared" si="594"/>
        <v>6.3699999999999492E-6</v>
      </c>
      <c r="J647" s="57">
        <f t="shared" si="595"/>
        <v>-3.1849699999999883E-13</v>
      </c>
      <c r="K647" s="75">
        <f t="shared" si="596"/>
        <v>-8.3862018018136419E-15</v>
      </c>
      <c r="L647" s="44">
        <f t="shared" si="597"/>
        <v>3.9558893106862399E-9</v>
      </c>
      <c r="M647" s="45">
        <f t="shared" si="598"/>
        <v>1.2319290753005669E-3</v>
      </c>
      <c r="N647" s="78">
        <f t="shared" si="599"/>
        <v>2.6775805403741744E-15</v>
      </c>
      <c r="O647" s="4">
        <f t="shared" si="600"/>
        <v>8.3862018018136419E-15</v>
      </c>
      <c r="P647" s="44">
        <f t="shared" si="576"/>
        <v>7.6797655733476268E-22</v>
      </c>
      <c r="Q647" s="44">
        <f t="shared" ref="Q647:S647" si="648">(P647-P646)/$C$34</f>
        <v>5.4107093912928932E-16</v>
      </c>
      <c r="R647" s="44">
        <f t="shared" si="648"/>
        <v>2.9559726942421951E-10</v>
      </c>
      <c r="S647" s="47">
        <f t="shared" si="648"/>
        <v>1.1393023590076882E-4</v>
      </c>
      <c r="T647" s="46">
        <f t="shared" si="602"/>
        <v>1.8541410752018287E-9</v>
      </c>
      <c r="U647" s="44">
        <f t="shared" si="603"/>
        <v>9.8556844230995823E-4</v>
      </c>
      <c r="V647" s="47">
        <f t="shared" si="604"/>
        <v>360.92424303564428</v>
      </c>
      <c r="W647" s="46">
        <f t="shared" si="605"/>
        <v>432.11859163457473</v>
      </c>
      <c r="X647" s="47">
        <f t="shared" si="606"/>
        <v>71.194348598930432</v>
      </c>
    </row>
    <row r="648" spans="9:24" x14ac:dyDescent="0.2">
      <c r="I648" s="57">
        <f t="shared" si="594"/>
        <v>6.3799999999999491E-6</v>
      </c>
      <c r="J648" s="57">
        <f t="shared" si="595"/>
        <v>-3.1899699999999883E-13</v>
      </c>
      <c r="K648" s="75">
        <f t="shared" si="596"/>
        <v>-8.4257606949205039E-15</v>
      </c>
      <c r="L648" s="44">
        <f t="shared" si="597"/>
        <v>3.9682086014392453E-9</v>
      </c>
      <c r="M648" s="45">
        <f t="shared" si="598"/>
        <v>1.2337488700698796E-3</v>
      </c>
      <c r="N648" s="78">
        <f t="shared" si="599"/>
        <v>2.6962208695735356E-15</v>
      </c>
      <c r="O648" s="4">
        <f t="shared" si="600"/>
        <v>8.4257606949205039E-15</v>
      </c>
      <c r="P648" s="44">
        <f t="shared" si="576"/>
        <v>7.7341694063012607E-22</v>
      </c>
      <c r="Q648" s="44">
        <f t="shared" ref="Q648:S648" si="649">(P648-P647)/$C$34</f>
        <v>5.4403832953633977E-16</v>
      </c>
      <c r="R648" s="44">
        <f t="shared" si="649"/>
        <v>2.9673904070504555E-10</v>
      </c>
      <c r="S648" s="47">
        <f t="shared" si="649"/>
        <v>1.1417712808260376E-4</v>
      </c>
      <c r="T648" s="46">
        <f t="shared" si="602"/>
        <v>1.8640329199361255E-9</v>
      </c>
      <c r="U648" s="44">
        <f t="shared" si="603"/>
        <v>9.8918447342969361E-4</v>
      </c>
      <c r="V648" s="47">
        <f t="shared" si="604"/>
        <v>361.60311197353423</v>
      </c>
      <c r="W648" s="46">
        <f t="shared" si="605"/>
        <v>433.05918666242491</v>
      </c>
      <c r="X648" s="47">
        <f t="shared" si="606"/>
        <v>71.456074688890681</v>
      </c>
    </row>
    <row r="649" spans="9:24" x14ac:dyDescent="0.2">
      <c r="I649" s="57">
        <f t="shared" si="594"/>
        <v>6.389999999999949E-6</v>
      </c>
      <c r="J649" s="57">
        <f t="shared" si="595"/>
        <v>-3.1949699999999883E-13</v>
      </c>
      <c r="K649" s="75">
        <f t="shared" si="596"/>
        <v>-8.4654427809348957E-15</v>
      </c>
      <c r="L649" s="44">
        <f t="shared" si="597"/>
        <v>3.9805460901399445E-9</v>
      </c>
      <c r="M649" s="45">
        <f t="shared" si="598"/>
        <v>1.2355678723713686E-3</v>
      </c>
      <c r="N649" s="78">
        <f t="shared" si="599"/>
        <v>2.7149604795019079E-15</v>
      </c>
      <c r="O649" s="4">
        <f t="shared" si="600"/>
        <v>8.4654427809348957E-15</v>
      </c>
      <c r="P649" s="44">
        <f t="shared" si="576"/>
        <v>7.7888711225362246E-22</v>
      </c>
      <c r="Q649" s="44">
        <f t="shared" ref="Q649:S649" si="650">(P649-P648)/$C$34</f>
        <v>5.4701716234963895E-16</v>
      </c>
      <c r="R649" s="44">
        <f t="shared" si="650"/>
        <v>2.9788328132991792E-10</v>
      </c>
      <c r="S649" s="47">
        <f t="shared" si="650"/>
        <v>1.1442406248723717E-4</v>
      </c>
      <c r="T649" s="46">
        <f t="shared" si="602"/>
        <v>1.8739609928372379E-9</v>
      </c>
      <c r="U649" s="44">
        <f t="shared" si="603"/>
        <v>9.9280729011122764E-4</v>
      </c>
      <c r="V649" s="47">
        <f t="shared" si="604"/>
        <v>362.28166815340796</v>
      </c>
      <c r="W649" s="46">
        <f t="shared" si="605"/>
        <v>433.99996148985196</v>
      </c>
      <c r="X649" s="47">
        <f t="shared" si="606"/>
        <v>71.718293336443992</v>
      </c>
    </row>
    <row r="650" spans="9:24" x14ac:dyDescent="0.2">
      <c r="I650" s="57">
        <f t="shared" si="594"/>
        <v>6.3999999999999489E-6</v>
      </c>
      <c r="J650" s="57">
        <f t="shared" si="595"/>
        <v>-3.1999699999999882E-13</v>
      </c>
      <c r="K650" s="75">
        <f t="shared" si="596"/>
        <v>-8.5052482418362949E-15</v>
      </c>
      <c r="L650" s="44">
        <f t="shared" si="597"/>
        <v>3.9929017688636585E-9</v>
      </c>
      <c r="M650" s="45">
        <f t="shared" si="598"/>
        <v>1.2373860793495344E-3</v>
      </c>
      <c r="N650" s="78">
        <f t="shared" si="599"/>
        <v>2.7337997331191063E-15</v>
      </c>
      <c r="O650" s="4">
        <f t="shared" si="600"/>
        <v>8.5052482418362949E-15</v>
      </c>
      <c r="P650" s="44">
        <f t="shared" si="576"/>
        <v>7.8438718687626529E-22</v>
      </c>
      <c r="Q650" s="44">
        <f t="shared" ref="Q650:S650" si="651">(P650-P649)/$C$34</f>
        <v>5.5000746226428254E-16</v>
      </c>
      <c r="R650" s="44">
        <f t="shared" si="651"/>
        <v>2.990299914643594E-10</v>
      </c>
      <c r="S650" s="47">
        <f t="shared" si="651"/>
        <v>1.1467101344414756E-4</v>
      </c>
      <c r="T650" s="46">
        <f t="shared" si="602"/>
        <v>1.8839253617198493E-9</v>
      </c>
      <c r="U650" s="44">
        <f t="shared" si="603"/>
        <v>9.9643688826115458E-4</v>
      </c>
      <c r="V650" s="47">
        <f t="shared" si="604"/>
        <v>362.95981499270033</v>
      </c>
      <c r="W650" s="46">
        <f t="shared" si="605"/>
        <v>434.94081930867287</v>
      </c>
      <c r="X650" s="47">
        <f t="shared" si="606"/>
        <v>71.981004315972569</v>
      </c>
    </row>
    <row r="651" spans="9:24" x14ac:dyDescent="0.2">
      <c r="I651" s="57">
        <f t="shared" si="594"/>
        <v>6.4099999999999488E-6</v>
      </c>
      <c r="J651" s="57">
        <f t="shared" si="595"/>
        <v>-3.2049699999999882E-13</v>
      </c>
      <c r="K651" s="75">
        <f t="shared" si="596"/>
        <v>-8.5451772595249316E-15</v>
      </c>
      <c r="L651" s="44">
        <f t="shared" si="597"/>
        <v>4.0052756296571541E-9</v>
      </c>
      <c r="M651" s="45">
        <f t="shared" si="598"/>
        <v>1.2392034881435394E-3</v>
      </c>
      <c r="N651" s="78">
        <f t="shared" si="599"/>
        <v>2.7527389940625512E-15</v>
      </c>
      <c r="O651" s="4">
        <f t="shared" si="600"/>
        <v>8.5451772595249316E-15</v>
      </c>
      <c r="P651" s="44">
        <f t="shared" si="576"/>
        <v>7.8991727941600042E-22</v>
      </c>
      <c r="Q651" s="44">
        <f t="shared" ref="Q651:S651" si="652">(P651-P650)/$C$34</f>
        <v>5.530092539735136E-16</v>
      </c>
      <c r="R651" s="44">
        <f t="shared" si="652"/>
        <v>3.0017917092310592E-10</v>
      </c>
      <c r="S651" s="47">
        <f t="shared" si="652"/>
        <v>1.149179458746524E-4</v>
      </c>
      <c r="T651" s="46">
        <f t="shared" si="602"/>
        <v>1.8939260943445102E-9</v>
      </c>
      <c r="U651" s="44">
        <f t="shared" si="603"/>
        <v>1.0000732624661098E-3</v>
      </c>
      <c r="V651" s="47">
        <f t="shared" si="604"/>
        <v>363.63742049552707</v>
      </c>
      <c r="W651" s="46">
        <f t="shared" si="605"/>
        <v>435.8816278273884</v>
      </c>
      <c r="X651" s="47">
        <f t="shared" si="606"/>
        <v>72.244207331861318</v>
      </c>
    </row>
    <row r="652" spans="9:24" x14ac:dyDescent="0.2">
      <c r="I652" s="57">
        <f t="shared" si="594"/>
        <v>6.4199999999999487E-6</v>
      </c>
      <c r="J652" s="57">
        <f t="shared" si="595"/>
        <v>-3.2099699999999882E-13</v>
      </c>
      <c r="K652" s="75">
        <f t="shared" si="596"/>
        <v>-8.5852300158215033E-15</v>
      </c>
      <c r="L652" s="44">
        <f t="shared" si="597"/>
        <v>4.0176676645385892E-9</v>
      </c>
      <c r="M652" s="45">
        <f t="shared" si="598"/>
        <v>1.2410200958872157E-3</v>
      </c>
      <c r="N652" s="78">
        <f t="shared" si="599"/>
        <v>2.7717786266470853E-15</v>
      </c>
      <c r="O652" s="4">
        <f t="shared" si="600"/>
        <v>8.5852300158215033E-15</v>
      </c>
      <c r="P652" s="44">
        <f t="shared" ref="P652:P715" si="653">O652^(1.5)</f>
        <v>7.9547750503778235E-22</v>
      </c>
      <c r="Q652" s="44">
        <f t="shared" ref="Q652:S652" si="654">(P652-P651)/$C$34</f>
        <v>5.5602256217819242E-16</v>
      </c>
      <c r="R652" s="44">
        <f t="shared" si="654"/>
        <v>3.0133082046788165E-10</v>
      </c>
      <c r="S652" s="47">
        <f t="shared" si="654"/>
        <v>1.1516495447757288E-4</v>
      </c>
      <c r="T652" s="46">
        <f t="shared" si="602"/>
        <v>1.9039632584533904E-9</v>
      </c>
      <c r="U652" s="44">
        <f t="shared" si="603"/>
        <v>1.0037164108880215E-3</v>
      </c>
      <c r="V652" s="47">
        <f t="shared" si="604"/>
        <v>364.31484219116288</v>
      </c>
      <c r="W652" s="46">
        <f t="shared" si="605"/>
        <v>436.82274418399544</v>
      </c>
      <c r="X652" s="47">
        <f t="shared" si="606"/>
        <v>72.507901992832558</v>
      </c>
    </row>
    <row r="653" spans="9:24" x14ac:dyDescent="0.2">
      <c r="I653" s="57">
        <f t="shared" si="594"/>
        <v>6.4299999999999486E-6</v>
      </c>
      <c r="J653" s="57">
        <f t="shared" si="595"/>
        <v>-3.2149699999999882E-13</v>
      </c>
      <c r="K653" s="75">
        <f t="shared" si="596"/>
        <v>-8.6254066924668884E-15</v>
      </c>
      <c r="L653" s="44">
        <f t="shared" si="597"/>
        <v>4.0300778654974616E-9</v>
      </c>
      <c r="M653" s="45">
        <f t="shared" si="598"/>
        <v>1.242835899709063E-3</v>
      </c>
      <c r="N653" s="78">
        <f t="shared" si="599"/>
        <v>2.7909189958643918E-15</v>
      </c>
      <c r="O653" s="4">
        <f t="shared" si="600"/>
        <v>8.6254066924668884E-15</v>
      </c>
      <c r="P653" s="44">
        <f t="shared" si="653"/>
        <v>8.0106797915354518E-22</v>
      </c>
      <c r="Q653" s="44">
        <f t="shared" ref="Q653:S653" si="655">(P653-P652)/$C$34</f>
        <v>5.5904741157628288E-16</v>
      </c>
      <c r="R653" s="44">
        <f t="shared" si="655"/>
        <v>3.024849398090464E-10</v>
      </c>
      <c r="S653" s="47">
        <f t="shared" si="655"/>
        <v>1.1541193411647469E-4</v>
      </c>
      <c r="T653" s="46">
        <f t="shared" si="602"/>
        <v>1.9140369217306422E-9</v>
      </c>
      <c r="U653" s="44">
        <f t="shared" si="603"/>
        <v>1.0073663277251723E-3</v>
      </c>
      <c r="V653" s="47">
        <f t="shared" si="604"/>
        <v>364.99168371507722</v>
      </c>
      <c r="W653" s="46">
        <f t="shared" si="605"/>
        <v>437.7637718817989</v>
      </c>
      <c r="X653" s="47">
        <f t="shared" si="606"/>
        <v>72.772088166721673</v>
      </c>
    </row>
    <row r="654" spans="9:24" x14ac:dyDescent="0.2">
      <c r="I654" s="57">
        <f t="shared" si="594"/>
        <v>6.4399999999999485E-6</v>
      </c>
      <c r="J654" s="57">
        <f t="shared" si="595"/>
        <v>-3.2199699999999881E-13</v>
      </c>
      <c r="K654" s="75">
        <f t="shared" si="596"/>
        <v>-8.6657074711218634E-15</v>
      </c>
      <c r="L654" s="44">
        <f t="shared" si="597"/>
        <v>4.0425062244945525E-9</v>
      </c>
      <c r="M654" s="45">
        <f t="shared" si="598"/>
        <v>1.2446508967322561E-3</v>
      </c>
      <c r="N654" s="78">
        <f t="shared" si="599"/>
        <v>2.8101604673827061E-15</v>
      </c>
      <c r="O654" s="4">
        <f t="shared" si="600"/>
        <v>8.6657074711218634E-15</v>
      </c>
      <c r="P654" s="44">
        <f t="shared" si="653"/>
        <v>8.0668881742225053E-22</v>
      </c>
      <c r="Q654" s="44">
        <f t="shared" ref="Q654:S654" si="656">(P654-P653)/$C$34</f>
        <v>5.620838268705355E-16</v>
      </c>
      <c r="R654" s="44">
        <f t="shared" si="656"/>
        <v>3.0364152942526125E-10</v>
      </c>
      <c r="S654" s="47">
        <f t="shared" si="656"/>
        <v>1.1565896162148545E-4</v>
      </c>
      <c r="T654" s="46">
        <f t="shared" si="602"/>
        <v>1.9241471518314173E-9</v>
      </c>
      <c r="U654" s="44">
        <f t="shared" si="603"/>
        <v>1.011023010077525E-3</v>
      </c>
      <c r="V654" s="47">
        <f t="shared" si="604"/>
        <v>365.66823523527211</v>
      </c>
      <c r="W654" s="46">
        <f t="shared" si="605"/>
        <v>438.70500066937666</v>
      </c>
      <c r="X654" s="47">
        <f t="shared" si="606"/>
        <v>73.036765434104538</v>
      </c>
    </row>
    <row r="655" spans="9:24" x14ac:dyDescent="0.2">
      <c r="I655" s="57">
        <f t="shared" si="594"/>
        <v>6.4499999999999484E-6</v>
      </c>
      <c r="J655" s="57">
        <f t="shared" si="595"/>
        <v>-3.2249699999999881E-13</v>
      </c>
      <c r="K655" s="75">
        <f t="shared" si="596"/>
        <v>-8.7061325333668083E-15</v>
      </c>
      <c r="L655" s="44">
        <f t="shared" si="597"/>
        <v>4.0549527334618748E-9</v>
      </c>
      <c r="M655" s="45">
        <f t="shared" si="598"/>
        <v>1.2464650840746457E-3</v>
      </c>
      <c r="N655" s="78">
        <f t="shared" si="599"/>
        <v>2.8295034075463149E-15</v>
      </c>
      <c r="O655" s="4">
        <f t="shared" si="600"/>
        <v>8.7061325333668083E-15</v>
      </c>
      <c r="P655" s="44">
        <f t="shared" si="653"/>
        <v>8.1234013574987973E-22</v>
      </c>
      <c r="Q655" s="44">
        <f t="shared" ref="Q655:S655" si="657">(P655-P654)/$C$34</f>
        <v>5.6513183276292008E-16</v>
      </c>
      <c r="R655" s="44">
        <f t="shared" si="657"/>
        <v>3.0480058923845856E-10</v>
      </c>
      <c r="S655" s="47">
        <f t="shared" si="657"/>
        <v>1.1590598131973104E-4</v>
      </c>
      <c r="T655" s="46">
        <f t="shared" si="602"/>
        <v>1.934294016360893E-9</v>
      </c>
      <c r="U655" s="44">
        <f t="shared" si="603"/>
        <v>1.0146864529475721E-3</v>
      </c>
      <c r="V655" s="47">
        <f t="shared" si="604"/>
        <v>366.34428700471011</v>
      </c>
      <c r="W655" s="46">
        <f t="shared" si="605"/>
        <v>439.6462205905612</v>
      </c>
      <c r="X655" s="47">
        <f t="shared" si="606"/>
        <v>73.301933585851074</v>
      </c>
    </row>
    <row r="656" spans="9:24" x14ac:dyDescent="0.2">
      <c r="I656" s="57">
        <f t="shared" si="594"/>
        <v>6.4599999999999483E-6</v>
      </c>
      <c r="J656" s="57">
        <f t="shared" si="595"/>
        <v>-3.2299699999999881E-13</v>
      </c>
      <c r="K656" s="75">
        <f t="shared" si="596"/>
        <v>-8.7466820607014267E-15</v>
      </c>
      <c r="L656" s="44">
        <f t="shared" si="597"/>
        <v>4.0674173843026216E-9</v>
      </c>
      <c r="M656" s="45">
        <f t="shared" si="598"/>
        <v>1.2482784588487615E-3</v>
      </c>
      <c r="N656" s="78">
        <f t="shared" si="599"/>
        <v>2.848948183375183E-15</v>
      </c>
      <c r="O656" s="4">
        <f t="shared" si="600"/>
        <v>8.7466820607014267E-15</v>
      </c>
      <c r="P656" s="44">
        <f t="shared" si="653"/>
        <v>8.180220502894591E-22</v>
      </c>
      <c r="Q656" s="44">
        <f t="shared" ref="Q656:S656" si="658">(P656-P655)/$C$34</f>
        <v>5.6819145395793634E-16</v>
      </c>
      <c r="R656" s="44">
        <f t="shared" si="658"/>
        <v>3.0596211950162604E-10</v>
      </c>
      <c r="S656" s="47">
        <f t="shared" si="658"/>
        <v>1.1615302631674765E-4</v>
      </c>
      <c r="T656" s="46">
        <f t="shared" si="602"/>
        <v>1.9444775828867924E-9</v>
      </c>
      <c r="U656" s="44">
        <f t="shared" si="603"/>
        <v>1.0183566525899268E-3</v>
      </c>
      <c r="V656" s="47">
        <f t="shared" si="604"/>
        <v>367.01996423547234</v>
      </c>
      <c r="W656" s="46">
        <f t="shared" si="605"/>
        <v>440.58755649629205</v>
      </c>
      <c r="X656" s="47">
        <f t="shared" si="606"/>
        <v>73.567592260819694</v>
      </c>
    </row>
    <row r="657" spans="9:24" x14ac:dyDescent="0.2">
      <c r="I657" s="57">
        <f t="shared" si="594"/>
        <v>6.4699999999999482E-6</v>
      </c>
      <c r="J657" s="57">
        <f t="shared" si="595"/>
        <v>-3.2349699999999881E-13</v>
      </c>
      <c r="K657" s="75">
        <f t="shared" si="596"/>
        <v>-8.7873562345444533E-15</v>
      </c>
      <c r="L657" s="44">
        <f t="shared" si="597"/>
        <v>4.079900168891109E-9</v>
      </c>
      <c r="M657" s="45">
        <f t="shared" si="598"/>
        <v>1.2500910181618185E-3</v>
      </c>
      <c r="N657" s="78">
        <f t="shared" si="599"/>
        <v>2.8684951625644681E-15</v>
      </c>
      <c r="O657" s="4">
        <f t="shared" si="600"/>
        <v>8.7873562345444533E-15</v>
      </c>
      <c r="P657" s="44">
        <f t="shared" si="653"/>
        <v>8.2373467744105636E-22</v>
      </c>
      <c r="Q657" s="44">
        <f t="shared" ref="Q657:S657" si="659">(P657-P656)/$C$34</f>
        <v>5.7126271515972643E-16</v>
      </c>
      <c r="R657" s="44">
        <f t="shared" si="659"/>
        <v>3.0712612017900854E-10</v>
      </c>
      <c r="S657" s="47">
        <f t="shared" si="659"/>
        <v>1.1640006773825021E-4</v>
      </c>
      <c r="T657" s="46">
        <f t="shared" si="602"/>
        <v>1.9546979189285221E-9</v>
      </c>
      <c r="U657" s="44">
        <f t="shared" si="603"/>
        <v>1.0220336041729863E-3</v>
      </c>
      <c r="V657" s="47">
        <f t="shared" si="604"/>
        <v>367.69515830594844</v>
      </c>
      <c r="W657" s="46">
        <f t="shared" si="605"/>
        <v>441.52889949456204</v>
      </c>
      <c r="X657" s="47">
        <f t="shared" si="606"/>
        <v>73.833741188613615</v>
      </c>
    </row>
    <row r="658" spans="9:24" x14ac:dyDescent="0.2">
      <c r="I658" s="57">
        <f t="shared" si="594"/>
        <v>6.4799999999999481E-6</v>
      </c>
      <c r="J658" s="57">
        <f t="shared" si="595"/>
        <v>-3.2399699999999881E-13</v>
      </c>
      <c r="K658" s="75">
        <f t="shared" si="596"/>
        <v>-8.8281552362333638E-15</v>
      </c>
      <c r="L658" s="44">
        <f t="shared" si="597"/>
        <v>4.0924010790727275E-9</v>
      </c>
      <c r="M658" s="45">
        <f t="shared" si="598"/>
        <v>1.2519027591157172E-3</v>
      </c>
      <c r="N658" s="78">
        <f t="shared" si="599"/>
        <v>2.8881447134842558E-15</v>
      </c>
      <c r="O658" s="4">
        <f t="shared" si="600"/>
        <v>8.8281552362333638E-15</v>
      </c>
      <c r="P658" s="44">
        <f t="shared" si="653"/>
        <v>8.2947813385183429E-22</v>
      </c>
      <c r="Q658" s="44">
        <f t="shared" ref="Q658:S658" si="660">(P658-P657)/$C$34</f>
        <v>5.74345641077793E-16</v>
      </c>
      <c r="R658" s="44">
        <f t="shared" si="660"/>
        <v>3.0829259180665679E-10</v>
      </c>
      <c r="S658" s="47">
        <f t="shared" si="660"/>
        <v>1.1664716276482531E-4</v>
      </c>
      <c r="T658" s="46">
        <f t="shared" si="602"/>
        <v>1.9649550919787732E-9</v>
      </c>
      <c r="U658" s="44">
        <f t="shared" si="603"/>
        <v>1.0257173050250987E-3</v>
      </c>
      <c r="V658" s="47">
        <f t="shared" si="604"/>
        <v>368.37008521125324</v>
      </c>
      <c r="W658" s="46">
        <f t="shared" si="605"/>
        <v>442.47046523136692</v>
      </c>
      <c r="X658" s="47">
        <f t="shared" si="606"/>
        <v>74.100380020113647</v>
      </c>
    </row>
    <row r="659" spans="9:24" x14ac:dyDescent="0.2">
      <c r="I659" s="57">
        <f t="shared" si="594"/>
        <v>6.489999999999948E-6</v>
      </c>
      <c r="J659" s="57">
        <f t="shared" si="595"/>
        <v>-3.244969999999988E-13</v>
      </c>
      <c r="K659" s="75">
        <f t="shared" si="596"/>
        <v>-8.8690792470240911E-15</v>
      </c>
      <c r="L659" s="44">
        <f t="shared" si="597"/>
        <v>4.1049201066638848E-9</v>
      </c>
      <c r="M659" s="45">
        <f t="shared" si="598"/>
        <v>1.2537136788070475E-3</v>
      </c>
      <c r="N659" s="78">
        <f t="shared" si="599"/>
        <v>2.9078972051789179E-15</v>
      </c>
      <c r="O659" s="4">
        <f t="shared" si="600"/>
        <v>8.8690792470240911E-15</v>
      </c>
      <c r="P659" s="44">
        <f t="shared" si="653"/>
        <v>8.3525253641600526E-22</v>
      </c>
      <c r="Q659" s="44">
        <f t="shared" ref="Q659:S659" si="661">(P659-P658)/$C$34</f>
        <v>5.7744025641709644E-16</v>
      </c>
      <c r="R659" s="44">
        <f t="shared" si="661"/>
        <v>3.0946153393034468E-10</v>
      </c>
      <c r="S659" s="47">
        <f t="shared" si="661"/>
        <v>1.1689421236878816E-4</v>
      </c>
      <c r="T659" s="46">
        <f t="shared" si="602"/>
        <v>1.9752491694661926E-9</v>
      </c>
      <c r="U659" s="44">
        <f t="shared" si="603"/>
        <v>1.029407748741933E-3</v>
      </c>
      <c r="V659" s="47">
        <f t="shared" si="604"/>
        <v>369.04437168344009</v>
      </c>
      <c r="W659" s="46">
        <f t="shared" si="605"/>
        <v>443.41188024617907</v>
      </c>
      <c r="X659" s="47">
        <f t="shared" si="606"/>
        <v>74.367508562739005</v>
      </c>
    </row>
    <row r="660" spans="9:24" x14ac:dyDescent="0.2">
      <c r="I660" s="57">
        <f t="shared" si="594"/>
        <v>6.4999999999999479E-6</v>
      </c>
      <c r="J660" s="57">
        <f t="shared" si="595"/>
        <v>-3.249969999999988E-13</v>
      </c>
      <c r="K660" s="75">
        <f t="shared" si="596"/>
        <v>-8.91012844809073E-15</v>
      </c>
      <c r="L660" s="44">
        <f t="shared" si="597"/>
        <v>4.1174572434519555E-9</v>
      </c>
      <c r="M660" s="45">
        <f t="shared" si="598"/>
        <v>1.2555237743270943E-3</v>
      </c>
      <c r="N660" s="78">
        <f t="shared" si="599"/>
        <v>2.9277530073668885E-15</v>
      </c>
      <c r="O660" s="4">
        <f t="shared" si="600"/>
        <v>8.91012844809073E-15</v>
      </c>
      <c r="P660" s="44">
        <f t="shared" si="653"/>
        <v>8.4105800227489621E-22</v>
      </c>
      <c r="Q660" s="44">
        <f t="shared" ref="Q660:S660" si="662">(P660-P659)/$C$34</f>
        <v>5.8054658588909521E-16</v>
      </c>
      <c r="R660" s="44">
        <f t="shared" si="662"/>
        <v>3.1063294719987663E-10</v>
      </c>
      <c r="S660" s="47">
        <f t="shared" si="662"/>
        <v>1.1714132695319581E-4</v>
      </c>
      <c r="T660" s="46">
        <f t="shared" si="602"/>
        <v>1.9855802187970666E-9</v>
      </c>
      <c r="U660" s="44">
        <f t="shared" si="603"/>
        <v>1.0331049330874035E-3</v>
      </c>
      <c r="V660" s="47">
        <f t="shared" si="604"/>
        <v>369.718434547058</v>
      </c>
      <c r="W660" s="46">
        <f t="shared" si="605"/>
        <v>444.35356090044621</v>
      </c>
      <c r="X660" s="47">
        <f t="shared" si="606"/>
        <v>74.635126353388188</v>
      </c>
    </row>
    <row r="661" spans="9:24" x14ac:dyDescent="0.2">
      <c r="I661" s="57">
        <f t="shared" si="594"/>
        <v>6.5099999999999478E-6</v>
      </c>
      <c r="J661" s="57">
        <f t="shared" si="595"/>
        <v>-3.254969999999988E-13</v>
      </c>
      <c r="K661" s="75">
        <f t="shared" si="596"/>
        <v>-8.95130302052525E-15</v>
      </c>
      <c r="L661" s="44">
        <f t="shared" si="597"/>
        <v>4.1300124811952261E-9</v>
      </c>
      <c r="M661" s="45">
        <f t="shared" si="598"/>
        <v>1.2573330427618371E-3</v>
      </c>
      <c r="N661" s="78">
        <f t="shared" si="599"/>
        <v>2.947712490439993E-15</v>
      </c>
      <c r="O661" s="4">
        <f t="shared" si="600"/>
        <v>8.95130302052525E-15</v>
      </c>
      <c r="P661" s="44">
        <f t="shared" si="653"/>
        <v>8.4689464881689461E-22</v>
      </c>
      <c r="Q661" s="44">
        <f t="shared" ref="Q661:S661" si="663">(P661-P660)/$C$34</f>
        <v>5.8366465419984049E-16</v>
      </c>
      <c r="R661" s="44">
        <f t="shared" si="663"/>
        <v>3.1180683107452796E-10</v>
      </c>
      <c r="S661" s="47">
        <f t="shared" si="663"/>
        <v>1.1738838746513252E-4</v>
      </c>
      <c r="T661" s="46">
        <f t="shared" si="602"/>
        <v>1.9959483073104388E-9</v>
      </c>
      <c r="U661" s="44">
        <f t="shared" si="603"/>
        <v>1.0368088513372235E-3</v>
      </c>
      <c r="V661" s="47">
        <f t="shared" si="604"/>
        <v>370.39182498199966</v>
      </c>
      <c r="W661" s="46">
        <f t="shared" si="605"/>
        <v>445.29505821304571</v>
      </c>
      <c r="X661" s="47">
        <f t="shared" si="606"/>
        <v>74.903233231046045</v>
      </c>
    </row>
    <row r="662" spans="9:24" x14ac:dyDescent="0.2">
      <c r="I662" s="57">
        <f t="shared" si="594"/>
        <v>6.5199999999999477E-6</v>
      </c>
      <c r="J662" s="57">
        <f t="shared" si="595"/>
        <v>-3.259969999999988E-13</v>
      </c>
      <c r="K662" s="75">
        <f t="shared" si="596"/>
        <v>-8.9926031453372022E-15</v>
      </c>
      <c r="L662" s="44">
        <f t="shared" si="597"/>
        <v>4.1425858116228444E-9</v>
      </c>
      <c r="M662" s="45">
        <f t="shared" si="598"/>
        <v>1.2591414811919585E-3</v>
      </c>
      <c r="N662" s="78">
        <f t="shared" si="599"/>
        <v>2.9677760254632674E-15</v>
      </c>
      <c r="O662" s="4">
        <f t="shared" si="600"/>
        <v>8.9926031453372022E-15</v>
      </c>
      <c r="P662" s="44">
        <f t="shared" si="653"/>
        <v>8.5276259367752509E-22</v>
      </c>
      <c r="Q662" s="44">
        <f t="shared" ref="Q662:S662" si="664">(P662-P661)/$C$34</f>
        <v>5.8679448606304795E-16</v>
      </c>
      <c r="R662" s="44">
        <f t="shared" si="664"/>
        <v>3.1298318632074606E-10</v>
      </c>
      <c r="S662" s="47">
        <f t="shared" si="664"/>
        <v>1.1763552462181017E-4</v>
      </c>
      <c r="T662" s="46">
        <f t="shared" si="602"/>
        <v>2.0063535023274555E-9</v>
      </c>
      <c r="U662" s="44">
        <f t="shared" si="603"/>
        <v>1.040519501701688E-3</v>
      </c>
      <c r="V662" s="47">
        <f t="shared" si="604"/>
        <v>371.06503644644988</v>
      </c>
      <c r="W662" s="46">
        <f t="shared" si="605"/>
        <v>446.23686515587133</v>
      </c>
      <c r="X662" s="47">
        <f t="shared" si="606"/>
        <v>75.171828709421433</v>
      </c>
    </row>
    <row r="663" spans="9:24" x14ac:dyDescent="0.2">
      <c r="I663" s="57">
        <f t="shared" si="594"/>
        <v>6.5299999999999476E-6</v>
      </c>
      <c r="J663" s="57">
        <f t="shared" si="595"/>
        <v>-3.264969999999988E-13</v>
      </c>
      <c r="K663" s="75">
        <f t="shared" si="596"/>
        <v>-9.0340290034534303E-15</v>
      </c>
      <c r="L663" s="44">
        <f t="shared" si="597"/>
        <v>4.1551772264347643E-9</v>
      </c>
      <c r="M663" s="45">
        <f t="shared" si="598"/>
        <v>1.2609490866928429E-3</v>
      </c>
      <c r="N663" s="78">
        <f t="shared" si="599"/>
        <v>2.9879439841743496E-15</v>
      </c>
      <c r="O663" s="4">
        <f t="shared" si="600"/>
        <v>9.0340290034534303E-15</v>
      </c>
      <c r="P663" s="44">
        <f t="shared" si="653"/>
        <v>8.5866195473941162E-22</v>
      </c>
      <c r="Q663" s="44">
        <f t="shared" ref="Q663:S663" si="665">(P663-P662)/$C$34</f>
        <v>5.8993610618865254E-16</v>
      </c>
      <c r="R663" s="44">
        <f t="shared" si="665"/>
        <v>3.1416201256045946E-10</v>
      </c>
      <c r="S663" s="47">
        <f t="shared" si="665"/>
        <v>1.1788262397133972E-4</v>
      </c>
      <c r="T663" s="46">
        <f t="shared" si="602"/>
        <v>2.0167958711082164E-9</v>
      </c>
      <c r="U663" s="44">
        <f t="shared" si="603"/>
        <v>1.0442368780760967E-3</v>
      </c>
      <c r="V663" s="47">
        <f t="shared" si="604"/>
        <v>371.73763744086386</v>
      </c>
      <c r="W663" s="46">
        <f t="shared" si="605"/>
        <v>447.17855010071241</v>
      </c>
      <c r="X663" s="47">
        <f t="shared" si="606"/>
        <v>75.44091265984855</v>
      </c>
    </row>
    <row r="664" spans="9:24" x14ac:dyDescent="0.2">
      <c r="I664" s="57">
        <f t="shared" si="594"/>
        <v>6.5399999999999475E-6</v>
      </c>
      <c r="J664" s="57">
        <f t="shared" si="595"/>
        <v>-3.2699699999999879E-13</v>
      </c>
      <c r="K664" s="75">
        <f t="shared" si="596"/>
        <v>-9.0755807757177771E-15</v>
      </c>
      <c r="L664" s="44">
        <f t="shared" si="597"/>
        <v>4.167786717301693E-9</v>
      </c>
      <c r="M664" s="45">
        <f t="shared" si="598"/>
        <v>1.2627558563345824E-3</v>
      </c>
      <c r="N664" s="78">
        <f t="shared" si="599"/>
        <v>3.0082167389830214E-15</v>
      </c>
      <c r="O664" s="4">
        <f t="shared" si="600"/>
        <v>9.0755807757177771E-15</v>
      </c>
      <c r="P664" s="44">
        <f t="shared" si="653"/>
        <v>8.6459285013228043E-22</v>
      </c>
      <c r="Q664" s="44">
        <f t="shared" ref="Q664:S664" si="666">(P664-P663)/$C$34</f>
        <v>5.9308953928688101E-16</v>
      </c>
      <c r="R664" s="44">
        <f t="shared" si="666"/>
        <v>3.1534330982284622E-10</v>
      </c>
      <c r="S664" s="47">
        <f t="shared" si="666"/>
        <v>1.1812972623867649E-4</v>
      </c>
      <c r="T664" s="46">
        <f t="shared" si="602"/>
        <v>2.0272754808671762E-9</v>
      </c>
      <c r="U664" s="44">
        <f t="shared" si="603"/>
        <v>1.047960975896E-3</v>
      </c>
      <c r="V664" s="47">
        <f t="shared" si="604"/>
        <v>372.40978199033606</v>
      </c>
      <c r="W664" s="46">
        <f t="shared" si="605"/>
        <v>448.12026663127466</v>
      </c>
      <c r="X664" s="47">
        <f t="shared" si="606"/>
        <v>75.710484640938589</v>
      </c>
    </row>
    <row r="665" spans="9:24" x14ac:dyDescent="0.2">
      <c r="I665" s="57">
        <f t="shared" si="594"/>
        <v>6.5499999999999475E-6</v>
      </c>
      <c r="J665" s="57">
        <f t="shared" si="595"/>
        <v>-3.2749699999999879E-13</v>
      </c>
      <c r="K665" s="75">
        <f t="shared" si="596"/>
        <v>-9.1172586428907946E-15</v>
      </c>
      <c r="L665" s="44">
        <f t="shared" si="597"/>
        <v>4.1804142758650392E-9</v>
      </c>
      <c r="M665" s="45">
        <f t="shared" si="598"/>
        <v>1.2645617871819808E-3</v>
      </c>
      <c r="N665" s="78">
        <f t="shared" si="599"/>
        <v>3.0285946629709095E-15</v>
      </c>
      <c r="O665" s="4">
        <f t="shared" si="600"/>
        <v>9.1172586428907946E-15</v>
      </c>
      <c r="P665" s="44">
        <f t="shared" si="653"/>
        <v>8.7055539823300441E-22</v>
      </c>
      <c r="Q665" s="44">
        <f t="shared" ref="Q665:S665" si="667">(P665-P664)/$C$34</f>
        <v>5.962548100723985E-16</v>
      </c>
      <c r="R665" s="44">
        <f t="shared" si="667"/>
        <v>3.1652707855174898E-10</v>
      </c>
      <c r="S665" s="47">
        <f t="shared" si="667"/>
        <v>1.1837687289027604E-4</v>
      </c>
      <c r="T665" s="46">
        <f t="shared" si="602"/>
        <v>2.0377923987888171E-9</v>
      </c>
      <c r="U665" s="44">
        <f t="shared" si="603"/>
        <v>1.0516917921640815E-3</v>
      </c>
      <c r="V665" s="47">
        <f t="shared" si="604"/>
        <v>373.08162680815821</v>
      </c>
      <c r="W665" s="46">
        <f t="shared" si="605"/>
        <v>449.06217113108727</v>
      </c>
      <c r="X665" s="47">
        <f t="shared" si="606"/>
        <v>75.980544322929063</v>
      </c>
    </row>
    <row r="666" spans="9:24" x14ac:dyDescent="0.2">
      <c r="I666" s="57">
        <f t="shared" si="594"/>
        <v>6.5599999999999474E-6</v>
      </c>
      <c r="J666" s="57">
        <f t="shared" si="595"/>
        <v>-3.2799699999999879E-13</v>
      </c>
      <c r="K666" s="75">
        <f t="shared" si="596"/>
        <v>-9.1590627856494452E-15</v>
      </c>
      <c r="L666" s="44">
        <f t="shared" si="597"/>
        <v>4.1930598937368589E-9</v>
      </c>
      <c r="M666" s="45">
        <f t="shared" si="598"/>
        <v>1.2663668762945559E-3</v>
      </c>
      <c r="N666" s="78">
        <f t="shared" si="599"/>
        <v>3.0490781298908443E-15</v>
      </c>
      <c r="O666" s="4">
        <f t="shared" si="600"/>
        <v>9.1590627856494452E-15</v>
      </c>
      <c r="P666" s="44">
        <f t="shared" si="653"/>
        <v>8.7654971766555685E-22</v>
      </c>
      <c r="Q666" s="44">
        <f t="shared" ref="Q666:S666" si="668">(P666-P665)/$C$34</f>
        <v>5.994319432552437E-16</v>
      </c>
      <c r="R666" s="44">
        <f t="shared" si="668"/>
        <v>3.1771331828452056E-10</v>
      </c>
      <c r="S666" s="47">
        <f t="shared" si="668"/>
        <v>1.1862397327715729E-4</v>
      </c>
      <c r="T666" s="46">
        <f t="shared" si="602"/>
        <v>2.0483466919934827E-9</v>
      </c>
      <c r="U666" s="44">
        <f t="shared" si="603"/>
        <v>1.0554293204665614E-3</v>
      </c>
      <c r="V666" s="47">
        <f t="shared" si="604"/>
        <v>373.75283024799035</v>
      </c>
      <c r="W666" s="46">
        <f t="shared" si="605"/>
        <v>450.00392173762282</v>
      </c>
      <c r="X666" s="47">
        <f t="shared" si="606"/>
        <v>76.251091489632472</v>
      </c>
    </row>
    <row r="667" spans="9:24" x14ac:dyDescent="0.2">
      <c r="I667" s="57">
        <f t="shared" si="594"/>
        <v>6.5699999999999473E-6</v>
      </c>
      <c r="J667" s="57">
        <f t="shared" si="595"/>
        <v>-3.2849699999999879E-13</v>
      </c>
      <c r="K667" s="75">
        <f t="shared" si="596"/>
        <v>-9.2009933845868134E-15</v>
      </c>
      <c r="L667" s="44">
        <f t="shared" si="597"/>
        <v>4.2057235624998043E-9</v>
      </c>
      <c r="M667" s="45">
        <f t="shared" si="598"/>
        <v>1.2681711207265431E-3</v>
      </c>
      <c r="N667" s="78">
        <f t="shared" si="599"/>
        <v>3.0696675141665271E-15</v>
      </c>
      <c r="O667" s="4">
        <f t="shared" si="600"/>
        <v>9.2009933845868134E-15</v>
      </c>
      <c r="P667" s="44">
        <f t="shared" si="653"/>
        <v>8.8257592730104695E-22</v>
      </c>
      <c r="Q667" s="44">
        <f t="shared" ref="Q667:S667" si="669">(P667-P666)/$C$34</f>
        <v>6.0262096354900972E-16</v>
      </c>
      <c r="R667" s="44">
        <f t="shared" si="669"/>
        <v>3.18902029376602E-10</v>
      </c>
      <c r="S667" s="47">
        <f t="shared" si="669"/>
        <v>1.1887110920814456E-4</v>
      </c>
      <c r="T667" s="46">
        <f t="shared" si="602"/>
        <v>2.0589384275682782E-9</v>
      </c>
      <c r="U667" s="44">
        <f t="shared" si="603"/>
        <v>1.0591735574795316E-3</v>
      </c>
      <c r="V667" s="47">
        <f t="shared" si="604"/>
        <v>374.42370129701715</v>
      </c>
      <c r="W667" s="46">
        <f t="shared" si="605"/>
        <v>450.94582697427495</v>
      </c>
      <c r="X667" s="47">
        <f t="shared" si="606"/>
        <v>76.522125677257776</v>
      </c>
    </row>
    <row r="668" spans="9:24" x14ac:dyDescent="0.2">
      <c r="I668" s="57">
        <f t="shared" si="594"/>
        <v>6.5799999999999472E-6</v>
      </c>
      <c r="J668" s="57">
        <f t="shared" si="595"/>
        <v>-3.2899699999999878E-13</v>
      </c>
      <c r="K668" s="75">
        <f t="shared" si="596"/>
        <v>-9.2430506202118108E-15</v>
      </c>
      <c r="L668" s="44">
        <f t="shared" si="597"/>
        <v>4.2184052737070694E-9</v>
      </c>
      <c r="M668" s="45">
        <f t="shared" si="598"/>
        <v>1.269974517526901E-3</v>
      </c>
      <c r="N668" s="78">
        <f t="shared" si="599"/>
        <v>3.0903631908920185E-15</v>
      </c>
      <c r="O668" s="4">
        <f t="shared" si="600"/>
        <v>9.2430506202118108E-15</v>
      </c>
      <c r="P668" s="44">
        <f t="shared" si="653"/>
        <v>8.8863414625770781E-22</v>
      </c>
      <c r="Q668" s="44">
        <f t="shared" ref="Q668:S668" si="670">(P668-P667)/$C$34</f>
        <v>6.0582189566608605E-16</v>
      </c>
      <c r="R668" s="44">
        <f t="shared" si="670"/>
        <v>3.2009321170763285E-10</v>
      </c>
      <c r="S668" s="47">
        <f t="shared" si="670"/>
        <v>1.1911823310308522E-4</v>
      </c>
      <c r="T668" s="46">
        <f t="shared" si="602"/>
        <v>2.0695676725491495E-9</v>
      </c>
      <c r="U668" s="44">
        <f t="shared" si="603"/>
        <v>1.062924498087113E-3</v>
      </c>
      <c r="V668" s="47">
        <f t="shared" si="604"/>
        <v>375.09406075814155</v>
      </c>
      <c r="W668" s="46">
        <f t="shared" si="605"/>
        <v>451.8877074040883</v>
      </c>
      <c r="X668" s="47">
        <f t="shared" si="606"/>
        <v>76.793646645946751</v>
      </c>
    </row>
    <row r="669" spans="9:24" x14ac:dyDescent="0.2">
      <c r="I669" s="57">
        <f t="shared" ref="I669:I732" si="671">I668+$C$34</f>
        <v>6.5899999999999471E-6</v>
      </c>
      <c r="J669" s="57">
        <f t="shared" ref="J669:J732" si="672">J668-$C$25*$C$34</f>
        <v>-3.2949699999999878E-13</v>
      </c>
      <c r="K669" s="75">
        <f t="shared" ref="K669:K732" si="673">K668-L668*$C$34</f>
        <v>-9.2852346729488807E-15</v>
      </c>
      <c r="L669" s="44">
        <f t="shared" ref="L669:L732" si="674">L668+M668*$C$34</f>
        <v>4.2311050188823384E-9</v>
      </c>
      <c r="M669" s="45">
        <f t="shared" ref="M669:M732" si="675">-$C$28*K668 - (($C$28/(($C$29*2*PI())^2))*($C$29*2*PI())*L668/$C$27 + $C$28*J668 + N668)/($C$28/(($C$29*2*PI())^2))</f>
        <v>1.2717770637393124E-3</v>
      </c>
      <c r="N669" s="78">
        <f t="shared" ref="N669:N732" si="676">N668+T669*$C$34</f>
        <v>3.1111655358312875E-15</v>
      </c>
      <c r="O669" s="4">
        <f t="shared" ref="O669:O732" si="677">IF(K669&lt;0,-K669,0)</f>
        <v>9.2852346729488807E-15</v>
      </c>
      <c r="P669" s="44">
        <f t="shared" si="653"/>
        <v>8.9472449390090019E-22</v>
      </c>
      <c r="Q669" s="44">
        <f t="shared" ref="Q669:S669" si="678">(P669-P668)/$C$34</f>
        <v>6.0903476431923847E-16</v>
      </c>
      <c r="R669" s="44">
        <f t="shared" si="678"/>
        <v>3.2128686531524177E-10</v>
      </c>
      <c r="S669" s="47">
        <f t="shared" si="678"/>
        <v>1.1936536076089116E-4</v>
      </c>
      <c r="T669" s="46">
        <f t="shared" ref="T669:T732" si="679">T668+U669*$C$34</f>
        <v>2.080234493926879E-9</v>
      </c>
      <c r="U669" s="44">
        <f t="shared" ref="U669:U732" si="680">U668+V669*$C$34</f>
        <v>1.0666821377729417E-3</v>
      </c>
      <c r="V669" s="47">
        <f t="shared" ref="V669:V732" si="681">W669-X669</f>
        <v>375.76396858287234</v>
      </c>
      <c r="W669" s="46">
        <f t="shared" ref="W669:W732" si="682">$C$33/$C$24*($C$17*P669 + $C$18*Q669 + $C$19*R669 + $C$20*S669)</f>
        <v>452.82962260884261</v>
      </c>
      <c r="X669" s="47">
        <f t="shared" ref="X669:X732" si="683">1/$C$24*($C$21*N668 + $C$22*T668 + $C$23*U668)</f>
        <v>77.065654025970261</v>
      </c>
    </row>
    <row r="670" spans="9:24" x14ac:dyDescent="0.2">
      <c r="I670" s="57">
        <f t="shared" si="671"/>
        <v>6.599999999999947E-6</v>
      </c>
      <c r="J670" s="57">
        <f t="shared" si="672"/>
        <v>-3.2999699999999878E-13</v>
      </c>
      <c r="K670" s="75">
        <f t="shared" si="673"/>
        <v>-9.3275457231377036E-15</v>
      </c>
      <c r="L670" s="44">
        <f t="shared" si="674"/>
        <v>4.2438227895197312E-9</v>
      </c>
      <c r="M670" s="45">
        <f t="shared" si="675"/>
        <v>1.2735787564021898E-3</v>
      </c>
      <c r="N670" s="78">
        <f t="shared" si="676"/>
        <v>3.1320749254177353E-15</v>
      </c>
      <c r="O670" s="4">
        <f t="shared" si="677"/>
        <v>9.3275457231377036E-15</v>
      </c>
      <c r="P670" s="44">
        <f t="shared" si="653"/>
        <v>9.0084708984311008E-22</v>
      </c>
      <c r="Q670" s="44">
        <f t="shared" ref="Q670:S670" si="684">(P670-P669)/$C$34</f>
        <v>6.1225959422098821E-16</v>
      </c>
      <c r="R670" s="44">
        <f t="shared" si="684"/>
        <v>3.2248299017497402E-10</v>
      </c>
      <c r="S670" s="47">
        <f t="shared" si="684"/>
        <v>1.1961248597322552E-4</v>
      </c>
      <c r="T670" s="46">
        <f t="shared" si="679"/>
        <v>2.0909389586447768E-9</v>
      </c>
      <c r="U670" s="44">
        <f t="shared" si="680"/>
        <v>1.070446471789784E-3</v>
      </c>
      <c r="V670" s="47">
        <f t="shared" si="681"/>
        <v>376.43340168422105</v>
      </c>
      <c r="W670" s="46">
        <f t="shared" si="682"/>
        <v>453.77154917526838</v>
      </c>
      <c r="X670" s="47">
        <f t="shared" si="683"/>
        <v>77.338147491047323</v>
      </c>
    </row>
    <row r="671" spans="9:24" x14ac:dyDescent="0.2">
      <c r="I671" s="57">
        <f t="shared" si="671"/>
        <v>6.6099999999999469E-6</v>
      </c>
      <c r="J671" s="57">
        <f t="shared" si="672"/>
        <v>-3.3049699999999878E-13</v>
      </c>
      <c r="K671" s="75">
        <f t="shared" si="673"/>
        <v>-9.3699839510329015E-15</v>
      </c>
      <c r="L671" s="44">
        <f t="shared" si="674"/>
        <v>4.2565585770837532E-9</v>
      </c>
      <c r="M671" s="45">
        <f t="shared" si="675"/>
        <v>1.2753795925486791E-3</v>
      </c>
      <c r="N671" s="78">
        <f t="shared" si="676"/>
        <v>3.1530917367537835E-15</v>
      </c>
      <c r="O671" s="4">
        <f t="shared" si="677"/>
        <v>9.3699839510329015E-15</v>
      </c>
      <c r="P671" s="44">
        <f t="shared" si="653"/>
        <v>9.0700205394396237E-22</v>
      </c>
      <c r="Q671" s="44">
        <f t="shared" ref="Q671:S671" si="685">(P671-P670)/$C$34</f>
        <v>6.1549641008522922E-16</v>
      </c>
      <c r="R671" s="44">
        <f t="shared" si="685"/>
        <v>3.2368158642410128E-10</v>
      </c>
      <c r="S671" s="47">
        <f t="shared" si="685"/>
        <v>1.1985962491272554E-4</v>
      </c>
      <c r="T671" s="46">
        <f t="shared" si="679"/>
        <v>2.1016811336048142E-9</v>
      </c>
      <c r="U671" s="44">
        <f t="shared" si="680"/>
        <v>1.0742174960037562E-3</v>
      </c>
      <c r="V671" s="47">
        <f t="shared" si="681"/>
        <v>377.10242139721692</v>
      </c>
      <c r="W671" s="46">
        <f t="shared" si="682"/>
        <v>454.71354809538127</v>
      </c>
      <c r="X671" s="47">
        <f t="shared" si="683"/>
        <v>77.611126698164341</v>
      </c>
    </row>
    <row r="672" spans="9:24" x14ac:dyDescent="0.2">
      <c r="I672" s="57">
        <f t="shared" si="671"/>
        <v>6.6199999999999468E-6</v>
      </c>
      <c r="J672" s="57">
        <f t="shared" si="672"/>
        <v>-3.3099699999999878E-13</v>
      </c>
      <c r="K672" s="75">
        <f t="shared" si="673"/>
        <v>-9.4125495368037387E-15</v>
      </c>
      <c r="L672" s="44">
        <f t="shared" si="674"/>
        <v>4.2693123730092401E-9</v>
      </c>
      <c r="M672" s="45">
        <f t="shared" si="675"/>
        <v>1.277179569206661E-3</v>
      </c>
      <c r="N672" s="78">
        <f t="shared" si="676"/>
        <v>3.1742163476102216E-15</v>
      </c>
      <c r="O672" s="4">
        <f t="shared" si="677"/>
        <v>9.4125495368037387E-15</v>
      </c>
      <c r="P672" s="44">
        <f t="shared" si="653"/>
        <v>9.1318950631017146E-22</v>
      </c>
      <c r="Q672" s="44">
        <f t="shared" ref="Q672:S672" si="686">(P672-P671)/$C$34</f>
        <v>6.187452366209094E-16</v>
      </c>
      <c r="R672" s="44">
        <f t="shared" si="686"/>
        <v>3.2488265356801766E-10</v>
      </c>
      <c r="S672" s="47">
        <f t="shared" si="686"/>
        <v>1.2010671439163808E-4</v>
      </c>
      <c r="T672" s="46">
        <f t="shared" si="679"/>
        <v>2.1124610856438238E-9</v>
      </c>
      <c r="U672" s="44">
        <f t="shared" si="680"/>
        <v>1.0779952039009603E-3</v>
      </c>
      <c r="V672" s="47">
        <f t="shared" si="681"/>
        <v>377.77078972040522</v>
      </c>
      <c r="W672" s="46">
        <f t="shared" si="682"/>
        <v>455.65538106916381</v>
      </c>
      <c r="X672" s="47">
        <f t="shared" si="683"/>
        <v>77.884591348758619</v>
      </c>
    </row>
    <row r="673" spans="9:24" x14ac:dyDescent="0.2">
      <c r="I673" s="57">
        <f t="shared" si="671"/>
        <v>6.6299999999999467E-6</v>
      </c>
      <c r="J673" s="57">
        <f t="shared" si="672"/>
        <v>-3.3149699999999877E-13</v>
      </c>
      <c r="K673" s="75">
        <f t="shared" si="673"/>
        <v>-9.4552426605338313E-15</v>
      </c>
      <c r="L673" s="44">
        <f t="shared" si="674"/>
        <v>4.2820841687013065E-9</v>
      </c>
      <c r="M673" s="45">
        <f t="shared" si="675"/>
        <v>1.2789786833987591E-3</v>
      </c>
      <c r="N673" s="78">
        <f t="shared" si="676"/>
        <v>3.1954491364259797E-15</v>
      </c>
      <c r="O673" s="4">
        <f t="shared" si="677"/>
        <v>9.4552426605338313E-15</v>
      </c>
      <c r="P673" s="44">
        <f t="shared" si="653"/>
        <v>9.1940956729560386E-22</v>
      </c>
      <c r="Q673" s="44">
        <f t="shared" ref="Q673:S673" si="687">(P673-P672)/$C$34</f>
        <v>6.220060985432394E-16</v>
      </c>
      <c r="R673" s="44">
        <f t="shared" si="687"/>
        <v>3.260861922329998E-10</v>
      </c>
      <c r="S673" s="47">
        <f t="shared" si="687"/>
        <v>1.203538664982146E-4</v>
      </c>
      <c r="T673" s="46">
        <f t="shared" si="679"/>
        <v>2.1232788815758176E-9</v>
      </c>
      <c r="U673" s="44">
        <f t="shared" si="680"/>
        <v>1.0817795931993739E-3</v>
      </c>
      <c r="V673" s="47">
        <f t="shared" si="681"/>
        <v>378.43892984135539</v>
      </c>
      <c r="W673" s="46">
        <f t="shared" si="682"/>
        <v>456.59747081313418</v>
      </c>
      <c r="X673" s="47">
        <f t="shared" si="683"/>
        <v>78.15854097177882</v>
      </c>
    </row>
    <row r="674" spans="9:24" x14ac:dyDescent="0.2">
      <c r="I674" s="57">
        <f t="shared" si="671"/>
        <v>6.6399999999999466E-6</v>
      </c>
      <c r="J674" s="57">
        <f t="shared" si="672"/>
        <v>-3.3199699999999877E-13</v>
      </c>
      <c r="K674" s="75">
        <f t="shared" si="673"/>
        <v>-9.4980635022208443E-15</v>
      </c>
      <c r="L674" s="44">
        <f t="shared" si="674"/>
        <v>4.2948739555352942E-9</v>
      </c>
      <c r="M674" s="45">
        <f t="shared" si="675"/>
        <v>1.2807769321423396E-3</v>
      </c>
      <c r="N674" s="78">
        <f t="shared" si="676"/>
        <v>3.216790482307416E-15</v>
      </c>
      <c r="O674" s="4">
        <f t="shared" si="677"/>
        <v>9.4980635022208443E-15</v>
      </c>
      <c r="P674" s="44">
        <f t="shared" si="653"/>
        <v>9.2566235750121252E-22</v>
      </c>
      <c r="Q674" s="44">
        <f t="shared" ref="Q674:S674" si="688">(P674-P673)/$C$34</f>
        <v>6.2527902056086586E-16</v>
      </c>
      <c r="R674" s="44">
        <f t="shared" si="688"/>
        <v>3.272922017626464E-10</v>
      </c>
      <c r="S674" s="47">
        <f t="shared" si="688"/>
        <v>1.2060095296465943E-4</v>
      </c>
      <c r="T674" s="46">
        <f t="shared" si="679"/>
        <v>2.1341345881436304E-9</v>
      </c>
      <c r="U674" s="44">
        <f t="shared" si="680"/>
        <v>1.0855706567812825E-3</v>
      </c>
      <c r="V674" s="47">
        <f t="shared" si="681"/>
        <v>379.10635819084712</v>
      </c>
      <c r="W674" s="46">
        <f t="shared" si="682"/>
        <v>457.5393335937186</v>
      </c>
      <c r="X674" s="47">
        <f t="shared" si="683"/>
        <v>78.432975402871449</v>
      </c>
    </row>
    <row r="675" spans="9:24" x14ac:dyDescent="0.2">
      <c r="I675" s="57">
        <f t="shared" si="671"/>
        <v>6.6499999999999465E-6</v>
      </c>
      <c r="J675" s="57">
        <f t="shared" si="672"/>
        <v>-3.3249699999999877E-13</v>
      </c>
      <c r="K675" s="75">
        <f t="shared" si="673"/>
        <v>-9.541012241776198E-15</v>
      </c>
      <c r="L675" s="44">
        <f t="shared" si="674"/>
        <v>4.3076817248567177E-9</v>
      </c>
      <c r="M675" s="45">
        <f t="shared" si="675"/>
        <v>1.2825743124495182E-3</v>
      </c>
      <c r="N675" s="78">
        <f t="shared" si="676"/>
        <v>3.2382407650279854E-15</v>
      </c>
      <c r="O675" s="4">
        <f t="shared" si="677"/>
        <v>9.541012241776198E-15</v>
      </c>
      <c r="P675" s="44">
        <f t="shared" si="653"/>
        <v>9.3194799777507186E-22</v>
      </c>
      <c r="Q675" s="44">
        <f t="shared" ref="Q675:S675" si="689">(P675-P674)/$C$34</f>
        <v>6.2856402738593393E-16</v>
      </c>
      <c r="R675" s="44">
        <f t="shared" si="689"/>
        <v>3.2850068250680748E-10</v>
      </c>
      <c r="S675" s="47">
        <f t="shared" si="689"/>
        <v>1.2084807441610856E-4</v>
      </c>
      <c r="T675" s="46">
        <f t="shared" si="679"/>
        <v>2.1450282720569202E-9</v>
      </c>
      <c r="U675" s="44">
        <f t="shared" si="680"/>
        <v>1.0893683913289604E-3</v>
      </c>
      <c r="V675" s="47">
        <f t="shared" si="681"/>
        <v>379.77345476779607</v>
      </c>
      <c r="W675" s="46">
        <f t="shared" si="682"/>
        <v>458.48134889501921</v>
      </c>
      <c r="X675" s="47">
        <f t="shared" si="683"/>
        <v>78.707894127223142</v>
      </c>
    </row>
    <row r="676" spans="9:24" x14ac:dyDescent="0.2">
      <c r="I676" s="57">
        <f t="shared" si="671"/>
        <v>6.6599999999999464E-6</v>
      </c>
      <c r="J676" s="57">
        <f t="shared" si="672"/>
        <v>-3.3299699999999877E-13</v>
      </c>
      <c r="K676" s="75">
        <f t="shared" si="673"/>
        <v>-9.5840890590247653E-15</v>
      </c>
      <c r="L676" s="44">
        <f t="shared" si="674"/>
        <v>4.3205074679812129E-9</v>
      </c>
      <c r="M676" s="45">
        <f t="shared" si="675"/>
        <v>1.2843708213271608E-3</v>
      </c>
      <c r="N676" s="78">
        <f t="shared" si="676"/>
        <v>3.2598003650276071E-15</v>
      </c>
      <c r="O676" s="4">
        <f t="shared" si="677"/>
        <v>9.5840890590247653E-15</v>
      </c>
      <c r="P676" s="44">
        <f t="shared" si="653"/>
        <v>9.3826660921233317E-22</v>
      </c>
      <c r="Q676" s="44">
        <f t="shared" ref="Q676:S676" si="690">(P676-P675)/$C$34</f>
        <v>6.3186114372613111E-16</v>
      </c>
      <c r="R676" s="44">
        <f t="shared" si="690"/>
        <v>3.2971163401971734E-10</v>
      </c>
      <c r="S676" s="47">
        <f t="shared" si="690"/>
        <v>1.2109515129098578E-4</v>
      </c>
      <c r="T676" s="46">
        <f t="shared" si="679"/>
        <v>2.1559599999621859E-9</v>
      </c>
      <c r="U676" s="44">
        <f t="shared" si="680"/>
        <v>1.0931727905265848E-3</v>
      </c>
      <c r="V676" s="47">
        <f t="shared" si="681"/>
        <v>380.43991976245326</v>
      </c>
      <c r="W676" s="46">
        <f t="shared" si="682"/>
        <v>459.4232166678712</v>
      </c>
      <c r="X676" s="47">
        <f t="shared" si="683"/>
        <v>78.98329690541793</v>
      </c>
    </row>
    <row r="677" spans="9:24" x14ac:dyDescent="0.2">
      <c r="I677" s="57">
        <f t="shared" si="671"/>
        <v>6.6699999999999463E-6</v>
      </c>
      <c r="J677" s="57">
        <f t="shared" si="672"/>
        <v>-3.3349699999999877E-13</v>
      </c>
      <c r="K677" s="75">
        <f t="shared" si="673"/>
        <v>-9.6272941337045779E-15</v>
      </c>
      <c r="L677" s="44">
        <f t="shared" si="674"/>
        <v>4.3333511761944849E-9</v>
      </c>
      <c r="M677" s="45">
        <f t="shared" si="675"/>
        <v>1.2861664557768911E-3</v>
      </c>
      <c r="N677" s="78">
        <f t="shared" si="676"/>
        <v>3.2814696634123532E-15</v>
      </c>
      <c r="O677" s="4">
        <f t="shared" si="677"/>
        <v>9.6272941337045779E-15</v>
      </c>
      <c r="P677" s="44">
        <f t="shared" si="653"/>
        <v>9.446183131552643E-22</v>
      </c>
      <c r="Q677" s="44">
        <f t="shared" ref="Q677:S677" si="691">(P677-P676)/$C$34</f>
        <v>6.3517039429311343E-16</v>
      </c>
      <c r="R677" s="44">
        <f t="shared" si="691"/>
        <v>3.3092505669823226E-10</v>
      </c>
      <c r="S677" s="47">
        <f t="shared" si="691"/>
        <v>1.2134226785149172E-4</v>
      </c>
      <c r="T677" s="46">
        <f t="shared" si="679"/>
        <v>2.1669298384745927E-9</v>
      </c>
      <c r="U677" s="44">
        <f t="shared" si="680"/>
        <v>1.0969838512406599E-3</v>
      </c>
      <c r="V677" s="47">
        <f t="shared" si="681"/>
        <v>381.1060714075179</v>
      </c>
      <c r="W677" s="46">
        <f t="shared" si="682"/>
        <v>460.3652546882746</v>
      </c>
      <c r="X677" s="47">
        <f t="shared" si="683"/>
        <v>79.259183280756702</v>
      </c>
    </row>
    <row r="678" spans="9:24" x14ac:dyDescent="0.2">
      <c r="I678" s="57">
        <f t="shared" si="671"/>
        <v>6.6799999999999462E-6</v>
      </c>
      <c r="J678" s="57">
        <f t="shared" si="672"/>
        <v>-3.3399699999999876E-13</v>
      </c>
      <c r="K678" s="75">
        <f t="shared" si="673"/>
        <v>-9.6706276454665224E-15</v>
      </c>
      <c r="L678" s="44">
        <f t="shared" si="674"/>
        <v>4.3462128407522536E-9</v>
      </c>
      <c r="M678" s="45">
        <f t="shared" si="675"/>
        <v>1.2879612127950919E-3</v>
      </c>
      <c r="N678" s="78">
        <f t="shared" si="676"/>
        <v>3.3032490419537793E-15</v>
      </c>
      <c r="O678" s="4">
        <f t="shared" si="677"/>
        <v>9.6706276454665224E-15</v>
      </c>
      <c r="P678" s="44">
        <f t="shared" si="653"/>
        <v>9.510032311931955E-22</v>
      </c>
      <c r="Q678" s="44">
        <f t="shared" ref="Q678:S678" si="692">(P678-P677)/$C$34</f>
        <v>6.3849180379312024E-16</v>
      </c>
      <c r="R678" s="44">
        <f t="shared" si="692"/>
        <v>3.3214095000068092E-10</v>
      </c>
      <c r="S678" s="47">
        <f t="shared" si="692"/>
        <v>1.2158933024486625E-4</v>
      </c>
      <c r="T678" s="46">
        <f t="shared" si="679"/>
        <v>2.1779378541425976E-9</v>
      </c>
      <c r="U678" s="44">
        <f t="shared" si="680"/>
        <v>1.1008015668004965E-3</v>
      </c>
      <c r="V678" s="47">
        <f t="shared" si="681"/>
        <v>381.77155598366306</v>
      </c>
      <c r="W678" s="46">
        <f t="shared" si="682"/>
        <v>461.30710901083683</v>
      </c>
      <c r="X678" s="47">
        <f t="shared" si="683"/>
        <v>79.535553027173762</v>
      </c>
    </row>
    <row r="679" spans="9:24" x14ac:dyDescent="0.2">
      <c r="I679" s="57">
        <f t="shared" si="671"/>
        <v>6.6899999999999461E-6</v>
      </c>
      <c r="J679" s="57">
        <f t="shared" si="672"/>
        <v>-3.3449699999999876E-13</v>
      </c>
      <c r="K679" s="75">
        <f t="shared" si="673"/>
        <v>-9.7140897738740447E-15</v>
      </c>
      <c r="L679" s="44">
        <f t="shared" si="674"/>
        <v>4.3590924528802049E-9</v>
      </c>
      <c r="M679" s="45">
        <f t="shared" si="675"/>
        <v>1.2897550893729095E-3</v>
      </c>
      <c r="N679" s="78">
        <f t="shared" si="676"/>
        <v>3.3251388830885254E-15</v>
      </c>
      <c r="O679" s="4">
        <f t="shared" si="677"/>
        <v>9.7140897738740447E-15</v>
      </c>
      <c r="P679" s="44">
        <f t="shared" si="653"/>
        <v>9.5742148516253578E-22</v>
      </c>
      <c r="Q679" s="44">
        <f t="shared" ref="Q679:S679" si="693">(P679-P678)/$C$34</f>
        <v>6.4182539693402717E-16</v>
      </c>
      <c r="R679" s="44">
        <f t="shared" si="693"/>
        <v>3.3335931409069273E-10</v>
      </c>
      <c r="S679" s="47">
        <f t="shared" si="693"/>
        <v>1.2183640900118126E-4</v>
      </c>
      <c r="T679" s="46">
        <f t="shared" si="679"/>
        <v>2.1889841134745986E-9</v>
      </c>
      <c r="U679" s="44">
        <f t="shared" si="680"/>
        <v>1.1046259332000991E-3</v>
      </c>
      <c r="V679" s="47">
        <f t="shared" si="681"/>
        <v>382.43663996026601</v>
      </c>
      <c r="W679" s="46">
        <f t="shared" si="682"/>
        <v>462.24904562251618</v>
      </c>
      <c r="X679" s="47">
        <f t="shared" si="683"/>
        <v>79.812405662250185</v>
      </c>
    </row>
    <row r="680" spans="9:24" x14ac:dyDescent="0.2">
      <c r="I680" s="57">
        <f t="shared" si="671"/>
        <v>6.699999999999946E-6</v>
      </c>
      <c r="J680" s="57">
        <f t="shared" si="672"/>
        <v>-3.3499699999999876E-13</v>
      </c>
      <c r="K680" s="75">
        <f t="shared" si="673"/>
        <v>-9.7576806984028473E-15</v>
      </c>
      <c r="L680" s="44">
        <f t="shared" si="674"/>
        <v>4.3719900037739341E-9</v>
      </c>
      <c r="M680" s="45">
        <f t="shared" si="675"/>
        <v>1.2915480824962585E-3</v>
      </c>
      <c r="N680" s="78">
        <f t="shared" si="676"/>
        <v>3.3471395699177051E-15</v>
      </c>
      <c r="O680" s="4">
        <f t="shared" si="677"/>
        <v>9.7576806984028473E-15</v>
      </c>
      <c r="P680" s="44">
        <f t="shared" si="653"/>
        <v>9.6387319714673357E-22</v>
      </c>
      <c r="Q680" s="44">
        <f t="shared" ref="Q680:S680" si="694">(P680-P679)/$C$34</f>
        <v>6.4517119841977885E-16</v>
      </c>
      <c r="R680" s="44">
        <f t="shared" si="694"/>
        <v>3.3458014857516846E-10</v>
      </c>
      <c r="S680" s="47">
        <f t="shared" si="694"/>
        <v>1.2208344844757298E-4</v>
      </c>
      <c r="T680" s="46">
        <f t="shared" si="679"/>
        <v>2.2000686829179662E-9</v>
      </c>
      <c r="U680" s="44">
        <f t="shared" si="680"/>
        <v>1.1084569443367779E-3</v>
      </c>
      <c r="V680" s="47">
        <f t="shared" si="681"/>
        <v>383.10111366787692</v>
      </c>
      <c r="W680" s="46">
        <f t="shared" si="682"/>
        <v>463.19085456456258</v>
      </c>
      <c r="X680" s="47">
        <f t="shared" si="683"/>
        <v>80.089740896685669</v>
      </c>
    </row>
    <row r="681" spans="9:24" x14ac:dyDescent="0.2">
      <c r="I681" s="57">
        <f t="shared" si="671"/>
        <v>6.7099999999999459E-6</v>
      </c>
      <c r="J681" s="57">
        <f t="shared" si="672"/>
        <v>-3.3549699999999876E-13</v>
      </c>
      <c r="K681" s="75">
        <f t="shared" si="673"/>
        <v>-9.8014005984405862E-15</v>
      </c>
      <c r="L681" s="44">
        <f t="shared" si="674"/>
        <v>4.3849054845988968E-9</v>
      </c>
      <c r="M681" s="45">
        <f t="shared" si="675"/>
        <v>1.2933401891458258E-3</v>
      </c>
      <c r="N681" s="78">
        <f t="shared" si="676"/>
        <v>3.3692514862065251E-15</v>
      </c>
      <c r="O681" s="4">
        <f t="shared" si="677"/>
        <v>9.8014005984405862E-15</v>
      </c>
      <c r="P681" s="44">
        <f t="shared" si="653"/>
        <v>9.7035848947629821E-22</v>
      </c>
      <c r="Q681" s="44">
        <f t="shared" ref="Q681:S681" si="695">(P681-P680)/$C$34</f>
        <v>6.4852923295646435E-16</v>
      </c>
      <c r="R681" s="44">
        <f t="shared" si="695"/>
        <v>3.3580345366855013E-10</v>
      </c>
      <c r="S681" s="47">
        <f t="shared" si="695"/>
        <v>1.2233050933816713E-4</v>
      </c>
      <c r="T681" s="46">
        <f t="shared" si="679"/>
        <v>2.2111916288820006E-9</v>
      </c>
      <c r="U681" s="44">
        <f t="shared" si="680"/>
        <v>1.1122945964034553E-3</v>
      </c>
      <c r="V681" s="47">
        <f t="shared" si="681"/>
        <v>383.76520666773092</v>
      </c>
      <c r="W681" s="46">
        <f t="shared" si="682"/>
        <v>464.13276495695544</v>
      </c>
      <c r="X681" s="47">
        <f t="shared" si="683"/>
        <v>80.36755828922449</v>
      </c>
    </row>
    <row r="682" spans="9:24" x14ac:dyDescent="0.2">
      <c r="I682" s="57">
        <f t="shared" si="671"/>
        <v>6.7199999999999458E-6</v>
      </c>
      <c r="J682" s="57">
        <f t="shared" si="672"/>
        <v>-3.3599699999999876E-13</v>
      </c>
      <c r="K682" s="75">
        <f t="shared" si="673"/>
        <v>-9.8452496532865748E-15</v>
      </c>
      <c r="L682" s="44">
        <f t="shared" si="674"/>
        <v>4.3978388864903554E-9</v>
      </c>
      <c r="M682" s="45">
        <f t="shared" si="675"/>
        <v>1.2951314062970734E-3</v>
      </c>
      <c r="N682" s="78">
        <f t="shared" si="676"/>
        <v>3.3914750163837344E-15</v>
      </c>
      <c r="O682" s="4">
        <f t="shared" si="677"/>
        <v>9.8452496532865748E-15</v>
      </c>
      <c r="P682" s="44">
        <f t="shared" si="653"/>
        <v>9.7687748472877624E-22</v>
      </c>
      <c r="Q682" s="44">
        <f t="shared" ref="Q682:S682" si="696">(P682-P681)/$C$34</f>
        <v>6.518995252478027E-16</v>
      </c>
      <c r="R682" s="44">
        <f t="shared" si="696"/>
        <v>3.3702922913383427E-10</v>
      </c>
      <c r="S682" s="47">
        <f t="shared" si="696"/>
        <v>1.2257754652841339E-4</v>
      </c>
      <c r="T682" s="46">
        <f t="shared" si="679"/>
        <v>2.2223530177209335E-9</v>
      </c>
      <c r="U682" s="44">
        <f t="shared" si="680"/>
        <v>1.1161388838932754E-3</v>
      </c>
      <c r="V682" s="47">
        <f t="shared" si="681"/>
        <v>384.42874898201921</v>
      </c>
      <c r="W682" s="46">
        <f t="shared" si="682"/>
        <v>465.07460654700026</v>
      </c>
      <c r="X682" s="47">
        <f t="shared" si="683"/>
        <v>80.645857564981057</v>
      </c>
    </row>
    <row r="683" spans="9:24" x14ac:dyDescent="0.2">
      <c r="I683" s="57">
        <f t="shared" si="671"/>
        <v>6.7299999999999457E-6</v>
      </c>
      <c r="J683" s="57">
        <f t="shared" si="672"/>
        <v>-3.3649699999999875E-13</v>
      </c>
      <c r="K683" s="75">
        <f t="shared" si="673"/>
        <v>-9.8892280421514788E-15</v>
      </c>
      <c r="L683" s="44">
        <f t="shared" si="674"/>
        <v>4.4107902005533258E-9</v>
      </c>
      <c r="M683" s="45">
        <f t="shared" si="675"/>
        <v>1.2969217309202437E-3</v>
      </c>
      <c r="N683" s="78">
        <f t="shared" si="676"/>
        <v>3.4138105455409208E-15</v>
      </c>
      <c r="O683" s="4">
        <f t="shared" si="677"/>
        <v>9.8892280421514788E-15</v>
      </c>
      <c r="P683" s="44">
        <f t="shared" si="653"/>
        <v>9.8343030572868704E-22</v>
      </c>
      <c r="Q683" s="44">
        <f t="shared" ref="Q683:S683" si="697">(P683-P682)/$C$34</f>
        <v>6.5528209999108063E-16</v>
      </c>
      <c r="R683" s="44">
        <f t="shared" si="697"/>
        <v>3.3825747432779364E-10</v>
      </c>
      <c r="S683" s="47">
        <f t="shared" si="697"/>
        <v>1.2282451939593715E-4</v>
      </c>
      <c r="T683" s="46">
        <f t="shared" si="679"/>
        <v>2.2335529157186469E-9</v>
      </c>
      <c r="U683" s="44">
        <f t="shared" si="680"/>
        <v>1.1199897997713447E-3</v>
      </c>
      <c r="V683" s="47">
        <f t="shared" si="681"/>
        <v>385.09158780693417</v>
      </c>
      <c r="W683" s="46">
        <f t="shared" si="682"/>
        <v>466.0162261328145</v>
      </c>
      <c r="X683" s="47">
        <f t="shared" si="683"/>
        <v>80.924638325880309</v>
      </c>
    </row>
    <row r="684" spans="9:24" x14ac:dyDescent="0.2">
      <c r="I684" s="57">
        <f t="shared" si="671"/>
        <v>6.7399999999999456E-6</v>
      </c>
      <c r="J684" s="57">
        <f t="shared" si="672"/>
        <v>-3.3699699999999875E-13</v>
      </c>
      <c r="K684" s="75">
        <f t="shared" si="673"/>
        <v>-9.9333359441570119E-15</v>
      </c>
      <c r="L684" s="44">
        <f t="shared" si="674"/>
        <v>4.4237594178625284E-9</v>
      </c>
      <c r="M684" s="45">
        <f t="shared" si="675"/>
        <v>1.2987111599803644E-3</v>
      </c>
      <c r="N684" s="78">
        <f t="shared" si="676"/>
        <v>3.4362584594324172E-15</v>
      </c>
      <c r="O684" s="4">
        <f t="shared" si="677"/>
        <v>9.9333359441570119E-15</v>
      </c>
      <c r="P684" s="44">
        <f t="shared" si="653"/>
        <v>9.9001707554762013E-22</v>
      </c>
      <c r="Q684" s="44">
        <f t="shared" ref="Q684:S684" si="698">(P684-P683)/$C$34</f>
        <v>6.5867698189330861E-16</v>
      </c>
      <c r="R684" s="44">
        <f t="shared" si="698"/>
        <v>3.3948819022279783E-10</v>
      </c>
      <c r="S684" s="47">
        <f t="shared" si="698"/>
        <v>1.230715895004186E-4</v>
      </c>
      <c r="T684" s="46">
        <f t="shared" si="679"/>
        <v>2.2447913891496545E-9</v>
      </c>
      <c r="U684" s="44">
        <f t="shared" si="680"/>
        <v>1.1238473431007361E-3</v>
      </c>
      <c r="V684" s="47">
        <f t="shared" si="681"/>
        <v>385.75433293913346</v>
      </c>
      <c r="W684" s="46">
        <f t="shared" si="682"/>
        <v>466.95823300223759</v>
      </c>
      <c r="X684" s="47">
        <f t="shared" si="683"/>
        <v>81.203900063104143</v>
      </c>
    </row>
    <row r="685" spans="9:24" x14ac:dyDescent="0.2">
      <c r="I685" s="57">
        <f t="shared" si="671"/>
        <v>6.7499999999999455E-6</v>
      </c>
      <c r="J685" s="57">
        <f t="shared" si="672"/>
        <v>-3.3749699999999875E-13</v>
      </c>
      <c r="K685" s="75">
        <f t="shared" si="673"/>
        <v>-9.9775735383356379E-15</v>
      </c>
      <c r="L685" s="44">
        <f t="shared" si="674"/>
        <v>4.4367465294623318E-9</v>
      </c>
      <c r="M685" s="45">
        <f t="shared" si="675"/>
        <v>1.3004996904372489E-3</v>
      </c>
      <c r="N685" s="78">
        <f t="shared" si="676"/>
        <v>3.4588191444742615E-15</v>
      </c>
      <c r="O685" s="4">
        <f t="shared" si="677"/>
        <v>9.9775735383356379E-15</v>
      </c>
      <c r="P685" s="44">
        <f t="shared" si="653"/>
        <v>9.9663791750408125E-22</v>
      </c>
      <c r="Q685" s="44">
        <f t="shared" ref="Q685:S685" si="699">(P685-P684)/$C$34</f>
        <v>6.6208419564611232E-16</v>
      </c>
      <c r="R685" s="44">
        <f t="shared" si="699"/>
        <v>3.4072137528037092E-10</v>
      </c>
      <c r="S685" s="47">
        <f t="shared" si="699"/>
        <v>1.2331850575730908E-4</v>
      </c>
      <c r="T685" s="46">
        <f t="shared" si="679"/>
        <v>2.2560685041844151E-9</v>
      </c>
      <c r="U685" s="44">
        <f t="shared" si="680"/>
        <v>1.127711503476072E-3</v>
      </c>
      <c r="V685" s="47">
        <f t="shared" si="681"/>
        <v>386.41603753360027</v>
      </c>
      <c r="W685" s="46">
        <f t="shared" si="682"/>
        <v>467.89968024337452</v>
      </c>
      <c r="X685" s="47">
        <f t="shared" si="683"/>
        <v>81.48364270977423</v>
      </c>
    </row>
    <row r="686" spans="9:24" x14ac:dyDescent="0.2">
      <c r="I686" s="57">
        <f t="shared" si="671"/>
        <v>6.7599999999999454E-6</v>
      </c>
      <c r="J686" s="57">
        <f t="shared" si="672"/>
        <v>-3.3799699999999875E-13</v>
      </c>
      <c r="K686" s="75">
        <f t="shared" si="673"/>
        <v>-1.0021941003630261E-14</v>
      </c>
      <c r="L686" s="44">
        <f t="shared" si="674"/>
        <v>4.4497515263667041E-9</v>
      </c>
      <c r="M686" s="45">
        <f t="shared" si="675"/>
        <v>1.302287319245506E-3</v>
      </c>
      <c r="N686" s="78">
        <f t="shared" si="676"/>
        <v>3.4814929877440708E-15</v>
      </c>
      <c r="O686" s="4">
        <f t="shared" si="677"/>
        <v>1.0021941003630261E-14</v>
      </c>
      <c r="P686" s="44">
        <f t="shared" si="653"/>
        <v>1.0032929551635812E-21</v>
      </c>
      <c r="Q686" s="44">
        <f t="shared" ref="Q686:S686" si="700">(P686-P685)/$C$34</f>
        <v>6.655037659499945E-16</v>
      </c>
      <c r="R686" s="44">
        <f t="shared" si="700"/>
        <v>3.4195703038821807E-10</v>
      </c>
      <c r="S686" s="47">
        <f t="shared" si="700"/>
        <v>1.2356551078471551E-4</v>
      </c>
      <c r="T686" s="46">
        <f t="shared" si="679"/>
        <v>2.267384326980908E-9</v>
      </c>
      <c r="U686" s="44">
        <f t="shared" si="680"/>
        <v>1.1315822796492824E-3</v>
      </c>
      <c r="V686" s="47">
        <f t="shared" si="681"/>
        <v>387.07761732103012</v>
      </c>
      <c r="W686" s="46">
        <f t="shared" si="682"/>
        <v>468.84148283383064</v>
      </c>
      <c r="X686" s="47">
        <f t="shared" si="683"/>
        <v>81.763865512800507</v>
      </c>
    </row>
    <row r="687" spans="9:24" x14ac:dyDescent="0.2">
      <c r="I687" s="57">
        <f t="shared" si="671"/>
        <v>6.7699999999999453E-6</v>
      </c>
      <c r="J687" s="57">
        <f t="shared" si="672"/>
        <v>-3.3849699999999874E-13</v>
      </c>
      <c r="K687" s="75">
        <f t="shared" si="673"/>
        <v>-1.0066438518893928E-14</v>
      </c>
      <c r="L687" s="44">
        <f t="shared" si="674"/>
        <v>4.4627743995591591E-9</v>
      </c>
      <c r="M687" s="45">
        <f t="shared" si="675"/>
        <v>1.3040740433545388E-3</v>
      </c>
      <c r="N687" s="78">
        <f t="shared" si="676"/>
        <v>3.5042803769801858E-15</v>
      </c>
      <c r="O687" s="4">
        <f t="shared" si="677"/>
        <v>1.0066438518893928E-14</v>
      </c>
      <c r="P687" s="44">
        <f t="shared" si="653"/>
        <v>1.0099823123385306E-21</v>
      </c>
      <c r="Q687" s="44">
        <f t="shared" ref="Q687:S687" si="701">(P687-P686)/$C$34</f>
        <v>6.6893571749494465E-16</v>
      </c>
      <c r="R687" s="44">
        <f t="shared" si="701"/>
        <v>3.4319515449501445E-10</v>
      </c>
      <c r="S687" s="47">
        <f t="shared" si="701"/>
        <v>1.2381241067963743E-4</v>
      </c>
      <c r="T687" s="46">
        <f t="shared" si="679"/>
        <v>2.2787389236115136E-9</v>
      </c>
      <c r="U687" s="44">
        <f t="shared" si="680"/>
        <v>1.1354596630605636E-3</v>
      </c>
      <c r="V687" s="47">
        <f t="shared" si="681"/>
        <v>387.73834112813432</v>
      </c>
      <c r="W687" s="46">
        <f t="shared" si="682"/>
        <v>469.78290951088758</v>
      </c>
      <c r="X687" s="47">
        <f t="shared" si="683"/>
        <v>82.044568382753255</v>
      </c>
    </row>
    <row r="688" spans="9:24" x14ac:dyDescent="0.2">
      <c r="I688" s="57">
        <f t="shared" si="671"/>
        <v>6.7799999999999453E-6</v>
      </c>
      <c r="J688" s="57">
        <f t="shared" si="672"/>
        <v>-3.3899699999999874E-13</v>
      </c>
      <c r="K688" s="75">
        <f t="shared" si="673"/>
        <v>-1.011106626288952E-14</v>
      </c>
      <c r="L688" s="44">
        <f t="shared" si="674"/>
        <v>4.4758151399927041E-9</v>
      </c>
      <c r="M688" s="45">
        <f t="shared" si="675"/>
        <v>1.3058598597085536E-3</v>
      </c>
      <c r="N688" s="78">
        <f t="shared" si="676"/>
        <v>3.5271817005815407E-15</v>
      </c>
      <c r="O688" s="4">
        <f t="shared" si="677"/>
        <v>1.011106626288952E-14</v>
      </c>
      <c r="P688" s="44">
        <f t="shared" si="653"/>
        <v>1.0167061130883271E-21</v>
      </c>
      <c r="Q688" s="44">
        <f t="shared" ref="Q688:S688" si="702">(P688-P687)/$C$34</f>
        <v>6.7238007497964125E-16</v>
      </c>
      <c r="R688" s="44">
        <f t="shared" si="702"/>
        <v>3.4443574846966085E-10</v>
      </c>
      <c r="S688" s="47">
        <f t="shared" si="702"/>
        <v>1.2405939746464045E-4</v>
      </c>
      <c r="T688" s="46">
        <f t="shared" si="679"/>
        <v>2.2901323601354938E-9</v>
      </c>
      <c r="U688" s="44">
        <f t="shared" si="680"/>
        <v>1.1393436523980032E-3</v>
      </c>
      <c r="V688" s="47">
        <f t="shared" si="681"/>
        <v>388.3989337439632</v>
      </c>
      <c r="W688" s="46">
        <f t="shared" si="682"/>
        <v>470.72468444425897</v>
      </c>
      <c r="X688" s="47">
        <f t="shared" si="683"/>
        <v>82.325750700295799</v>
      </c>
    </row>
    <row r="689" spans="9:24" x14ac:dyDescent="0.2">
      <c r="I689" s="57">
        <f t="shared" si="671"/>
        <v>6.7899999999999452E-6</v>
      </c>
      <c r="J689" s="57">
        <f t="shared" si="672"/>
        <v>-3.3949699999999874E-13</v>
      </c>
      <c r="K689" s="75">
        <f t="shared" si="673"/>
        <v>-1.0155824414289447E-14</v>
      </c>
      <c r="L689" s="44">
        <f t="shared" si="674"/>
        <v>4.4888737385897896E-9</v>
      </c>
      <c r="M689" s="45">
        <f t="shared" si="675"/>
        <v>1.3076447652465599E-3</v>
      </c>
      <c r="N689" s="78">
        <f t="shared" si="676"/>
        <v>3.5501973476066241E-15</v>
      </c>
      <c r="O689" s="4">
        <f t="shared" si="677"/>
        <v>1.0155824414289447E-14</v>
      </c>
      <c r="P689" s="44">
        <f t="shared" si="653"/>
        <v>1.0234644817192012E-21</v>
      </c>
      <c r="Q689" s="44">
        <f t="shared" ref="Q689:S689" si="703">(P689-P688)/$C$34</f>
        <v>6.7583686308741554E-16</v>
      </c>
      <c r="R689" s="44">
        <f t="shared" si="703"/>
        <v>3.456788107774283E-10</v>
      </c>
      <c r="S689" s="47">
        <f t="shared" si="703"/>
        <v>1.2430623077674464E-4</v>
      </c>
      <c r="T689" s="46">
        <f t="shared" si="679"/>
        <v>2.3015647025083523E-9</v>
      </c>
      <c r="U689" s="44">
        <f t="shared" si="680"/>
        <v>1.1432342372858458E-3</v>
      </c>
      <c r="V689" s="47">
        <f t="shared" si="681"/>
        <v>389.05848878427861</v>
      </c>
      <c r="W689" s="46">
        <f t="shared" si="682"/>
        <v>471.66590115564861</v>
      </c>
      <c r="X689" s="47">
        <f t="shared" si="683"/>
        <v>82.607412371370017</v>
      </c>
    </row>
    <row r="690" spans="9:24" x14ac:dyDescent="0.2">
      <c r="I690" s="57">
        <f t="shared" si="671"/>
        <v>6.7999999999999451E-6</v>
      </c>
      <c r="J690" s="57">
        <f t="shared" si="672"/>
        <v>-3.3999699999999874E-13</v>
      </c>
      <c r="K690" s="75">
        <f t="shared" si="673"/>
        <v>-1.0200713151675344E-14</v>
      </c>
      <c r="L690" s="44">
        <f t="shared" si="674"/>
        <v>4.5019501862422553E-9</v>
      </c>
      <c r="M690" s="45">
        <f t="shared" si="675"/>
        <v>1.3094287569023781E-3</v>
      </c>
      <c r="N690" s="78">
        <f t="shared" si="676"/>
        <v>3.5733277077733853E-15</v>
      </c>
      <c r="O690" s="4">
        <f t="shared" si="677"/>
        <v>1.0200713151675344E-14</v>
      </c>
      <c r="P690" s="44">
        <f t="shared" si="653"/>
        <v>1.0302575427843135E-21</v>
      </c>
      <c r="Q690" s="44">
        <f t="shared" ref="Q690:S690" si="704">(P690-P689)/$C$34</f>
        <v>6.7930610651122863E-16</v>
      </c>
      <c r="R690" s="44">
        <f t="shared" si="704"/>
        <v>3.4692434238130893E-10</v>
      </c>
      <c r="S690" s="47">
        <f t="shared" si="704"/>
        <v>1.2455316038806284E-4</v>
      </c>
      <c r="T690" s="46">
        <f t="shared" si="679"/>
        <v>2.3130360166761064E-9</v>
      </c>
      <c r="U690" s="44">
        <f t="shared" si="680"/>
        <v>1.1471314167754228E-3</v>
      </c>
      <c r="V690" s="47">
        <f t="shared" si="681"/>
        <v>389.71794895770506</v>
      </c>
      <c r="W690" s="46">
        <f t="shared" si="682"/>
        <v>472.60750160273443</v>
      </c>
      <c r="X690" s="47">
        <f t="shared" si="683"/>
        <v>82.889552645029383</v>
      </c>
    </row>
    <row r="691" spans="9:24" x14ac:dyDescent="0.2">
      <c r="I691" s="57">
        <f t="shared" si="671"/>
        <v>6.809999999999945E-6</v>
      </c>
      <c r="J691" s="57">
        <f t="shared" si="672"/>
        <v>-3.4049699999999874E-13</v>
      </c>
      <c r="K691" s="75">
        <f t="shared" si="673"/>
        <v>-1.0245732653537767E-14</v>
      </c>
      <c r="L691" s="44">
        <f t="shared" si="674"/>
        <v>4.5150444738112794E-9</v>
      </c>
      <c r="M691" s="45">
        <f t="shared" si="675"/>
        <v>1.3112118316046418E-3</v>
      </c>
      <c r="N691" s="78">
        <f t="shared" si="676"/>
        <v>3.596573171458477E-15</v>
      </c>
      <c r="O691" s="4">
        <f t="shared" si="677"/>
        <v>1.0245732653537767E-14</v>
      </c>
      <c r="P691" s="44">
        <f t="shared" si="653"/>
        <v>1.0370854210836749E-21</v>
      </c>
      <c r="Q691" s="44">
        <f t="shared" ref="Q691:S691" si="705">(P691-P690)/$C$34</f>
        <v>6.82787829936142E-16</v>
      </c>
      <c r="R691" s="44">
        <f t="shared" si="705"/>
        <v>3.4817234249133739E-10</v>
      </c>
      <c r="S691" s="47">
        <f t="shared" si="705"/>
        <v>1.2480001100284674E-4</v>
      </c>
      <c r="T691" s="46">
        <f t="shared" si="679"/>
        <v>2.3245463685091852E-9</v>
      </c>
      <c r="U691" s="44">
        <f t="shared" si="680"/>
        <v>1.1510351833078605E-3</v>
      </c>
      <c r="V691" s="47">
        <f t="shared" si="681"/>
        <v>390.37665324377565</v>
      </c>
      <c r="W691" s="46">
        <f t="shared" si="682"/>
        <v>473.54882469731513</v>
      </c>
      <c r="X691" s="47">
        <f t="shared" si="683"/>
        <v>83.172171453539505</v>
      </c>
    </row>
    <row r="692" spans="9:24" x14ac:dyDescent="0.2">
      <c r="I692" s="57">
        <f t="shared" si="671"/>
        <v>6.8199999999999449E-6</v>
      </c>
      <c r="J692" s="57">
        <f t="shared" si="672"/>
        <v>-3.4099699999999873E-13</v>
      </c>
      <c r="K692" s="75">
        <f t="shared" si="673"/>
        <v>-1.029088309827588E-14</v>
      </c>
      <c r="L692" s="44">
        <f t="shared" si="674"/>
        <v>4.5281565921273254E-9</v>
      </c>
      <c r="M692" s="45">
        <f t="shared" si="675"/>
        <v>1.3129939862768026E-3</v>
      </c>
      <c r="N692" s="78">
        <f t="shared" si="676"/>
        <v>3.619934129696517E-15</v>
      </c>
      <c r="O692" s="4">
        <f t="shared" si="677"/>
        <v>1.029088309827588E-14</v>
      </c>
      <c r="P692" s="44">
        <f t="shared" si="653"/>
        <v>1.0439482416640721E-21</v>
      </c>
      <c r="Q692" s="44">
        <f t="shared" ref="Q692:S692" si="706">(P692-P691)/$C$34</f>
        <v>6.86282058039713E-16</v>
      </c>
      <c r="R692" s="44">
        <f t="shared" si="706"/>
        <v>3.4942281035709995E-10</v>
      </c>
      <c r="S692" s="47">
        <f t="shared" si="706"/>
        <v>1.2504678657625527E-4</v>
      </c>
      <c r="T692" s="46">
        <f t="shared" si="679"/>
        <v>2.3360958238039735E-9</v>
      </c>
      <c r="U692" s="44">
        <f t="shared" si="680"/>
        <v>1.1549455294788498E-3</v>
      </c>
      <c r="V692" s="47">
        <f t="shared" si="681"/>
        <v>391.03461709892144</v>
      </c>
      <c r="W692" s="46">
        <f t="shared" si="682"/>
        <v>474.48988534902276</v>
      </c>
      <c r="X692" s="47">
        <f t="shared" si="683"/>
        <v>83.455268250101312</v>
      </c>
    </row>
    <row r="693" spans="9:24" x14ac:dyDescent="0.2">
      <c r="I693" s="57">
        <f t="shared" si="671"/>
        <v>6.8299999999999448E-6</v>
      </c>
      <c r="J693" s="57">
        <f t="shared" si="672"/>
        <v>-3.4149699999999873E-13</v>
      </c>
      <c r="K693" s="75">
        <f t="shared" si="673"/>
        <v>-1.0336164664197153E-14</v>
      </c>
      <c r="L693" s="44">
        <f t="shared" si="674"/>
        <v>4.5412865319900938E-9</v>
      </c>
      <c r="M693" s="45">
        <f t="shared" si="675"/>
        <v>1.3147752178371364E-3</v>
      </c>
      <c r="N693" s="78">
        <f t="shared" si="676"/>
        <v>3.643410974179996E-15</v>
      </c>
      <c r="O693" s="4">
        <f t="shared" si="677"/>
        <v>1.0336164664197153E-14</v>
      </c>
      <c r="P693" s="44">
        <f t="shared" si="653"/>
        <v>1.0508461298191645E-21</v>
      </c>
      <c r="Q693" s="44">
        <f t="shared" ref="Q693:S693" si="707">(P693-P692)/$C$34</f>
        <v>6.897888155092414E-16</v>
      </c>
      <c r="R693" s="44">
        <f t="shared" si="707"/>
        <v>3.5067574695283972E-10</v>
      </c>
      <c r="S693" s="47">
        <f t="shared" si="707"/>
        <v>1.2529365957397785E-4</v>
      </c>
      <c r="T693" s="46">
        <f t="shared" si="679"/>
        <v>2.3476844483479095E-9</v>
      </c>
      <c r="U693" s="44">
        <f t="shared" si="680"/>
        <v>1.158862454393607E-3</v>
      </c>
      <c r="V693" s="47">
        <f t="shared" si="681"/>
        <v>391.69249147573248</v>
      </c>
      <c r="W693" s="46">
        <f t="shared" si="682"/>
        <v>475.43133397484888</v>
      </c>
      <c r="X693" s="47">
        <f t="shared" si="683"/>
        <v>83.738842499116373</v>
      </c>
    </row>
    <row r="694" spans="9:24" x14ac:dyDescent="0.2">
      <c r="I694" s="57">
        <f t="shared" si="671"/>
        <v>6.8399999999999447E-6</v>
      </c>
      <c r="J694" s="57">
        <f t="shared" si="672"/>
        <v>-3.4199699999999873E-13</v>
      </c>
      <c r="K694" s="75">
        <f t="shared" si="673"/>
        <v>-1.0381577529517054E-14</v>
      </c>
      <c r="L694" s="44">
        <f t="shared" si="674"/>
        <v>4.5544342841684654E-9</v>
      </c>
      <c r="M694" s="45">
        <f t="shared" si="675"/>
        <v>1.3165555231987437E-3</v>
      </c>
      <c r="N694" s="78">
        <f t="shared" si="676"/>
        <v>3.6670040972582728E-15</v>
      </c>
      <c r="O694" s="4">
        <f t="shared" si="677"/>
        <v>1.0381577529517054E-14</v>
      </c>
      <c r="P694" s="44">
        <f t="shared" si="653"/>
        <v>1.0577792110893386E-21</v>
      </c>
      <c r="Q694" s="44">
        <f t="shared" ref="Q694:S694" si="708">(P694-P693)/$C$34</f>
        <v>6.9330812701741312E-16</v>
      </c>
      <c r="R694" s="44">
        <f t="shared" si="708"/>
        <v>3.5193115081717229E-10</v>
      </c>
      <c r="S694" s="47">
        <f t="shared" si="708"/>
        <v>1.25540386433257E-4</v>
      </c>
      <c r="T694" s="46">
        <f t="shared" si="679"/>
        <v>2.3593123078276351E-9</v>
      </c>
      <c r="U694" s="44">
        <f t="shared" si="680"/>
        <v>1.1627859479725394E-3</v>
      </c>
      <c r="V694" s="47">
        <f t="shared" si="681"/>
        <v>392.34935789323794</v>
      </c>
      <c r="W694" s="46">
        <f t="shared" si="682"/>
        <v>476.37225202999105</v>
      </c>
      <c r="X694" s="47">
        <f t="shared" si="683"/>
        <v>84.022894136753123</v>
      </c>
    </row>
    <row r="695" spans="9:24" x14ac:dyDescent="0.2">
      <c r="I695" s="57">
        <f t="shared" si="671"/>
        <v>6.8499999999999446E-6</v>
      </c>
      <c r="J695" s="57">
        <f t="shared" si="672"/>
        <v>-3.4249699999999873E-13</v>
      </c>
      <c r="K695" s="75">
        <f t="shared" si="673"/>
        <v>-1.0427121872358738E-14</v>
      </c>
      <c r="L695" s="44">
        <f t="shared" si="674"/>
        <v>4.5675998394004528E-9</v>
      </c>
      <c r="M695" s="45">
        <f t="shared" si="675"/>
        <v>1.3183348992695579E-3</v>
      </c>
      <c r="N695" s="78">
        <f t="shared" si="676"/>
        <v>3.6907138919374129E-15</v>
      </c>
      <c r="O695" s="4">
        <f t="shared" si="677"/>
        <v>1.0427121872358738E-14</v>
      </c>
      <c r="P695" s="44">
        <f t="shared" si="653"/>
        <v>1.0647476112617869E-21</v>
      </c>
      <c r="Q695" s="44">
        <f t="shared" ref="Q695:S695" si="709">(P695-P694)/$C$34</f>
        <v>6.9684001724483258E-16</v>
      </c>
      <c r="R695" s="44">
        <f t="shared" si="709"/>
        <v>3.5318902274194628E-10</v>
      </c>
      <c r="S695" s="47">
        <f t="shared" si="709"/>
        <v>1.2578719247739883E-4</v>
      </c>
      <c r="T695" s="46">
        <f t="shared" si="679"/>
        <v>2.370979467914044E-9</v>
      </c>
      <c r="U695" s="44">
        <f t="shared" si="680"/>
        <v>1.1667160086408889E-3</v>
      </c>
      <c r="V695" s="47">
        <f t="shared" si="681"/>
        <v>393.00606683495363</v>
      </c>
      <c r="W695" s="46">
        <f t="shared" si="682"/>
        <v>477.31348926847835</v>
      </c>
      <c r="X695" s="47">
        <f t="shared" si="683"/>
        <v>84.307422433524707</v>
      </c>
    </row>
    <row r="696" spans="9:24" x14ac:dyDescent="0.2">
      <c r="I696" s="57">
        <f t="shared" si="671"/>
        <v>6.8599999999999445E-6</v>
      </c>
      <c r="J696" s="57">
        <f t="shared" si="672"/>
        <v>-3.4299699999999873E-13</v>
      </c>
      <c r="K696" s="75">
        <f t="shared" si="673"/>
        <v>-1.0472797870752743E-14</v>
      </c>
      <c r="L696" s="44">
        <f t="shared" si="674"/>
        <v>4.5807831883931482E-9</v>
      </c>
      <c r="M696" s="45">
        <f t="shared" si="675"/>
        <v>1.3201133429523479E-3</v>
      </c>
      <c r="N696" s="78">
        <f t="shared" si="676"/>
        <v>3.7145407518790395E-15</v>
      </c>
      <c r="O696" s="4">
        <f t="shared" si="677"/>
        <v>1.0472797870752743E-14</v>
      </c>
      <c r="P696" s="44">
        <f t="shared" si="653"/>
        <v>1.0717514563703231E-21</v>
      </c>
      <c r="Q696" s="44">
        <f t="shared" ref="Q696:S696" si="710">(P696-P695)/$C$34</f>
        <v>7.0038451085361547E-16</v>
      </c>
      <c r="R696" s="44">
        <f t="shared" si="710"/>
        <v>3.5444936087828874E-10</v>
      </c>
      <c r="S696" s="47">
        <f t="shared" si="710"/>
        <v>1.2603381363424535E-4</v>
      </c>
      <c r="T696" s="46">
        <f t="shared" si="679"/>
        <v>2.3826859941627048E-9</v>
      </c>
      <c r="U696" s="44">
        <f t="shared" si="680"/>
        <v>1.1706526248660906E-3</v>
      </c>
      <c r="V696" s="47">
        <f t="shared" si="681"/>
        <v>393.66162252017307</v>
      </c>
      <c r="W696" s="46">
        <f t="shared" si="682"/>
        <v>478.25404979649079</v>
      </c>
      <c r="X696" s="47">
        <f t="shared" si="683"/>
        <v>84.59242727631775</v>
      </c>
    </row>
    <row r="697" spans="9:24" x14ac:dyDescent="0.2">
      <c r="I697" s="57">
        <f t="shared" si="671"/>
        <v>6.8699999999999444E-6</v>
      </c>
      <c r="J697" s="57">
        <f t="shared" si="672"/>
        <v>-3.4349699999999872E-13</v>
      </c>
      <c r="K697" s="75">
        <f t="shared" si="673"/>
        <v>-1.0518605702636675E-14</v>
      </c>
      <c r="L697" s="44">
        <f t="shared" si="674"/>
        <v>4.5939843218226719E-9</v>
      </c>
      <c r="M697" s="45">
        <f t="shared" si="675"/>
        <v>1.3218908511447246E-3</v>
      </c>
      <c r="N697" s="78">
        <f t="shared" si="676"/>
        <v>3.7384850714005009E-15</v>
      </c>
      <c r="O697" s="4">
        <f t="shared" si="677"/>
        <v>1.0518605702636675E-14</v>
      </c>
      <c r="P697" s="44">
        <f t="shared" si="653"/>
        <v>1.0787908726955476E-21</v>
      </c>
      <c r="Q697" s="44">
        <f t="shared" ref="Q697:S697" si="711">(P697-P696)/$C$34</f>
        <v>7.0394163252244778E-16</v>
      </c>
      <c r="R697" s="44">
        <f t="shared" si="711"/>
        <v>3.5571216688323148E-10</v>
      </c>
      <c r="S697" s="47">
        <f t="shared" si="711"/>
        <v>1.2628060049427482E-4</v>
      </c>
      <c r="T697" s="46">
        <f t="shared" si="679"/>
        <v>2.3944319521461616E-9</v>
      </c>
      <c r="U697" s="44">
        <f t="shared" si="680"/>
        <v>1.1745957983456607E-3</v>
      </c>
      <c r="V697" s="47">
        <f t="shared" si="681"/>
        <v>394.31734795700595</v>
      </c>
      <c r="W697" s="46">
        <f t="shared" si="682"/>
        <v>479.19525578734761</v>
      </c>
      <c r="X697" s="47">
        <f t="shared" si="683"/>
        <v>84.877907830341641</v>
      </c>
    </row>
    <row r="698" spans="9:24" x14ac:dyDescent="0.2">
      <c r="I698" s="57">
        <f t="shared" si="671"/>
        <v>6.8799999999999443E-6</v>
      </c>
      <c r="J698" s="57">
        <f t="shared" si="672"/>
        <v>-3.4399699999999872E-13</v>
      </c>
      <c r="K698" s="75">
        <f t="shared" si="673"/>
        <v>-1.0564545545854902E-14</v>
      </c>
      <c r="L698" s="44">
        <f t="shared" si="674"/>
        <v>4.607203230334119E-9</v>
      </c>
      <c r="M698" s="45">
        <f t="shared" si="675"/>
        <v>1.3236674207391407E-3</v>
      </c>
      <c r="N698" s="78">
        <f t="shared" si="676"/>
        <v>3.7625472454737521E-15</v>
      </c>
      <c r="O698" s="4">
        <f t="shared" si="677"/>
        <v>1.0564545545854902E-14</v>
      </c>
      <c r="P698" s="44">
        <f t="shared" si="653"/>
        <v>1.0858659867646719E-21</v>
      </c>
      <c r="Q698" s="44">
        <f t="shared" ref="Q698:S698" si="712">(P698-P697)/$C$34</f>
        <v>7.0751140691242965E-16</v>
      </c>
      <c r="R698" s="44">
        <f t="shared" si="712"/>
        <v>3.5697743899818668E-10</v>
      </c>
      <c r="S698" s="47">
        <f t="shared" si="712"/>
        <v>1.2652721149551997E-4</v>
      </c>
      <c r="T698" s="46">
        <f t="shared" si="679"/>
        <v>2.4062174073251078E-9</v>
      </c>
      <c r="U698" s="44">
        <f t="shared" si="680"/>
        <v>1.1785455178946204E-3</v>
      </c>
      <c r="V698" s="47">
        <f t="shared" si="681"/>
        <v>394.97195489597448</v>
      </c>
      <c r="W698" s="46">
        <f t="shared" si="682"/>
        <v>480.13581911560863</v>
      </c>
      <c r="X698" s="47">
        <f t="shared" si="683"/>
        <v>85.163864219634121</v>
      </c>
    </row>
    <row r="699" spans="9:24" x14ac:dyDescent="0.2">
      <c r="I699" s="57">
        <f t="shared" si="671"/>
        <v>6.8899999999999442E-6</v>
      </c>
      <c r="J699" s="57">
        <f t="shared" si="672"/>
        <v>-3.4449699999999872E-13</v>
      </c>
      <c r="K699" s="75">
        <f t="shared" si="673"/>
        <v>-1.0610617578158243E-14</v>
      </c>
      <c r="L699" s="44">
        <f t="shared" si="674"/>
        <v>4.62043990454151E-9</v>
      </c>
      <c r="M699" s="45">
        <f t="shared" si="675"/>
        <v>1.3254430486229016E-3</v>
      </c>
      <c r="N699" s="78">
        <f t="shared" si="676"/>
        <v>3.7867276697249024E-15</v>
      </c>
      <c r="O699" s="4">
        <f t="shared" si="677"/>
        <v>1.0610617578158243E-14</v>
      </c>
      <c r="P699" s="44">
        <f t="shared" si="653"/>
        <v>1.092976925351519E-21</v>
      </c>
      <c r="Q699" s="44">
        <f t="shared" ref="Q699:S699" si="713">(P699-P698)/$C$34</f>
        <v>7.1109385868471809E-16</v>
      </c>
      <c r="R699" s="44">
        <f t="shared" si="713"/>
        <v>3.5824517722884399E-10</v>
      </c>
      <c r="S699" s="47">
        <f t="shared" si="713"/>
        <v>1.2677382306573094E-4</v>
      </c>
      <c r="T699" s="46">
        <f t="shared" si="679"/>
        <v>2.4180424251150038E-9</v>
      </c>
      <c r="U699" s="44">
        <f t="shared" si="680"/>
        <v>1.1825017789895951E-3</v>
      </c>
      <c r="V699" s="47">
        <f t="shared" si="681"/>
        <v>395.62610949747824</v>
      </c>
      <c r="W699" s="46">
        <f t="shared" si="682"/>
        <v>481.07640513207207</v>
      </c>
      <c r="X699" s="47">
        <f t="shared" si="683"/>
        <v>85.450295634593829</v>
      </c>
    </row>
    <row r="700" spans="9:24" x14ac:dyDescent="0.2">
      <c r="I700" s="57">
        <f t="shared" si="671"/>
        <v>6.8999999999999441E-6</v>
      </c>
      <c r="J700" s="57">
        <f t="shared" si="672"/>
        <v>-3.4499699999999872E-13</v>
      </c>
      <c r="K700" s="75">
        <f t="shared" si="673"/>
        <v>-1.0656821977203658E-14</v>
      </c>
      <c r="L700" s="44">
        <f t="shared" si="674"/>
        <v>4.6336943350277394E-9</v>
      </c>
      <c r="M700" s="45">
        <f t="shared" si="675"/>
        <v>1.3272177316781652E-3</v>
      </c>
      <c r="N700" s="78">
        <f t="shared" si="676"/>
        <v>3.8110267404337312E-15</v>
      </c>
      <c r="O700" s="4">
        <f t="shared" si="677"/>
        <v>1.0656821977203658E-14</v>
      </c>
      <c r="P700" s="44">
        <f t="shared" si="653"/>
        <v>1.1001238154765158E-21</v>
      </c>
      <c r="Q700" s="44">
        <f t="shared" ref="Q700:S700" si="714">(P700-P699)/$C$34</f>
        <v>7.1468901249967969E-16</v>
      </c>
      <c r="R700" s="44">
        <f t="shared" si="714"/>
        <v>3.5951538149615953E-10</v>
      </c>
      <c r="S700" s="47">
        <f t="shared" si="714"/>
        <v>1.2702042673155389E-4</v>
      </c>
      <c r="T700" s="46">
        <f t="shared" si="679"/>
        <v>2.4299070708829131E-9</v>
      </c>
      <c r="U700" s="44">
        <f t="shared" si="680"/>
        <v>1.186464576790922E-3</v>
      </c>
      <c r="V700" s="47">
        <f t="shared" si="681"/>
        <v>396.27978013269251</v>
      </c>
      <c r="W700" s="46">
        <f t="shared" si="682"/>
        <v>482.01698188109992</v>
      </c>
      <c r="X700" s="47">
        <f t="shared" si="683"/>
        <v>85.737201748407387</v>
      </c>
    </row>
    <row r="701" spans="9:24" x14ac:dyDescent="0.2">
      <c r="I701" s="57">
        <f t="shared" si="671"/>
        <v>6.909999999999944E-6</v>
      </c>
      <c r="J701" s="57">
        <f t="shared" si="672"/>
        <v>-3.4549699999999871E-13</v>
      </c>
      <c r="K701" s="75">
        <f t="shared" si="673"/>
        <v>-1.0703158920553935E-14</v>
      </c>
      <c r="L701" s="44">
        <f t="shared" si="674"/>
        <v>4.6469665123445211E-9</v>
      </c>
      <c r="M701" s="45">
        <f t="shared" si="675"/>
        <v>1.3289914667819495E-3</v>
      </c>
      <c r="N701" s="78">
        <f t="shared" si="676"/>
        <v>3.8354448545330801E-15</v>
      </c>
      <c r="O701" s="4">
        <f t="shared" si="677"/>
        <v>1.0703158920553935E-14</v>
      </c>
      <c r="P701" s="44">
        <f t="shared" si="653"/>
        <v>1.1073067844066513E-21</v>
      </c>
      <c r="Q701" s="44">
        <f t="shared" ref="Q701:S701" si="715">(P701-P700)/$C$34</f>
        <v>7.1829689301354384E-16</v>
      </c>
      <c r="R701" s="44">
        <f t="shared" si="715"/>
        <v>3.607880513864152E-10</v>
      </c>
      <c r="S701" s="47">
        <f t="shared" si="715"/>
        <v>1.2726698902556629E-4</v>
      </c>
      <c r="T701" s="46">
        <f t="shared" si="679"/>
        <v>2.4418114099349159E-9</v>
      </c>
      <c r="U701" s="44">
        <f t="shared" si="680"/>
        <v>1.1904339052002659E-3</v>
      </c>
      <c r="V701" s="47">
        <f t="shared" si="681"/>
        <v>396.93284093439559</v>
      </c>
      <c r="W701" s="46">
        <f t="shared" si="682"/>
        <v>482.95742314573374</v>
      </c>
      <c r="X701" s="47">
        <f t="shared" si="683"/>
        <v>86.024582211338185</v>
      </c>
    </row>
    <row r="702" spans="9:24" x14ac:dyDescent="0.2">
      <c r="I702" s="57">
        <f t="shared" si="671"/>
        <v>6.9199999999999439E-6</v>
      </c>
      <c r="J702" s="57">
        <f t="shared" si="672"/>
        <v>-3.4599699999999871E-13</v>
      </c>
      <c r="K702" s="75">
        <f t="shared" si="673"/>
        <v>-1.074962858567738E-14</v>
      </c>
      <c r="L702" s="44">
        <f t="shared" si="674"/>
        <v>4.6602564270123405E-9</v>
      </c>
      <c r="M702" s="45">
        <f t="shared" si="675"/>
        <v>1.3307642508061347E-3</v>
      </c>
      <c r="N702" s="78">
        <f t="shared" si="676"/>
        <v>3.859982409608133E-15</v>
      </c>
      <c r="O702" s="4">
        <f t="shared" si="677"/>
        <v>1.074962858567738E-14</v>
      </c>
      <c r="P702" s="44">
        <f t="shared" si="653"/>
        <v>1.1145259596554065E-21</v>
      </c>
      <c r="Q702" s="44">
        <f t="shared" ref="Q702:S702" si="716">(P702-P701)/$C$34</f>
        <v>7.2191752487552402E-16</v>
      </c>
      <c r="R702" s="44">
        <f t="shared" si="716"/>
        <v>3.6206318619801784E-10</v>
      </c>
      <c r="S702" s="47">
        <f t="shared" si="716"/>
        <v>1.2751348116026462E-4</v>
      </c>
      <c r="T702" s="46">
        <f t="shared" si="679"/>
        <v>2.4537555075052957E-9</v>
      </c>
      <c r="U702" s="44">
        <f t="shared" si="680"/>
        <v>1.1944097570379987E-3</v>
      </c>
      <c r="V702" s="47">
        <f t="shared" si="681"/>
        <v>397.58518377327056</v>
      </c>
      <c r="W702" s="46">
        <f t="shared" si="682"/>
        <v>483.89762035569908</v>
      </c>
      <c r="X702" s="47">
        <f t="shared" si="683"/>
        <v>86.312436582428504</v>
      </c>
    </row>
    <row r="703" spans="9:24" x14ac:dyDescent="0.2">
      <c r="I703" s="57">
        <f t="shared" si="671"/>
        <v>6.9299999999999438E-6</v>
      </c>
      <c r="J703" s="57">
        <f t="shared" si="672"/>
        <v>-3.4649699999999871E-13</v>
      </c>
      <c r="K703" s="75">
        <f t="shared" si="673"/>
        <v>-1.0796231149947503E-14</v>
      </c>
      <c r="L703" s="44">
        <f t="shared" si="674"/>
        <v>4.6735640695204022E-9</v>
      </c>
      <c r="M703" s="45">
        <f t="shared" si="675"/>
        <v>1.3325360806174696E-3</v>
      </c>
      <c r="N703" s="78">
        <f t="shared" si="676"/>
        <v>3.8846398038960775E-15</v>
      </c>
      <c r="O703" s="4">
        <f t="shared" si="677"/>
        <v>1.0796231149947503E-14</v>
      </c>
      <c r="P703" s="44">
        <f t="shared" si="653"/>
        <v>1.1217814689827851E-21</v>
      </c>
      <c r="Q703" s="44">
        <f t="shared" ref="Q703:S703" si="717">(P703-P702)/$C$34</f>
        <v>7.2555093273786233E-16</v>
      </c>
      <c r="R703" s="44">
        <f t="shared" si="717"/>
        <v>3.6334078623383086E-10</v>
      </c>
      <c r="S703" s="47">
        <f t="shared" si="717"/>
        <v>1.2776000358130223E-4</v>
      </c>
      <c r="T703" s="46">
        <f t="shared" si="679"/>
        <v>2.4657394287944731E-9</v>
      </c>
      <c r="U703" s="44">
        <f t="shared" si="680"/>
        <v>1.1983921289177536E-3</v>
      </c>
      <c r="V703" s="47">
        <f t="shared" si="681"/>
        <v>398.23718797548099</v>
      </c>
      <c r="W703" s="46">
        <f t="shared" si="682"/>
        <v>484.83795231783557</v>
      </c>
      <c r="X703" s="47">
        <f t="shared" si="683"/>
        <v>86.600764342354609</v>
      </c>
    </row>
    <row r="704" spans="9:24" x14ac:dyDescent="0.2">
      <c r="I704" s="57">
        <f t="shared" si="671"/>
        <v>6.9399999999999437E-6</v>
      </c>
      <c r="J704" s="57">
        <f t="shared" si="672"/>
        <v>-3.4699699999999871E-13</v>
      </c>
      <c r="K704" s="75">
        <f t="shared" si="673"/>
        <v>-1.0842966790642707E-14</v>
      </c>
      <c r="L704" s="44">
        <f t="shared" si="674"/>
        <v>4.6868894303265766E-9</v>
      </c>
      <c r="M704" s="45">
        <f t="shared" si="675"/>
        <v>1.3343069530775758E-3</v>
      </c>
      <c r="N704" s="78">
        <f t="shared" si="676"/>
        <v>3.9094174362851317E-15</v>
      </c>
      <c r="O704" s="4">
        <f t="shared" si="677"/>
        <v>1.0842966790642707E-14</v>
      </c>
      <c r="P704" s="44">
        <f t="shared" si="653"/>
        <v>1.1290734403951747E-21</v>
      </c>
      <c r="Q704" s="44">
        <f t="shared" ref="Q704:S704" si="718">(P704-P703)/$C$34</f>
        <v>7.2919714123895774E-16</v>
      </c>
      <c r="R704" s="44">
        <f t="shared" si="718"/>
        <v>3.6462085010954145E-10</v>
      </c>
      <c r="S704" s="47">
        <f t="shared" si="718"/>
        <v>1.2800638757105867E-4</v>
      </c>
      <c r="T704" s="46">
        <f t="shared" si="679"/>
        <v>2.4777632389054005E-9</v>
      </c>
      <c r="U704" s="44">
        <f t="shared" si="680"/>
        <v>1.2023810110927532E-3</v>
      </c>
      <c r="V704" s="47">
        <f t="shared" si="681"/>
        <v>398.88821749996703</v>
      </c>
      <c r="W704" s="46">
        <f t="shared" si="682"/>
        <v>485.77778274666957</v>
      </c>
      <c r="X704" s="47">
        <f t="shared" si="683"/>
        <v>86.88956524670256</v>
      </c>
    </row>
    <row r="705" spans="9:24" x14ac:dyDescent="0.2">
      <c r="I705" s="57">
        <f t="shared" si="671"/>
        <v>6.9499999999999436E-6</v>
      </c>
      <c r="J705" s="57">
        <f t="shared" si="672"/>
        <v>-3.4749699999999871E-13</v>
      </c>
      <c r="K705" s="75">
        <f t="shared" si="673"/>
        <v>-1.0889835684945973E-14</v>
      </c>
      <c r="L705" s="44">
        <f t="shared" si="674"/>
        <v>4.7002324998573523E-9</v>
      </c>
      <c r="M705" s="45">
        <f t="shared" si="675"/>
        <v>1.3360768650429533E-3</v>
      </c>
      <c r="N705" s="78">
        <f t="shared" si="676"/>
        <v>3.9343157063143531E-15</v>
      </c>
      <c r="O705" s="4">
        <f t="shared" si="677"/>
        <v>1.0889835684945973E-14</v>
      </c>
      <c r="P705" s="44">
        <f t="shared" si="653"/>
        <v>1.1364020021454166E-21</v>
      </c>
      <c r="Q705" s="44">
        <f t="shared" ref="Q705:S705" si="719">(P705-P704)/$C$34</f>
        <v>7.328561750241873E-16</v>
      </c>
      <c r="R705" s="44">
        <f t="shared" si="719"/>
        <v>3.6590337852295622E-10</v>
      </c>
      <c r="S705" s="47">
        <f t="shared" si="719"/>
        <v>1.2825284134147693E-4</v>
      </c>
      <c r="T705" s="46">
        <f t="shared" si="679"/>
        <v>2.4898270029221555E-9</v>
      </c>
      <c r="U705" s="44">
        <f t="shared" si="680"/>
        <v>1.2063764016754968E-3</v>
      </c>
      <c r="V705" s="47">
        <f t="shared" si="681"/>
        <v>399.53905827435966</v>
      </c>
      <c r="W705" s="46">
        <f t="shared" si="682"/>
        <v>486.71789686445635</v>
      </c>
      <c r="X705" s="47">
        <f t="shared" si="683"/>
        <v>87.178838590096703</v>
      </c>
    </row>
    <row r="706" spans="9:24" x14ac:dyDescent="0.2">
      <c r="I706" s="57">
        <f t="shared" si="671"/>
        <v>6.9599999999999435E-6</v>
      </c>
      <c r="J706" s="57">
        <f t="shared" si="672"/>
        <v>-3.479969999999987E-13</v>
      </c>
      <c r="K706" s="75">
        <f t="shared" si="673"/>
        <v>-1.0936838009944546E-14</v>
      </c>
      <c r="L706" s="44">
        <f t="shared" si="674"/>
        <v>4.7135932685077818E-9</v>
      </c>
      <c r="M706" s="45">
        <f t="shared" si="675"/>
        <v>1.3378458133649839E-3</v>
      </c>
      <c r="N706" s="78">
        <f t="shared" si="676"/>
        <v>3.9593350141727013E-15</v>
      </c>
      <c r="O706" s="4">
        <f t="shared" si="677"/>
        <v>1.0936838009944546E-14</v>
      </c>
      <c r="P706" s="44">
        <f t="shared" si="653"/>
        <v>1.1437672827326765E-21</v>
      </c>
      <c r="Q706" s="44">
        <f t="shared" ref="Q706:S706" si="720">(P706-P705)/$C$34</f>
        <v>7.3652805872598807E-16</v>
      </c>
      <c r="R706" s="44">
        <f t="shared" si="720"/>
        <v>3.6718837018007709E-10</v>
      </c>
      <c r="S706" s="47">
        <f t="shared" si="720"/>
        <v>1.2849916571208735E-4</v>
      </c>
      <c r="T706" s="46">
        <f t="shared" si="679"/>
        <v>2.5019307858348369E-9</v>
      </c>
      <c r="U706" s="44">
        <f t="shared" si="680"/>
        <v>1.210378291268168E-3</v>
      </c>
      <c r="V706" s="47">
        <f t="shared" si="681"/>
        <v>400.18895926712605</v>
      </c>
      <c r="W706" s="46">
        <f t="shared" si="682"/>
        <v>487.65754350387516</v>
      </c>
      <c r="X706" s="47">
        <f t="shared" si="683"/>
        <v>87.468584236749081</v>
      </c>
    </row>
    <row r="707" spans="9:24" x14ac:dyDescent="0.2">
      <c r="I707" s="57">
        <f t="shared" si="671"/>
        <v>6.9699999999999434E-6</v>
      </c>
      <c r="J707" s="57">
        <f t="shared" si="672"/>
        <v>-3.484969999999987E-13</v>
      </c>
      <c r="K707" s="75">
        <f t="shared" si="673"/>
        <v>-1.0983973942629624E-14</v>
      </c>
      <c r="L707" s="44">
        <f t="shared" si="674"/>
        <v>4.726971726641432E-9</v>
      </c>
      <c r="M707" s="45">
        <f t="shared" si="675"/>
        <v>1.339613794889937E-3</v>
      </c>
      <c r="N707" s="78">
        <f t="shared" si="676"/>
        <v>3.9844757606986164E-15</v>
      </c>
      <c r="O707" s="4">
        <f t="shared" si="677"/>
        <v>1.0983973942629624E-14</v>
      </c>
      <c r="P707" s="44">
        <f t="shared" si="653"/>
        <v>1.1511694109024525E-21</v>
      </c>
      <c r="Q707" s="44">
        <f t="shared" ref="Q707:S707" si="721">(P707-P706)/$C$34</f>
        <v>7.4021281697760599E-16</v>
      </c>
      <c r="R707" s="44">
        <f t="shared" si="721"/>
        <v>3.6847582516179179E-10</v>
      </c>
      <c r="S707" s="47">
        <f t="shared" si="721"/>
        <v>1.287454981714695E-4</v>
      </c>
      <c r="T707" s="46">
        <f t="shared" si="679"/>
        <v>2.5140746525914849E-9</v>
      </c>
      <c r="U707" s="44">
        <f t="shared" si="680"/>
        <v>1.2143866756647776E-3</v>
      </c>
      <c r="V707" s="47">
        <f t="shared" si="681"/>
        <v>400.83843966096845</v>
      </c>
      <c r="W707" s="46">
        <f t="shared" si="682"/>
        <v>488.5972411675412</v>
      </c>
      <c r="X707" s="47">
        <f t="shared" si="683"/>
        <v>87.758801506572738</v>
      </c>
    </row>
    <row r="708" spans="9:24" x14ac:dyDescent="0.2">
      <c r="I708" s="57">
        <f t="shared" si="671"/>
        <v>6.9799999999999433E-6</v>
      </c>
      <c r="J708" s="57">
        <f t="shared" si="672"/>
        <v>-3.489969999999987E-13</v>
      </c>
      <c r="K708" s="75">
        <f t="shared" si="673"/>
        <v>-1.1031243659896037E-14</v>
      </c>
      <c r="L708" s="44">
        <f t="shared" si="674"/>
        <v>4.7403678645903315E-9</v>
      </c>
      <c r="M708" s="45">
        <f t="shared" si="675"/>
        <v>1.3413808064589737E-3</v>
      </c>
      <c r="N708" s="78">
        <f t="shared" si="676"/>
        <v>4.0097383473793811E-15</v>
      </c>
      <c r="O708" s="4">
        <f t="shared" si="677"/>
        <v>1.1031243659896037E-14</v>
      </c>
      <c r="P708" s="44">
        <f t="shared" si="653"/>
        <v>1.1586085156465261E-21</v>
      </c>
      <c r="Q708" s="44">
        <f t="shared" ref="Q708:S708" si="722">(P708-P707)/$C$34</f>
        <v>7.4391047440735918E-16</v>
      </c>
      <c r="R708" s="44">
        <f t="shared" si="722"/>
        <v>3.6976574297531873E-10</v>
      </c>
      <c r="S708" s="47">
        <f t="shared" si="722"/>
        <v>1.2899178135269369E-4</v>
      </c>
      <c r="T708" s="46">
        <f t="shared" si="679"/>
        <v>2.5262586680764738E-9</v>
      </c>
      <c r="U708" s="44">
        <f t="shared" si="680"/>
        <v>1.2184015484988917E-3</v>
      </c>
      <c r="V708" s="47">
        <f t="shared" si="681"/>
        <v>401.48728341140327</v>
      </c>
      <c r="W708" s="46">
        <f t="shared" si="682"/>
        <v>489.53677350715225</v>
      </c>
      <c r="X708" s="47">
        <f t="shared" si="683"/>
        <v>88.049490095749007</v>
      </c>
    </row>
    <row r="709" spans="9:24" x14ac:dyDescent="0.2">
      <c r="I709" s="57">
        <f t="shared" si="671"/>
        <v>6.9899999999999432E-6</v>
      </c>
      <c r="J709" s="57">
        <f t="shared" si="672"/>
        <v>-3.494969999999987E-13</v>
      </c>
      <c r="K709" s="75">
        <f t="shared" si="673"/>
        <v>-1.1078647338541941E-14</v>
      </c>
      <c r="L709" s="44">
        <f t="shared" si="674"/>
        <v>4.7537816726549209E-9</v>
      </c>
      <c r="M709" s="45">
        <f t="shared" si="675"/>
        <v>1.3431468449081518E-3</v>
      </c>
      <c r="N709" s="78">
        <f t="shared" si="676"/>
        <v>4.0351231763503723E-15</v>
      </c>
      <c r="O709" s="4">
        <f t="shared" si="677"/>
        <v>1.1078647338541941E-14</v>
      </c>
      <c r="P709" s="44">
        <f t="shared" si="653"/>
        <v>1.1660847262028822E-21</v>
      </c>
      <c r="Q709" s="44">
        <f t="shared" ref="Q709:S709" si="723">(P709-P708)/$C$34</f>
        <v>7.4762105563561E-16</v>
      </c>
      <c r="R709" s="44">
        <f t="shared" si="723"/>
        <v>3.7105812282508179E-10</v>
      </c>
      <c r="S709" s="47">
        <f t="shared" si="723"/>
        <v>1.2923798497630693E-4</v>
      </c>
      <c r="T709" s="46">
        <f t="shared" si="679"/>
        <v>2.5384828970991407E-9</v>
      </c>
      <c r="U709" s="44">
        <f t="shared" si="680"/>
        <v>1.2224229022667044E-3</v>
      </c>
      <c r="V709" s="47">
        <f t="shared" si="681"/>
        <v>402.13537678127437</v>
      </c>
      <c r="W709" s="46">
        <f t="shared" si="682"/>
        <v>490.47602632515805</v>
      </c>
      <c r="X709" s="47">
        <f t="shared" si="683"/>
        <v>88.340649543883657</v>
      </c>
    </row>
    <row r="710" spans="9:24" x14ac:dyDescent="0.2">
      <c r="I710" s="57">
        <f t="shared" si="671"/>
        <v>6.9999999999999431E-6</v>
      </c>
      <c r="J710" s="57">
        <f t="shared" si="672"/>
        <v>-3.499969999999987E-13</v>
      </c>
      <c r="K710" s="75">
        <f t="shared" si="673"/>
        <v>-1.1126185155268491E-14</v>
      </c>
      <c r="L710" s="44">
        <f t="shared" si="674"/>
        <v>4.7672131411040024E-9</v>
      </c>
      <c r="M710" s="45">
        <f t="shared" si="675"/>
        <v>1.3449119070684326E-3</v>
      </c>
      <c r="N710" s="78">
        <f t="shared" si="676"/>
        <v>4.0606306503946748E-15</v>
      </c>
      <c r="O710" s="4">
        <f t="shared" si="677"/>
        <v>1.1126185155268491E-14</v>
      </c>
      <c r="P710" s="44">
        <f t="shared" si="653"/>
        <v>1.1735981720557264E-21</v>
      </c>
      <c r="Q710" s="44">
        <f t="shared" ref="Q710:S710" si="724">(P710-P709)/$C$34</f>
        <v>7.513445852844137E-16</v>
      </c>
      <c r="R710" s="44">
        <f t="shared" si="724"/>
        <v>3.7235296488037049E-10</v>
      </c>
      <c r="S710" s="47">
        <f t="shared" si="724"/>
        <v>1.2948420552886936E-4</v>
      </c>
      <c r="T710" s="46">
        <f t="shared" si="679"/>
        <v>2.5507474044302264E-9</v>
      </c>
      <c r="U710" s="44">
        <f t="shared" si="680"/>
        <v>1.226450733108589E-3</v>
      </c>
      <c r="V710" s="47">
        <f t="shared" si="681"/>
        <v>402.78308418845882</v>
      </c>
      <c r="W710" s="46">
        <f t="shared" si="682"/>
        <v>491.41536349661095</v>
      </c>
      <c r="X710" s="47">
        <f t="shared" si="683"/>
        <v>88.632279308152135</v>
      </c>
    </row>
    <row r="711" spans="9:24" x14ac:dyDescent="0.2">
      <c r="I711" s="57">
        <f t="shared" si="671"/>
        <v>7.009999999999943E-6</v>
      </c>
      <c r="J711" s="57">
        <f t="shared" si="672"/>
        <v>-3.5049699999999869E-13</v>
      </c>
      <c r="K711" s="75">
        <f t="shared" si="673"/>
        <v>-1.1173857286679531E-14</v>
      </c>
      <c r="L711" s="44">
        <f t="shared" si="674"/>
        <v>4.7806622601746869E-9</v>
      </c>
      <c r="M711" s="45">
        <f t="shared" si="675"/>
        <v>1.346675989765682E-3</v>
      </c>
      <c r="N711" s="78">
        <f t="shared" si="676"/>
        <v>4.0862611729422398E-15</v>
      </c>
      <c r="O711" s="4">
        <f t="shared" si="677"/>
        <v>1.1173857286679531E-14</v>
      </c>
      <c r="P711" s="44">
        <f t="shared" si="653"/>
        <v>1.1811489829353812E-21</v>
      </c>
      <c r="Q711" s="44">
        <f t="shared" ref="Q711:S711" si="725">(P711-P710)/$C$34</f>
        <v>7.5508108796548092E-16</v>
      </c>
      <c r="R711" s="44">
        <f t="shared" si="725"/>
        <v>3.7365026810672199E-10</v>
      </c>
      <c r="S711" s="47">
        <f t="shared" si="725"/>
        <v>1.2973032263514979E-4</v>
      </c>
      <c r="T711" s="46">
        <f t="shared" si="679"/>
        <v>2.5630522547565061E-9</v>
      </c>
      <c r="U711" s="44">
        <f t="shared" si="680"/>
        <v>1.2304850326279859E-3</v>
      </c>
      <c r="V711" s="47">
        <f t="shared" si="681"/>
        <v>403.42995193968022</v>
      </c>
      <c r="W711" s="46">
        <f t="shared" si="682"/>
        <v>492.35433104951539</v>
      </c>
      <c r="X711" s="47">
        <f t="shared" si="683"/>
        <v>88.924379109835144</v>
      </c>
    </row>
    <row r="712" spans="9:24" x14ac:dyDescent="0.2">
      <c r="I712" s="57">
        <f t="shared" si="671"/>
        <v>7.019999999999943E-6</v>
      </c>
      <c r="J712" s="57">
        <f t="shared" si="672"/>
        <v>-3.5099699999999869E-13</v>
      </c>
      <c r="K712" s="75">
        <f t="shared" si="673"/>
        <v>-1.1221663909281277E-14</v>
      </c>
      <c r="L712" s="44">
        <f t="shared" si="674"/>
        <v>4.7941290200723436E-9</v>
      </c>
      <c r="M712" s="45">
        <f t="shared" si="675"/>
        <v>1.3484390898206796E-3</v>
      </c>
      <c r="N712" s="78">
        <f t="shared" si="676"/>
        <v>4.1120151480693144E-15</v>
      </c>
      <c r="O712" s="4">
        <f t="shared" si="677"/>
        <v>1.1221663909281277E-14</v>
      </c>
      <c r="P712" s="44">
        <f t="shared" si="653"/>
        <v>1.1887372888182535E-21</v>
      </c>
      <c r="Q712" s="44">
        <f t="shared" ref="Q712:S712" si="726">(P712-P711)/$C$34</f>
        <v>7.5883058828723116E-16</v>
      </c>
      <c r="R712" s="44">
        <f t="shared" si="726"/>
        <v>3.7495003217502351E-10</v>
      </c>
      <c r="S712" s="47">
        <f t="shared" si="726"/>
        <v>1.2997640683015221E-4</v>
      </c>
      <c r="T712" s="46">
        <f t="shared" si="679"/>
        <v>2.5753975127074505E-9</v>
      </c>
      <c r="U712" s="44">
        <f t="shared" si="680"/>
        <v>1.2345257950944252E-3</v>
      </c>
      <c r="V712" s="47">
        <f t="shared" si="681"/>
        <v>404.0762466439237</v>
      </c>
      <c r="W712" s="46">
        <f t="shared" si="682"/>
        <v>493.29319498532908</v>
      </c>
      <c r="X712" s="47">
        <f t="shared" si="683"/>
        <v>89.216948341405384</v>
      </c>
    </row>
    <row r="713" spans="9:24" x14ac:dyDescent="0.2">
      <c r="I713" s="57">
        <f t="shared" si="671"/>
        <v>7.0299999999999429E-6</v>
      </c>
      <c r="J713" s="57">
        <f t="shared" si="672"/>
        <v>-3.5149699999999869E-13</v>
      </c>
      <c r="K713" s="75">
        <f t="shared" si="673"/>
        <v>-1.1269605199482E-14</v>
      </c>
      <c r="L713" s="44">
        <f t="shared" si="674"/>
        <v>4.8076134109705507E-9</v>
      </c>
      <c r="M713" s="45">
        <f t="shared" si="675"/>
        <v>1.3502012040491212E-3</v>
      </c>
      <c r="N713" s="78">
        <f t="shared" si="676"/>
        <v>4.1378929804979512E-15</v>
      </c>
      <c r="O713" s="4">
        <f t="shared" si="677"/>
        <v>1.1269605199482E-14</v>
      </c>
      <c r="P713" s="44">
        <f t="shared" si="653"/>
        <v>1.1963632199268238E-21</v>
      </c>
      <c r="Q713" s="44">
        <f t="shared" ref="Q713:S713" si="727">(P713-P712)/$C$34</f>
        <v>7.6259311085703058E-16</v>
      </c>
      <c r="R713" s="44">
        <f t="shared" si="727"/>
        <v>3.7625225697994239E-10</v>
      </c>
      <c r="S713" s="47">
        <f t="shared" si="727"/>
        <v>1.302224804918884E-4</v>
      </c>
      <c r="T713" s="46">
        <f t="shared" si="679"/>
        <v>2.5877832428637054E-9</v>
      </c>
      <c r="U713" s="44">
        <f t="shared" si="680"/>
        <v>1.2385730156254993E-3</v>
      </c>
      <c r="V713" s="47">
        <f t="shared" si="681"/>
        <v>404.72205310742618</v>
      </c>
      <c r="W713" s="46">
        <f t="shared" si="682"/>
        <v>494.23203969598131</v>
      </c>
      <c r="X713" s="47">
        <f t="shared" si="683"/>
        <v>89.509986588555108</v>
      </c>
    </row>
    <row r="714" spans="9:24" x14ac:dyDescent="0.2">
      <c r="I714" s="57">
        <f t="shared" si="671"/>
        <v>7.0399999999999428E-6</v>
      </c>
      <c r="J714" s="57">
        <f t="shared" si="672"/>
        <v>-3.5199699999999869E-13</v>
      </c>
      <c r="K714" s="75">
        <f t="shared" si="673"/>
        <v>-1.1317681333591706E-14</v>
      </c>
      <c r="L714" s="44">
        <f t="shared" si="674"/>
        <v>4.8211154230110415E-9</v>
      </c>
      <c r="M714" s="45">
        <f t="shared" si="675"/>
        <v>1.3519623292616236E-3</v>
      </c>
      <c r="N714" s="78">
        <f t="shared" si="676"/>
        <v>4.1638950755951251E-15</v>
      </c>
      <c r="O714" s="4">
        <f t="shared" si="677"/>
        <v>1.1317681333591706E-14</v>
      </c>
      <c r="P714" s="44">
        <f t="shared" si="653"/>
        <v>1.2040269067295304E-21</v>
      </c>
      <c r="Q714" s="44">
        <f t="shared" ref="Q714:S714" si="728">(P714-P713)/$C$34</f>
        <v>7.6636868027065966E-16</v>
      </c>
      <c r="R714" s="44">
        <f t="shared" si="728"/>
        <v>3.7755694136290817E-10</v>
      </c>
      <c r="S714" s="47">
        <f t="shared" si="728"/>
        <v>1.3046843829657803E-4</v>
      </c>
      <c r="T714" s="46">
        <f t="shared" si="679"/>
        <v>2.6002095097174075E-9</v>
      </c>
      <c r="U714" s="44">
        <f t="shared" si="680"/>
        <v>1.2426266853702251E-3</v>
      </c>
      <c r="V714" s="47">
        <f t="shared" si="681"/>
        <v>405.36697447258177</v>
      </c>
      <c r="W714" s="46">
        <f t="shared" si="682"/>
        <v>495.17046797101949</v>
      </c>
      <c r="X714" s="47">
        <f t="shared" si="683"/>
        <v>89.803493498437732</v>
      </c>
    </row>
    <row r="715" spans="9:24" x14ac:dyDescent="0.2">
      <c r="I715" s="57">
        <f t="shared" si="671"/>
        <v>7.0499999999999427E-6</v>
      </c>
      <c r="J715" s="57">
        <f t="shared" si="672"/>
        <v>-3.5249699999999868E-13</v>
      </c>
      <c r="K715" s="75">
        <f t="shared" si="673"/>
        <v>-1.1365892487821817E-14</v>
      </c>
      <c r="L715" s="44">
        <f t="shared" si="674"/>
        <v>4.8346350463036577E-9</v>
      </c>
      <c r="M715" s="45">
        <f t="shared" si="675"/>
        <v>1.3537224622637318E-3</v>
      </c>
      <c r="N715" s="78">
        <f t="shared" si="676"/>
        <v>4.1900218393723072E-15</v>
      </c>
      <c r="O715" s="4">
        <f t="shared" si="677"/>
        <v>1.1365892487821817E-14</v>
      </c>
      <c r="P715" s="44">
        <f t="shared" si="653"/>
        <v>1.2117284799407754E-21</v>
      </c>
      <c r="Q715" s="44">
        <f t="shared" ref="Q715:S715" si="729">(P715-P714)/$C$34</f>
        <v>7.7015732112450077E-16</v>
      </c>
      <c r="R715" s="44">
        <f t="shared" si="729"/>
        <v>3.7886408538411101E-10</v>
      </c>
      <c r="S715" s="47">
        <f t="shared" si="729"/>
        <v>1.3071440212028353E-4</v>
      </c>
      <c r="T715" s="46">
        <f t="shared" si="679"/>
        <v>2.61267637771821E-9</v>
      </c>
      <c r="U715" s="44">
        <f t="shared" si="680"/>
        <v>1.2466868000802632E-3</v>
      </c>
      <c r="V715" s="47">
        <f t="shared" si="681"/>
        <v>406.01147100380808</v>
      </c>
      <c r="W715" s="46">
        <f t="shared" si="682"/>
        <v>496.10893943439743</v>
      </c>
      <c r="X715" s="47">
        <f t="shared" si="683"/>
        <v>90.097468430589359</v>
      </c>
    </row>
    <row r="716" spans="9:24" x14ac:dyDescent="0.2">
      <c r="I716" s="57">
        <f t="shared" si="671"/>
        <v>7.0599999999999426E-6</v>
      </c>
      <c r="J716" s="57">
        <f t="shared" si="672"/>
        <v>-3.5299699999999868E-13</v>
      </c>
      <c r="K716" s="75">
        <f t="shared" si="673"/>
        <v>-1.1414238838284853E-14</v>
      </c>
      <c r="L716" s="44">
        <f t="shared" si="674"/>
        <v>4.8481722709262948E-9</v>
      </c>
      <c r="M716" s="45">
        <f t="shared" si="675"/>
        <v>1.3554815998559214E-3</v>
      </c>
      <c r="N716" s="78">
        <f t="shared" si="676"/>
        <v>4.2162736784846435E-15</v>
      </c>
      <c r="O716" s="4">
        <f t="shared" si="677"/>
        <v>1.1414238838284853E-14</v>
      </c>
      <c r="P716" s="44">
        <f t="shared" ref="P716:P779" si="730">O716^(1.5)</f>
        <v>1.2194680705208256E-21</v>
      </c>
      <c r="Q716" s="44">
        <f t="shared" ref="Q716:S716" si="731">(P716-P715)/$C$34</f>
        <v>7.7395905800502434E-16</v>
      </c>
      <c r="R716" s="44">
        <f t="shared" si="731"/>
        <v>3.8017368805235702E-10</v>
      </c>
      <c r="S716" s="47">
        <f t="shared" si="731"/>
        <v>1.3096026682460097E-4</v>
      </c>
      <c r="T716" s="46">
        <f t="shared" si="679"/>
        <v>2.6251839112336626E-9</v>
      </c>
      <c r="U716" s="44">
        <f t="shared" si="680"/>
        <v>1.2507533515452435E-3</v>
      </c>
      <c r="V716" s="47">
        <f t="shared" si="681"/>
        <v>406.65514649803919</v>
      </c>
      <c r="W716" s="46">
        <f t="shared" si="682"/>
        <v>497.04705757615363</v>
      </c>
      <c r="X716" s="47">
        <f t="shared" si="683"/>
        <v>90.391911078114433</v>
      </c>
    </row>
    <row r="717" spans="9:24" x14ac:dyDescent="0.2">
      <c r="I717" s="57">
        <f t="shared" si="671"/>
        <v>7.0699999999999425E-6</v>
      </c>
      <c r="J717" s="57">
        <f t="shared" si="672"/>
        <v>-3.5349699999999868E-13</v>
      </c>
      <c r="K717" s="75">
        <f t="shared" si="673"/>
        <v>-1.1462720560994116E-14</v>
      </c>
      <c r="L717" s="44">
        <f t="shared" si="674"/>
        <v>4.8617270869248543E-9</v>
      </c>
      <c r="M717" s="45">
        <f t="shared" si="675"/>
        <v>1.3572397388336068E-3</v>
      </c>
      <c r="N717" s="78">
        <f t="shared" si="676"/>
        <v>4.2426510002305062E-15</v>
      </c>
      <c r="O717" s="4">
        <f t="shared" si="677"/>
        <v>1.1462720560994116E-14</v>
      </c>
      <c r="P717" s="44">
        <f t="shared" si="730"/>
        <v>1.2272458096758117E-21</v>
      </c>
      <c r="Q717" s="44">
        <f t="shared" ref="Q717:S717" si="732">(P717-P716)/$C$34</f>
        <v>7.7777391549860703E-16</v>
      </c>
      <c r="R717" s="44">
        <f t="shared" si="732"/>
        <v>3.8148574935826856E-10</v>
      </c>
      <c r="S717" s="47">
        <f t="shared" si="732"/>
        <v>1.3120613059115405E-4</v>
      </c>
      <c r="T717" s="46">
        <f t="shared" si="679"/>
        <v>2.6377321745862964E-9</v>
      </c>
      <c r="U717" s="44">
        <f t="shared" si="680"/>
        <v>1.2548263352633972E-3</v>
      </c>
      <c r="V717" s="47">
        <f t="shared" si="681"/>
        <v>407.29837181536425</v>
      </c>
      <c r="W717" s="46">
        <f t="shared" si="682"/>
        <v>497.98519266233876</v>
      </c>
      <c r="X717" s="47">
        <f t="shared" si="683"/>
        <v>90.686820846974499</v>
      </c>
    </row>
    <row r="718" spans="9:24" x14ac:dyDescent="0.2">
      <c r="I718" s="57">
        <f t="shared" si="671"/>
        <v>7.0799999999999424E-6</v>
      </c>
      <c r="J718" s="57">
        <f t="shared" si="672"/>
        <v>-3.5399699999999868E-13</v>
      </c>
      <c r="K718" s="75">
        <f t="shared" si="673"/>
        <v>-1.1511337831863365E-14</v>
      </c>
      <c r="L718" s="44">
        <f t="shared" si="674"/>
        <v>4.8752994843131907E-9</v>
      </c>
      <c r="M718" s="45">
        <f t="shared" si="675"/>
        <v>1.3589968759871428E-3</v>
      </c>
      <c r="N718" s="78">
        <f t="shared" si="676"/>
        <v>4.2691542125506046E-15</v>
      </c>
      <c r="O718" s="4">
        <f t="shared" si="677"/>
        <v>1.1511337831863365E-14</v>
      </c>
      <c r="P718" s="44">
        <f t="shared" si="730"/>
        <v>1.2350618288576108E-21</v>
      </c>
      <c r="Q718" s="44">
        <f t="shared" ref="Q718:S718" si="733">(P718-P717)/$C$34</f>
        <v>7.8160191817990804E-16</v>
      </c>
      <c r="R718" s="44">
        <f t="shared" si="733"/>
        <v>3.8280026813010123E-10</v>
      </c>
      <c r="S718" s="47">
        <f t="shared" si="733"/>
        <v>1.314518771832669E-4</v>
      </c>
      <c r="T718" s="46">
        <f t="shared" si="679"/>
        <v>2.6503212320098217E-9</v>
      </c>
      <c r="U718" s="44">
        <f t="shared" si="680"/>
        <v>1.258905742352551E-3</v>
      </c>
      <c r="V718" s="47">
        <f t="shared" si="681"/>
        <v>407.94070891537899</v>
      </c>
      <c r="W718" s="46">
        <f t="shared" si="682"/>
        <v>498.92290632728418</v>
      </c>
      <c r="X718" s="47">
        <f t="shared" si="683"/>
        <v>90.982197411905162</v>
      </c>
    </row>
    <row r="719" spans="9:24" x14ac:dyDescent="0.2">
      <c r="I719" s="57">
        <f t="shared" si="671"/>
        <v>7.0899999999999423E-6</v>
      </c>
      <c r="J719" s="57">
        <f t="shared" si="672"/>
        <v>-3.5449699999999868E-13</v>
      </c>
      <c r="K719" s="75">
        <f t="shared" si="673"/>
        <v>-1.1560090826706497E-14</v>
      </c>
      <c r="L719" s="44">
        <f t="shared" si="674"/>
        <v>4.8888894530730623E-9</v>
      </c>
      <c r="M719" s="45">
        <f t="shared" si="675"/>
        <v>1.3607530081018336E-3</v>
      </c>
      <c r="N719" s="78">
        <f t="shared" si="676"/>
        <v>4.2957837240276026E-15</v>
      </c>
      <c r="O719" s="4">
        <f t="shared" si="677"/>
        <v>1.1560090826706497E-14</v>
      </c>
      <c r="P719" s="44">
        <f t="shared" si="730"/>
        <v>1.2429162597638638E-21</v>
      </c>
      <c r="Q719" s="44">
        <f t="shared" ref="Q719:S719" si="734">(P719-P718)/$C$34</f>
        <v>7.8544309062529803E-16</v>
      </c>
      <c r="R719" s="44">
        <f t="shared" si="734"/>
        <v>3.8411724453899849E-10</v>
      </c>
      <c r="S719" s="47">
        <f t="shared" si="734"/>
        <v>1.316976408897259E-4</v>
      </c>
      <c r="T719" s="46">
        <f t="shared" si="679"/>
        <v>2.662951147699835E-9</v>
      </c>
      <c r="U719" s="44">
        <f t="shared" si="680"/>
        <v>1.2629915690013211E-3</v>
      </c>
      <c r="V719" s="47">
        <f t="shared" si="681"/>
        <v>408.58266487700234</v>
      </c>
      <c r="W719" s="46">
        <f t="shared" si="682"/>
        <v>499.8607050071804</v>
      </c>
      <c r="X719" s="47">
        <f t="shared" si="683"/>
        <v>91.27804013017807</v>
      </c>
    </row>
    <row r="720" spans="9:24" x14ac:dyDescent="0.2">
      <c r="I720" s="57">
        <f t="shared" si="671"/>
        <v>7.0999999999999422E-6</v>
      </c>
      <c r="J720" s="57">
        <f t="shared" si="672"/>
        <v>-3.5499699999999867E-13</v>
      </c>
      <c r="K720" s="75">
        <f t="shared" si="673"/>
        <v>-1.1608979721237229E-14</v>
      </c>
      <c r="L720" s="44">
        <f t="shared" si="674"/>
        <v>4.9024969831540808E-9</v>
      </c>
      <c r="M720" s="45">
        <f t="shared" si="675"/>
        <v>1.3625081319579347E-3</v>
      </c>
      <c r="N720" s="78">
        <f t="shared" si="676"/>
        <v>4.3225399438852001E-15</v>
      </c>
      <c r="O720" s="4">
        <f t="shared" si="677"/>
        <v>1.1608979721237229E-14</v>
      </c>
      <c r="P720" s="44">
        <f t="shared" si="730"/>
        <v>1.2508092343378488E-21</v>
      </c>
      <c r="Q720" s="44">
        <f t="shared" ref="Q720:S720" si="735">(P720-P719)/$C$34</f>
        <v>7.8929745739850889E-16</v>
      </c>
      <c r="R720" s="44">
        <f t="shared" si="735"/>
        <v>3.8543667732108673E-10</v>
      </c>
      <c r="S720" s="47">
        <f t="shared" si="735"/>
        <v>1.3194327820882412E-4</v>
      </c>
      <c r="T720" s="46">
        <f t="shared" si="679"/>
        <v>2.6756219857597269E-9</v>
      </c>
      <c r="U720" s="44">
        <f t="shared" si="680"/>
        <v>1.2670838059891827E-3</v>
      </c>
      <c r="V720" s="47">
        <f t="shared" si="681"/>
        <v>409.22369878615979</v>
      </c>
      <c r="W720" s="46">
        <f t="shared" si="682"/>
        <v>500.79804751272115</v>
      </c>
      <c r="X720" s="47">
        <f t="shared" si="683"/>
        <v>91.574348726561368</v>
      </c>
    </row>
    <row r="721" spans="9:24" x14ac:dyDescent="0.2">
      <c r="I721" s="57">
        <f t="shared" si="671"/>
        <v>7.1099999999999421E-6</v>
      </c>
      <c r="J721" s="57">
        <f t="shared" si="672"/>
        <v>-3.5549699999999867E-13</v>
      </c>
      <c r="K721" s="75">
        <f t="shared" si="673"/>
        <v>-1.165800469106877E-14</v>
      </c>
      <c r="L721" s="44">
        <f t="shared" si="674"/>
        <v>4.9161220644736598E-9</v>
      </c>
      <c r="M721" s="45">
        <f t="shared" si="675"/>
        <v>1.364262244330659E-3</v>
      </c>
      <c r="N721" s="78">
        <f t="shared" si="676"/>
        <v>4.3494232819875506E-15</v>
      </c>
      <c r="O721" s="4">
        <f t="shared" si="677"/>
        <v>1.165800469106877E-14</v>
      </c>
      <c r="P721" s="44">
        <f t="shared" si="730"/>
        <v>1.2587408847684462E-21</v>
      </c>
      <c r="Q721" s="44">
        <f t="shared" ref="Q721:S721" si="736">(P721-P720)/$C$34</f>
        <v>7.9316504305973649E-16</v>
      </c>
      <c r="R721" s="44">
        <f t="shared" si="736"/>
        <v>3.8675856612275916E-10</v>
      </c>
      <c r="S721" s="47">
        <f t="shared" si="736"/>
        <v>1.3218888016724363E-4</v>
      </c>
      <c r="T721" s="46">
        <f t="shared" si="679"/>
        <v>2.6883338102350779E-9</v>
      </c>
      <c r="U721" s="44">
        <f t="shared" si="680"/>
        <v>1.2711824475350859E-3</v>
      </c>
      <c r="V721" s="47">
        <f t="shared" si="681"/>
        <v>409.86415459031429</v>
      </c>
      <c r="W721" s="46">
        <f t="shared" si="682"/>
        <v>501.73527712411754</v>
      </c>
      <c r="X721" s="47">
        <f t="shared" si="683"/>
        <v>91.871122533803259</v>
      </c>
    </row>
    <row r="722" spans="9:24" x14ac:dyDescent="0.2">
      <c r="I722" s="57">
        <f t="shared" si="671"/>
        <v>7.119999999999942E-6</v>
      </c>
      <c r="J722" s="57">
        <f t="shared" si="672"/>
        <v>-3.5599699999999867E-13</v>
      </c>
      <c r="K722" s="75">
        <f t="shared" si="673"/>
        <v>-1.1707165911713506E-14</v>
      </c>
      <c r="L722" s="44">
        <f t="shared" si="674"/>
        <v>4.9297646869169661E-9</v>
      </c>
      <c r="M722" s="45">
        <f t="shared" si="675"/>
        <v>1.3660153419901855E-3</v>
      </c>
      <c r="N722" s="78">
        <f t="shared" si="676"/>
        <v>4.3764341488387747E-15</v>
      </c>
      <c r="O722" s="4">
        <f t="shared" si="677"/>
        <v>1.1707165911713506E-14</v>
      </c>
      <c r="P722" s="44">
        <f t="shared" si="730"/>
        <v>1.2667113434901258E-21</v>
      </c>
      <c r="Q722" s="44">
        <f t="shared" ref="Q722:S722" si="737">(P722-P721)/$C$34</f>
        <v>7.970458721679542E-16</v>
      </c>
      <c r="R722" s="44">
        <f t="shared" si="737"/>
        <v>3.8808291082177184E-10</v>
      </c>
      <c r="S722" s="47">
        <f t="shared" si="737"/>
        <v>1.3243446990126749E-4</v>
      </c>
      <c r="T722" s="46">
        <f t="shared" si="679"/>
        <v>2.7010866851224246E-9</v>
      </c>
      <c r="U722" s="44">
        <f t="shared" si="680"/>
        <v>1.2752874887346744E-3</v>
      </c>
      <c r="V722" s="47">
        <f t="shared" si="681"/>
        <v>410.50411995885679</v>
      </c>
      <c r="W722" s="46">
        <f t="shared" si="682"/>
        <v>502.67248109277807</v>
      </c>
      <c r="X722" s="47">
        <f t="shared" si="683"/>
        <v>92.168361133921266</v>
      </c>
    </row>
    <row r="723" spans="9:24" x14ac:dyDescent="0.2">
      <c r="I723" s="57">
        <f t="shared" si="671"/>
        <v>7.1299999999999419E-6</v>
      </c>
      <c r="J723" s="57">
        <f t="shared" si="672"/>
        <v>-3.5649699999999867E-13</v>
      </c>
      <c r="K723" s="75">
        <f t="shared" si="673"/>
        <v>-1.1756463558582675E-14</v>
      </c>
      <c r="L723" s="44">
        <f t="shared" si="674"/>
        <v>4.9434248403368676E-9</v>
      </c>
      <c r="M723" s="45">
        <f t="shared" si="675"/>
        <v>1.3677674217016573E-3</v>
      </c>
      <c r="N723" s="78">
        <f t="shared" si="676"/>
        <v>4.4035729555819436E-15</v>
      </c>
      <c r="O723" s="4">
        <f t="shared" si="677"/>
        <v>1.1756463558582675E-14</v>
      </c>
      <c r="P723" s="44">
        <f t="shared" si="730"/>
        <v>1.2747207431827959E-21</v>
      </c>
      <c r="Q723" s="44">
        <f t="shared" ref="Q723:S723" si="738">(P723-P722)/$C$34</f>
        <v>8.0093996926701388E-16</v>
      </c>
      <c r="R723" s="44">
        <f t="shared" si="738"/>
        <v>3.894097099059672E-10</v>
      </c>
      <c r="S723" s="47">
        <f t="shared" si="738"/>
        <v>1.326799084195358E-4</v>
      </c>
      <c r="T723" s="46">
        <f t="shared" si="679"/>
        <v>2.7138806743168778E-9</v>
      </c>
      <c r="U723" s="44">
        <f t="shared" si="680"/>
        <v>1.2793989194453189E-3</v>
      </c>
      <c r="V723" s="47">
        <f t="shared" si="681"/>
        <v>411.143071064445</v>
      </c>
      <c r="W723" s="46">
        <f t="shared" si="682"/>
        <v>503.60913523691408</v>
      </c>
      <c r="X723" s="47">
        <f t="shared" si="683"/>
        <v>92.466064172469075</v>
      </c>
    </row>
    <row r="724" spans="9:24" x14ac:dyDescent="0.2">
      <c r="I724" s="57">
        <f t="shared" si="671"/>
        <v>7.1399999999999418E-6</v>
      </c>
      <c r="J724" s="57">
        <f t="shared" si="672"/>
        <v>-3.5699699999999867E-13</v>
      </c>
      <c r="K724" s="75">
        <f t="shared" si="673"/>
        <v>-1.1805897806986044E-14</v>
      </c>
      <c r="L724" s="44">
        <f t="shared" si="674"/>
        <v>4.9571025145538844E-9</v>
      </c>
      <c r="M724" s="45">
        <f t="shared" si="675"/>
        <v>1.3695184802251955E-3</v>
      </c>
      <c r="N724" s="78">
        <f t="shared" si="676"/>
        <v>4.4308401139988314E-15</v>
      </c>
      <c r="O724" s="4">
        <f t="shared" si="677"/>
        <v>1.1805897806986044E-14</v>
      </c>
      <c r="P724" s="44">
        <f t="shared" si="730"/>
        <v>1.2827692167718555E-21</v>
      </c>
      <c r="Q724" s="44">
        <f t="shared" ref="Q724:S724" si="739">(P724-P723)/$C$34</f>
        <v>8.0484735890595843E-16</v>
      </c>
      <c r="R724" s="44">
        <f t="shared" si="739"/>
        <v>3.907389638944551E-10</v>
      </c>
      <c r="S724" s="47">
        <f t="shared" si="739"/>
        <v>1.3292539884879006E-4</v>
      </c>
      <c r="T724" s="46">
        <f t="shared" si="679"/>
        <v>2.7267158416887996E-9</v>
      </c>
      <c r="U724" s="44">
        <f t="shared" si="680"/>
        <v>1.2835167371921632E-3</v>
      </c>
      <c r="V724" s="47">
        <f t="shared" si="681"/>
        <v>411.78177468443408</v>
      </c>
      <c r="W724" s="46">
        <f t="shared" si="682"/>
        <v>504.54600559979775</v>
      </c>
      <c r="X724" s="47">
        <f t="shared" si="683"/>
        <v>92.764230915363655</v>
      </c>
    </row>
    <row r="725" spans="9:24" x14ac:dyDescent="0.2">
      <c r="I725" s="57">
        <f t="shared" si="671"/>
        <v>7.1499999999999417E-6</v>
      </c>
      <c r="J725" s="57">
        <f t="shared" si="672"/>
        <v>-3.5749699999999866E-13</v>
      </c>
      <c r="K725" s="75">
        <f t="shared" si="673"/>
        <v>-1.1855468832131582E-14</v>
      </c>
      <c r="L725" s="44">
        <f t="shared" si="674"/>
        <v>4.9707976993561362E-9</v>
      </c>
      <c r="M725" s="45">
        <f t="shared" si="675"/>
        <v>1.3712685143158973E-3</v>
      </c>
      <c r="N725" s="78">
        <f t="shared" si="676"/>
        <v>4.4582360365086535E-15</v>
      </c>
      <c r="O725" s="4">
        <f t="shared" si="677"/>
        <v>1.1855468832131582E-14</v>
      </c>
      <c r="P725" s="44">
        <f t="shared" si="730"/>
        <v>1.2908568974279762E-21</v>
      </c>
      <c r="Q725" s="44">
        <f t="shared" ref="Q725:S725" si="740">(P725-P724)/$C$34</f>
        <v>8.0876806561206986E-16</v>
      </c>
      <c r="R725" s="44">
        <f t="shared" si="740"/>
        <v>3.9207067061114312E-10</v>
      </c>
      <c r="S725" s="47">
        <f t="shared" si="740"/>
        <v>1.3317067166880231E-4</v>
      </c>
      <c r="T725" s="46">
        <f t="shared" si="679"/>
        <v>2.7395922509821768E-9</v>
      </c>
      <c r="U725" s="44">
        <f t="shared" si="680"/>
        <v>1.2876409293377101E-3</v>
      </c>
      <c r="V725" s="47">
        <f t="shared" si="681"/>
        <v>412.41921455469623</v>
      </c>
      <c r="W725" s="46">
        <f t="shared" si="682"/>
        <v>505.48207573892699</v>
      </c>
      <c r="X725" s="47">
        <f t="shared" si="683"/>
        <v>93.062861184230783</v>
      </c>
    </row>
    <row r="726" spans="9:24" x14ac:dyDescent="0.2">
      <c r="I726" s="57">
        <f t="shared" si="671"/>
        <v>7.1599999999999416E-6</v>
      </c>
      <c r="J726" s="57">
        <f t="shared" si="672"/>
        <v>-3.5799699999999866E-13</v>
      </c>
      <c r="K726" s="75">
        <f t="shared" si="673"/>
        <v>-1.1905176809125144E-14</v>
      </c>
      <c r="L726" s="44">
        <f t="shared" si="674"/>
        <v>4.9845103844992953E-9</v>
      </c>
      <c r="M726" s="45">
        <f t="shared" si="675"/>
        <v>1.3730175207238469E-3</v>
      </c>
      <c r="N726" s="78">
        <f t="shared" si="676"/>
        <v>4.4857611361680612E-15</v>
      </c>
      <c r="O726" s="4">
        <f t="shared" si="677"/>
        <v>1.1905176809125144E-14</v>
      </c>
      <c r="P726" s="44">
        <f t="shared" si="730"/>
        <v>1.2989839185672191E-21</v>
      </c>
      <c r="Q726" s="44">
        <f t="shared" ref="Q726:S726" si="741">(P726-P725)/$C$34</f>
        <v>8.1270211392429121E-16</v>
      </c>
      <c r="R726" s="44">
        <f t="shared" si="741"/>
        <v>3.9340483122213523E-10</v>
      </c>
      <c r="S726" s="47">
        <f t="shared" si="741"/>
        <v>1.334160610992107E-4</v>
      </c>
      <c r="T726" s="46">
        <f t="shared" si="679"/>
        <v>2.752509965940756E-9</v>
      </c>
      <c r="U726" s="44">
        <f t="shared" si="680"/>
        <v>1.2917714958579206E-3</v>
      </c>
      <c r="V726" s="47">
        <f t="shared" si="681"/>
        <v>413.05665202105757</v>
      </c>
      <c r="W726" s="46">
        <f t="shared" si="682"/>
        <v>506.41860608523126</v>
      </c>
      <c r="X726" s="47">
        <f t="shared" si="683"/>
        <v>93.361954064173702</v>
      </c>
    </row>
    <row r="727" spans="9:24" x14ac:dyDescent="0.2">
      <c r="I727" s="57">
        <f t="shared" si="671"/>
        <v>7.1699999999999415E-6</v>
      </c>
      <c r="J727" s="57">
        <f t="shared" si="672"/>
        <v>-3.5849699999999866E-13</v>
      </c>
      <c r="K727" s="75">
        <f t="shared" si="673"/>
        <v>-1.1955021912970137E-14</v>
      </c>
      <c r="L727" s="44">
        <f t="shared" si="674"/>
        <v>4.9982405597065336E-9</v>
      </c>
      <c r="M727" s="45">
        <f t="shared" si="675"/>
        <v>1.3747654961941171E-3</v>
      </c>
      <c r="N727" s="78">
        <f t="shared" si="676"/>
        <v>4.5134158266699797E-15</v>
      </c>
      <c r="O727" s="4">
        <f t="shared" si="677"/>
        <v>1.1955021912970137E-14</v>
      </c>
      <c r="P727" s="44">
        <f t="shared" si="730"/>
        <v>1.3071504138508433E-21</v>
      </c>
      <c r="Q727" s="44">
        <f t="shared" ref="Q727:S727" si="742">(P727-P726)/$C$34</f>
        <v>8.1664952836241898E-16</v>
      </c>
      <c r="R727" s="44">
        <f t="shared" si="742"/>
        <v>3.9474144381277729E-10</v>
      </c>
      <c r="S727" s="47">
        <f t="shared" si="742"/>
        <v>1.3366125906420618E-4</v>
      </c>
      <c r="T727" s="46">
        <f t="shared" si="679"/>
        <v>2.7654690501918592E-9</v>
      </c>
      <c r="U727" s="44">
        <f t="shared" si="680"/>
        <v>1.2959084251103381E-3</v>
      </c>
      <c r="V727" s="47">
        <f t="shared" si="681"/>
        <v>413.69292524174728</v>
      </c>
      <c r="W727" s="46">
        <f t="shared" si="682"/>
        <v>507.35443479618232</v>
      </c>
      <c r="X727" s="47">
        <f t="shared" si="683"/>
        <v>93.661509554435014</v>
      </c>
    </row>
    <row r="728" spans="9:24" x14ac:dyDescent="0.2">
      <c r="I728" s="57">
        <f t="shared" si="671"/>
        <v>7.1799999999999414E-6</v>
      </c>
      <c r="J728" s="57">
        <f t="shared" si="672"/>
        <v>-3.5899699999999866E-13</v>
      </c>
      <c r="K728" s="75">
        <f t="shared" si="673"/>
        <v>-1.2005004318567202E-14</v>
      </c>
      <c r="L728" s="44">
        <f t="shared" si="674"/>
        <v>5.0119882146684749E-9</v>
      </c>
      <c r="M728" s="45">
        <f t="shared" si="675"/>
        <v>1.3765124374667762E-3</v>
      </c>
      <c r="N728" s="78">
        <f t="shared" si="676"/>
        <v>4.5412005223429481E-15</v>
      </c>
      <c r="O728" s="4">
        <f t="shared" si="677"/>
        <v>1.2005004318567202E-14</v>
      </c>
      <c r="P728" s="44">
        <f t="shared" si="730"/>
        <v>1.3153565171852478E-21</v>
      </c>
      <c r="Q728" s="44">
        <f t="shared" ref="Q728:S728" si="743">(P728-P727)/$C$34</f>
        <v>8.2061033344045687E-16</v>
      </c>
      <c r="R728" s="44">
        <f t="shared" si="743"/>
        <v>3.9608050780378898E-10</v>
      </c>
      <c r="S728" s="47">
        <f t="shared" si="743"/>
        <v>1.339063991011695E-4</v>
      </c>
      <c r="T728" s="46">
        <f t="shared" si="679"/>
        <v>2.7784695672968281E-9</v>
      </c>
      <c r="U728" s="44">
        <f t="shared" si="680"/>
        <v>1.3000517104968959E-3</v>
      </c>
      <c r="V728" s="47">
        <f t="shared" si="681"/>
        <v>414.32853865576749</v>
      </c>
      <c r="W728" s="46">
        <f t="shared" si="682"/>
        <v>508.29006546799764</v>
      </c>
      <c r="X728" s="47">
        <f t="shared" si="683"/>
        <v>93.961526812230161</v>
      </c>
    </row>
    <row r="729" spans="9:24" x14ac:dyDescent="0.2">
      <c r="I729" s="57">
        <f t="shared" si="671"/>
        <v>7.1899999999999413E-6</v>
      </c>
      <c r="J729" s="57">
        <f t="shared" si="672"/>
        <v>-3.5949699999999865E-13</v>
      </c>
      <c r="K729" s="75">
        <f t="shared" si="673"/>
        <v>-1.2055124200713888E-14</v>
      </c>
      <c r="L729" s="44">
        <f t="shared" si="674"/>
        <v>5.025753339043143E-9</v>
      </c>
      <c r="M729" s="45">
        <f t="shared" si="675"/>
        <v>1.3782583412768955E-3</v>
      </c>
      <c r="N729" s="78">
        <f t="shared" si="676"/>
        <v>4.5691156381507171E-15</v>
      </c>
      <c r="O729" s="4">
        <f t="shared" si="677"/>
        <v>1.2055124200713888E-14</v>
      </c>
      <c r="P729" s="44">
        <f t="shared" si="730"/>
        <v>1.3236023627219825E-21</v>
      </c>
      <c r="Q729" s="44">
        <f t="shared" ref="Q729:S729" si="744">(P729-P728)/$C$34</f>
        <v>8.245845536734618E-16</v>
      </c>
      <c r="R729" s="44">
        <f t="shared" si="744"/>
        <v>3.9742202330049315E-10</v>
      </c>
      <c r="S729" s="47">
        <f t="shared" si="744"/>
        <v>1.3415154967041679E-4</v>
      </c>
      <c r="T729" s="46">
        <f t="shared" si="679"/>
        <v>2.7915115807768893E-9</v>
      </c>
      <c r="U729" s="44">
        <f t="shared" si="680"/>
        <v>1.3042013480061084E-3</v>
      </c>
      <c r="V729" s="47">
        <f t="shared" si="681"/>
        <v>414.96375092125504</v>
      </c>
      <c r="W729" s="46">
        <f t="shared" si="682"/>
        <v>509.22575628161229</v>
      </c>
      <c r="X729" s="47">
        <f t="shared" si="683"/>
        <v>94.262005360357236</v>
      </c>
    </row>
    <row r="730" spans="9:24" x14ac:dyDescent="0.2">
      <c r="I730" s="57">
        <f t="shared" si="671"/>
        <v>7.1999999999999412E-6</v>
      </c>
      <c r="J730" s="57">
        <f t="shared" si="672"/>
        <v>-3.5999699999999865E-13</v>
      </c>
      <c r="K730" s="75">
        <f t="shared" si="673"/>
        <v>-1.2105381734104319E-14</v>
      </c>
      <c r="L730" s="44">
        <f t="shared" si="674"/>
        <v>5.0395359224559122E-9</v>
      </c>
      <c r="M730" s="45">
        <f t="shared" si="675"/>
        <v>1.3800032043545492E-3</v>
      </c>
      <c r="N730" s="78">
        <f t="shared" si="676"/>
        <v>4.5971615896912356E-15</v>
      </c>
      <c r="O730" s="4">
        <f t="shared" si="677"/>
        <v>1.2105381734104319E-14</v>
      </c>
      <c r="P730" s="44">
        <f t="shared" si="730"/>
        <v>1.3318880848575952E-21</v>
      </c>
      <c r="Q730" s="44">
        <f t="shared" ref="Q730:S730" si="745">(P730-P729)/$C$34</f>
        <v>8.2857221356127505E-16</v>
      </c>
      <c r="R730" s="44">
        <f t="shared" si="745"/>
        <v>3.9876598878132497E-10</v>
      </c>
      <c r="S730" s="47">
        <f t="shared" si="745"/>
        <v>1.3439654808318182E-4</v>
      </c>
      <c r="T730" s="46">
        <f t="shared" si="679"/>
        <v>2.8045951540518281E-9</v>
      </c>
      <c r="U730" s="44">
        <f t="shared" si="680"/>
        <v>1.308357327493884E-3</v>
      </c>
      <c r="V730" s="47">
        <f t="shared" si="681"/>
        <v>415.59794877757133</v>
      </c>
      <c r="W730" s="46">
        <f t="shared" si="682"/>
        <v>510.16089368664319</v>
      </c>
      <c r="X730" s="47">
        <f t="shared" si="683"/>
        <v>94.562944909071888</v>
      </c>
    </row>
    <row r="731" spans="9:24" x14ac:dyDescent="0.2">
      <c r="I731" s="57">
        <f t="shared" si="671"/>
        <v>7.2099999999999411E-6</v>
      </c>
      <c r="J731" s="57">
        <f t="shared" si="672"/>
        <v>-3.6049699999999865E-13</v>
      </c>
      <c r="K731" s="75">
        <f t="shared" si="673"/>
        <v>-1.2155777093328878E-14</v>
      </c>
      <c r="L731" s="44">
        <f t="shared" si="674"/>
        <v>5.0533359544994574E-9</v>
      </c>
      <c r="M731" s="45">
        <f t="shared" si="675"/>
        <v>1.3817470234248272E-3</v>
      </c>
      <c r="N731" s="78">
        <f t="shared" si="676"/>
        <v>4.6253387931961825E-15</v>
      </c>
      <c r="O731" s="4">
        <f t="shared" si="677"/>
        <v>1.2155777093328878E-14</v>
      </c>
      <c r="P731" s="44">
        <f t="shared" si="730"/>
        <v>1.3402138182336253E-21</v>
      </c>
      <c r="Q731" s="44">
        <f t="shared" ref="Q731:S731" si="746">(P731-P730)/$C$34</f>
        <v>8.3257333760300465E-16</v>
      </c>
      <c r="R731" s="44">
        <f t="shared" si="746"/>
        <v>4.0011240417295984E-10</v>
      </c>
      <c r="S731" s="47">
        <f t="shared" si="746"/>
        <v>1.3464153916348704E-4</v>
      </c>
      <c r="T731" s="46">
        <f t="shared" si="679"/>
        <v>2.8177203504946794E-9</v>
      </c>
      <c r="U731" s="44">
        <f t="shared" si="680"/>
        <v>1.3125196442851234E-3</v>
      </c>
      <c r="V731" s="47">
        <f t="shared" si="681"/>
        <v>416.23167912393194</v>
      </c>
      <c r="W731" s="46">
        <f t="shared" si="682"/>
        <v>511.09602384810978</v>
      </c>
      <c r="X731" s="47">
        <f t="shared" si="683"/>
        <v>94.864344724177826</v>
      </c>
    </row>
    <row r="732" spans="9:24" x14ac:dyDescent="0.2">
      <c r="I732" s="57">
        <f t="shared" si="671"/>
        <v>7.219999999999941E-6</v>
      </c>
      <c r="J732" s="57">
        <f t="shared" si="672"/>
        <v>-3.6099699999999865E-13</v>
      </c>
      <c r="K732" s="75">
        <f t="shared" si="673"/>
        <v>-1.2206310452873873E-14</v>
      </c>
      <c r="L732" s="44">
        <f t="shared" si="674"/>
        <v>5.0671534247337054E-9</v>
      </c>
      <c r="M732" s="45">
        <f t="shared" si="675"/>
        <v>1.3834897952078346E-3</v>
      </c>
      <c r="N732" s="78">
        <f t="shared" si="676"/>
        <v>4.6536476655300118E-15</v>
      </c>
      <c r="O732" s="4">
        <f t="shared" si="677"/>
        <v>1.2206310452873873E-14</v>
      </c>
      <c r="P732" s="44">
        <f t="shared" si="730"/>
        <v>1.3485796977364661E-21</v>
      </c>
      <c r="Q732" s="44">
        <f t="shared" ref="Q732:S732" si="747">(P732-P731)/$C$34</f>
        <v>8.3658795028408491E-16</v>
      </c>
      <c r="R732" s="44">
        <f t="shared" si="747"/>
        <v>4.0146126810802577E-10</v>
      </c>
      <c r="S732" s="47">
        <f t="shared" si="747"/>
        <v>1.3488639350659251E-4</v>
      </c>
      <c r="T732" s="46">
        <f t="shared" si="679"/>
        <v>2.8308872333829576E-9</v>
      </c>
      <c r="U732" s="44">
        <f t="shared" si="680"/>
        <v>1.3166882888278333E-3</v>
      </c>
      <c r="V732" s="47">
        <f t="shared" si="681"/>
        <v>416.8644542710017</v>
      </c>
      <c r="W732" s="46">
        <f t="shared" si="682"/>
        <v>512.03065873883577</v>
      </c>
      <c r="X732" s="47">
        <f t="shared" si="683"/>
        <v>95.166204467834078</v>
      </c>
    </row>
    <row r="733" spans="9:24" x14ac:dyDescent="0.2">
      <c r="I733" s="57">
        <f t="shared" ref="I733:I796" si="748">I732+$C$34</f>
        <v>7.2299999999999409E-6</v>
      </c>
      <c r="J733" s="57">
        <f t="shared" ref="J733:J796" si="749">J732-$C$25*$C$34</f>
        <v>-3.6149699999999865E-13</v>
      </c>
      <c r="K733" s="75">
        <f t="shared" ref="K733:K796" si="750">K732-L732*$C$34</f>
        <v>-1.225698198712121E-14</v>
      </c>
      <c r="L733" s="44">
        <f t="shared" ref="L733:L796" si="751">L732+M732*$C$34</f>
        <v>5.0809883226857837E-9</v>
      </c>
      <c r="M733" s="45">
        <f t="shared" ref="M733:M796" si="752">-$C$28*K732 - (($C$28/(($C$29*2*PI())^2))*($C$29*2*PI())*L732/$C$27 + $C$28*J732 + N732)/($C$28/(($C$29*2*PI())^2))</f>
        <v>1.3852315164187014E-3</v>
      </c>
      <c r="N733" s="78">
        <f t="shared" ref="N733:N796" si="753">N732+T733*$C$34</f>
        <v>4.6820886241894144E-15</v>
      </c>
      <c r="O733" s="4">
        <f t="shared" ref="O733:O796" si="754">IF(K733&lt;0,-K733,0)</f>
        <v>1.225698198712121E-14</v>
      </c>
      <c r="P733" s="44">
        <f t="shared" si="730"/>
        <v>1.3569858584973391E-21</v>
      </c>
      <c r="Q733" s="44">
        <f t="shared" ref="Q733:S733" si="755">(P733-P732)/$C$34</f>
        <v>8.4061607608729838E-16</v>
      </c>
      <c r="R733" s="44">
        <f t="shared" si="755"/>
        <v>4.028125803213471E-10</v>
      </c>
      <c r="S733" s="47">
        <f t="shared" si="755"/>
        <v>1.3513122133213321E-4</v>
      </c>
      <c r="T733" s="46">
        <f t="shared" ref="T733:T796" si="756">T732+U733*$C$34</f>
        <v>2.8440958659402932E-9</v>
      </c>
      <c r="U733" s="44">
        <f t="shared" ref="U733:U796" si="757">U732+V733*$C$34</f>
        <v>1.320863255733555E-3</v>
      </c>
      <c r="V733" s="47">
        <f t="shared" ref="V733:V796" si="758">W733-X733</f>
        <v>417.49669057217301</v>
      </c>
      <c r="W733" s="46">
        <f t="shared" ref="W733:W796" si="759">$C$33/$C$24*($C$17*P733 + $C$18*Q733 + $C$19*R733 + $C$20*S733)</f>
        <v>512.96521402092651</v>
      </c>
      <c r="X733" s="47">
        <f t="shared" ref="X733:X796" si="760">1/$C$24*($C$21*N732 + $C$22*T732 + $C$23*U732)</f>
        <v>95.468523448753515</v>
      </c>
    </row>
    <row r="734" spans="9:24" x14ac:dyDescent="0.2">
      <c r="I734" s="57">
        <f t="shared" si="748"/>
        <v>7.2399999999999408E-6</v>
      </c>
      <c r="J734" s="57">
        <f t="shared" si="749"/>
        <v>-3.6199699999999864E-13</v>
      </c>
      <c r="K734" s="75">
        <f t="shared" si="750"/>
        <v>-1.2307791870348068E-14</v>
      </c>
      <c r="L734" s="44">
        <f t="shared" si="751"/>
        <v>5.0948406378499708E-9</v>
      </c>
      <c r="M734" s="45">
        <f t="shared" si="752"/>
        <v>1.3869721837675858E-3</v>
      </c>
      <c r="N734" s="78">
        <f t="shared" si="753"/>
        <v>4.7106620873026861E-15</v>
      </c>
      <c r="O734" s="4">
        <f t="shared" si="754"/>
        <v>1.2307791870348068E-14</v>
      </c>
      <c r="P734" s="44">
        <f t="shared" si="730"/>
        <v>1.3654324358922422E-21</v>
      </c>
      <c r="Q734" s="44">
        <f t="shared" ref="Q734:S734" si="761">(P734-P733)/$C$34</f>
        <v>8.4465773949031196E-16</v>
      </c>
      <c r="R734" s="44">
        <f t="shared" si="761"/>
        <v>4.0416634030135735E-10</v>
      </c>
      <c r="S734" s="47">
        <f t="shared" si="761"/>
        <v>1.3537599800102494E-4</v>
      </c>
      <c r="T734" s="46">
        <f t="shared" si="756"/>
        <v>2.857346311327178E-9</v>
      </c>
      <c r="U734" s="44">
        <f t="shared" si="757"/>
        <v>1.3250445386884847E-3</v>
      </c>
      <c r="V734" s="47">
        <f t="shared" si="758"/>
        <v>418.12829549296413</v>
      </c>
      <c r="W734" s="46">
        <f t="shared" si="759"/>
        <v>513.89959677035745</v>
      </c>
      <c r="X734" s="47">
        <f t="shared" si="760"/>
        <v>95.771301277393334</v>
      </c>
    </row>
    <row r="735" spans="9:24" x14ac:dyDescent="0.2">
      <c r="I735" s="57">
        <f t="shared" si="748"/>
        <v>7.2499999999999408E-6</v>
      </c>
      <c r="J735" s="57">
        <f t="shared" si="749"/>
        <v>-3.6249699999999864E-13</v>
      </c>
      <c r="K735" s="75">
        <f t="shared" si="750"/>
        <v>-1.2358740276726567E-14</v>
      </c>
      <c r="L735" s="44">
        <f t="shared" si="751"/>
        <v>5.1087103596876464E-9</v>
      </c>
      <c r="M735" s="45">
        <f t="shared" si="752"/>
        <v>1.3887117939596805E-3</v>
      </c>
      <c r="N735" s="78">
        <f t="shared" si="753"/>
        <v>4.7393684736287079E-15</v>
      </c>
      <c r="O735" s="4">
        <f t="shared" si="754"/>
        <v>1.2358740276726567E-14</v>
      </c>
      <c r="P735" s="44">
        <f t="shared" si="730"/>
        <v>1.3739195655417961E-21</v>
      </c>
      <c r="Q735" s="44">
        <f t="shared" ref="Q735:S735" si="762">(P735-P734)/$C$34</f>
        <v>8.4871296495538883E-16</v>
      </c>
      <c r="R735" s="44">
        <f t="shared" si="762"/>
        <v>4.055225465076874E-10</v>
      </c>
      <c r="S735" s="47">
        <f t="shared" si="762"/>
        <v>1.3562062063300479E-4</v>
      </c>
      <c r="T735" s="46">
        <f t="shared" si="756"/>
        <v>2.870638632602212E-9</v>
      </c>
      <c r="U735" s="44">
        <f t="shared" si="757"/>
        <v>1.329232127503399E-3</v>
      </c>
      <c r="V735" s="47">
        <f t="shared" si="758"/>
        <v>418.75888149143316</v>
      </c>
      <c r="W735" s="46">
        <f t="shared" si="759"/>
        <v>514.83341898858009</v>
      </c>
      <c r="X735" s="47">
        <f t="shared" si="760"/>
        <v>96.074537497146935</v>
      </c>
    </row>
    <row r="736" spans="9:24" x14ac:dyDescent="0.2">
      <c r="I736" s="57">
        <f t="shared" si="748"/>
        <v>7.2599999999999407E-6</v>
      </c>
      <c r="J736" s="57">
        <f t="shared" si="749"/>
        <v>-3.6299699999999864E-13</v>
      </c>
      <c r="K736" s="75">
        <f t="shared" si="750"/>
        <v>-1.2409827380323443E-14</v>
      </c>
      <c r="L736" s="44">
        <f t="shared" si="751"/>
        <v>5.1225974776272432E-9</v>
      </c>
      <c r="M736" s="45">
        <f t="shared" si="752"/>
        <v>1.3904503436952191E-3</v>
      </c>
      <c r="N736" s="78">
        <f t="shared" si="753"/>
        <v>4.7682082025564984E-15</v>
      </c>
      <c r="O736" s="4">
        <f t="shared" si="754"/>
        <v>1.2409827380323443E-14</v>
      </c>
      <c r="P736" s="44">
        <f t="shared" si="730"/>
        <v>1.3824473833112408E-21</v>
      </c>
      <c r="Q736" s="44">
        <f t="shared" ref="Q736:S736" si="763">(P736-P735)/$C$34</f>
        <v>8.5278177694447222E-16</v>
      </c>
      <c r="R736" s="44">
        <f t="shared" si="763"/>
        <v>4.0688119890833895E-10</v>
      </c>
      <c r="S736" s="47">
        <f t="shared" si="763"/>
        <v>1.3586524006515532E-4</v>
      </c>
      <c r="T736" s="46">
        <f t="shared" si="756"/>
        <v>2.8839728927790607E-9</v>
      </c>
      <c r="U736" s="44">
        <f t="shared" si="757"/>
        <v>1.3334260176848698E-3</v>
      </c>
      <c r="V736" s="47">
        <f t="shared" si="758"/>
        <v>419.38901814708555</v>
      </c>
      <c r="W736" s="46">
        <f t="shared" si="759"/>
        <v>515.76724951762719</v>
      </c>
      <c r="X736" s="47">
        <f t="shared" si="760"/>
        <v>96.378231370541641</v>
      </c>
    </row>
    <row r="737" spans="9:24" x14ac:dyDescent="0.2">
      <c r="I737" s="57">
        <f t="shared" si="748"/>
        <v>7.2699999999999406E-6</v>
      </c>
      <c r="J737" s="57">
        <f t="shared" si="749"/>
        <v>-3.6349699999999864E-13</v>
      </c>
      <c r="K737" s="75">
        <f t="shared" si="750"/>
        <v>-1.2461053355099715E-14</v>
      </c>
      <c r="L737" s="44">
        <f t="shared" si="751"/>
        <v>5.1365019810641955E-9</v>
      </c>
      <c r="M737" s="45">
        <f t="shared" si="752"/>
        <v>1.3921878296694814E-3</v>
      </c>
      <c r="N737" s="78">
        <f t="shared" si="753"/>
        <v>4.7971816941044449E-15</v>
      </c>
      <c r="O737" s="4">
        <f t="shared" si="754"/>
        <v>1.2461053355099715E-14</v>
      </c>
      <c r="P737" s="44">
        <f t="shared" si="730"/>
        <v>1.3910160253103482E-21</v>
      </c>
      <c r="Q737" s="44">
        <f t="shared" ref="Q737:S737" si="764">(P737-P736)/$C$34</f>
        <v>8.5686419991074119E-16</v>
      </c>
      <c r="R737" s="44">
        <f t="shared" si="764"/>
        <v>4.082422966268975E-10</v>
      </c>
      <c r="S737" s="47">
        <f t="shared" si="764"/>
        <v>1.3610977185585525E-4</v>
      </c>
      <c r="T737" s="46">
        <f t="shared" si="756"/>
        <v>2.8973491547946423E-9</v>
      </c>
      <c r="U737" s="44">
        <f t="shared" si="757"/>
        <v>1.3376262015581503E-3</v>
      </c>
      <c r="V737" s="47">
        <f t="shared" si="758"/>
        <v>420.01838732805021</v>
      </c>
      <c r="W737" s="46">
        <f t="shared" si="759"/>
        <v>516.70076990094742</v>
      </c>
      <c r="X737" s="47">
        <f t="shared" si="760"/>
        <v>96.682382572897197</v>
      </c>
    </row>
    <row r="738" spans="9:24" x14ac:dyDescent="0.2">
      <c r="I738" s="57">
        <f t="shared" si="748"/>
        <v>7.2799999999999405E-6</v>
      </c>
      <c r="J738" s="57">
        <f t="shared" si="749"/>
        <v>-3.6399699999999864E-13</v>
      </c>
      <c r="K738" s="75">
        <f t="shared" si="750"/>
        <v>-1.2512418374910358E-14</v>
      </c>
      <c r="L738" s="44">
        <f t="shared" si="751"/>
        <v>5.1504238593608904E-9</v>
      </c>
      <c r="M738" s="45">
        <f t="shared" si="752"/>
        <v>1.3939242485727977E-3</v>
      </c>
      <c r="N738" s="78">
        <f t="shared" si="753"/>
        <v>4.8262893689193677E-15</v>
      </c>
      <c r="O738" s="4">
        <f t="shared" si="754"/>
        <v>1.2512418374910358E-14</v>
      </c>
      <c r="P738" s="44">
        <f t="shared" si="730"/>
        <v>1.3996256278932896E-21</v>
      </c>
      <c r="Q738" s="44">
        <f t="shared" ref="Q738:S738" si="765">(P738-P737)/$C$34</f>
        <v>8.6096025829413379E-16</v>
      </c>
      <c r="R738" s="44">
        <f t="shared" si="765"/>
        <v>4.0960583833925994E-10</v>
      </c>
      <c r="S738" s="47">
        <f t="shared" si="765"/>
        <v>1.3635417123624419E-4</v>
      </c>
      <c r="T738" s="46">
        <f t="shared" si="756"/>
        <v>2.9107674814922982E-9</v>
      </c>
      <c r="U738" s="44">
        <f t="shared" si="757"/>
        <v>1.3418326697655968E-3</v>
      </c>
      <c r="V738" s="47">
        <f t="shared" si="758"/>
        <v>420.64682074464332</v>
      </c>
      <c r="W738" s="46">
        <f t="shared" si="759"/>
        <v>517.63381129361483</v>
      </c>
      <c r="X738" s="47">
        <f t="shared" si="760"/>
        <v>96.986990548971505</v>
      </c>
    </row>
    <row r="739" spans="9:24" x14ac:dyDescent="0.2">
      <c r="I739" s="57">
        <f t="shared" si="748"/>
        <v>7.2899999999999404E-6</v>
      </c>
      <c r="J739" s="57">
        <f t="shared" si="749"/>
        <v>-3.6449699999999863E-13</v>
      </c>
      <c r="K739" s="75">
        <f t="shared" si="750"/>
        <v>-1.2563922613503967E-14</v>
      </c>
      <c r="L739" s="44">
        <f t="shared" si="751"/>
        <v>5.1643631018466186E-9</v>
      </c>
      <c r="M739" s="45">
        <f t="shared" si="752"/>
        <v>1.3956595970905578E-3</v>
      </c>
      <c r="N739" s="78">
        <f t="shared" si="753"/>
        <v>4.855531648275935E-15</v>
      </c>
      <c r="O739" s="4">
        <f t="shared" si="754"/>
        <v>1.2563922613503967E-14</v>
      </c>
      <c r="P739" s="44">
        <f t="shared" si="730"/>
        <v>1.4082763276585954E-21</v>
      </c>
      <c r="Q739" s="44">
        <f t="shared" ref="Q739:S739" si="766">(P739-P738)/$C$34</f>
        <v>8.6506997653058222E-16</v>
      </c>
      <c r="R739" s="44">
        <f t="shared" si="766"/>
        <v>4.1097182364484276E-10</v>
      </c>
      <c r="S739" s="47">
        <f t="shared" si="766"/>
        <v>1.3659853055828197E-4</v>
      </c>
      <c r="T739" s="46">
        <f t="shared" si="756"/>
        <v>2.9242279356566891E-9</v>
      </c>
      <c r="U739" s="44">
        <f t="shared" si="757"/>
        <v>1.3460454164391151E-3</v>
      </c>
      <c r="V739" s="47">
        <f t="shared" si="758"/>
        <v>421.27466735182884</v>
      </c>
      <c r="W739" s="46">
        <f t="shared" si="759"/>
        <v>518.56672197338469</v>
      </c>
      <c r="X739" s="47">
        <f t="shared" si="760"/>
        <v>97.292054621555877</v>
      </c>
    </row>
    <row r="740" spans="9:24" x14ac:dyDescent="0.2">
      <c r="I740" s="57">
        <f t="shared" si="748"/>
        <v>7.2999999999999403E-6</v>
      </c>
      <c r="J740" s="57">
        <f t="shared" si="749"/>
        <v>-3.6499699999999863E-13</v>
      </c>
      <c r="K740" s="75">
        <f t="shared" si="750"/>
        <v>-1.2615566244522433E-14</v>
      </c>
      <c r="L740" s="44">
        <f t="shared" si="751"/>
        <v>5.1783196978175239E-9</v>
      </c>
      <c r="M740" s="45">
        <f t="shared" si="752"/>
        <v>1.397393871903215E-3</v>
      </c>
      <c r="N740" s="78">
        <f t="shared" si="753"/>
        <v>4.8849089540761304E-15</v>
      </c>
      <c r="O740" s="4">
        <f t="shared" si="754"/>
        <v>1.2615566244522433E-14</v>
      </c>
      <c r="P740" s="44">
        <f t="shared" si="730"/>
        <v>1.4169682614491308E-21</v>
      </c>
      <c r="Q740" s="44">
        <f t="shared" ref="Q740:S740" si="767">(P740-P739)/$C$34</f>
        <v>8.6919337905353574E-16</v>
      </c>
      <c r="R740" s="44">
        <f t="shared" si="767"/>
        <v>4.1234025229535198E-10</v>
      </c>
      <c r="S740" s="47">
        <f t="shared" si="767"/>
        <v>1.3684286505092201E-4</v>
      </c>
      <c r="T740" s="46">
        <f t="shared" si="756"/>
        <v>2.9377305800195807E-9</v>
      </c>
      <c r="U740" s="44">
        <f t="shared" si="757"/>
        <v>1.3502644362891538E-3</v>
      </c>
      <c r="V740" s="47">
        <f t="shared" si="758"/>
        <v>421.90198500386902</v>
      </c>
      <c r="W740" s="46">
        <f t="shared" si="759"/>
        <v>519.499559370209</v>
      </c>
      <c r="X740" s="47">
        <f t="shared" si="760"/>
        <v>97.59757436633997</v>
      </c>
    </row>
    <row r="741" spans="9:24" x14ac:dyDescent="0.2">
      <c r="I741" s="57">
        <f t="shared" si="748"/>
        <v>7.3099999999999402E-6</v>
      </c>
      <c r="J741" s="57">
        <f t="shared" si="749"/>
        <v>-3.6549699999999863E-13</v>
      </c>
      <c r="K741" s="75">
        <f t="shared" si="750"/>
        <v>-1.2667349441500608E-14</v>
      </c>
      <c r="L741" s="44">
        <f t="shared" si="751"/>
        <v>5.1922936365365565E-9</v>
      </c>
      <c r="M741" s="45">
        <f t="shared" si="752"/>
        <v>1.3991270696862906E-3</v>
      </c>
      <c r="N741" s="78">
        <f t="shared" si="753"/>
        <v>4.9144217088480639E-15</v>
      </c>
      <c r="O741" s="4">
        <f t="shared" si="754"/>
        <v>1.2667349441500608E-14</v>
      </c>
      <c r="P741" s="44">
        <f t="shared" si="730"/>
        <v>1.425701566351894E-21</v>
      </c>
      <c r="Q741" s="44">
        <f t="shared" ref="Q741:S741" si="768">(P741-P740)/$C$34</f>
        <v>8.7333049027631938E-16</v>
      </c>
      <c r="R741" s="44">
        <f t="shared" si="768"/>
        <v>4.1371112227836398E-10</v>
      </c>
      <c r="S741" s="47">
        <f t="shared" si="768"/>
        <v>1.370869983012E-4</v>
      </c>
      <c r="T741" s="46">
        <f t="shared" si="756"/>
        <v>2.9512754771933492E-9</v>
      </c>
      <c r="U741" s="44">
        <f t="shared" si="757"/>
        <v>1.3544897173768686E-3</v>
      </c>
      <c r="V741" s="47">
        <f t="shared" si="758"/>
        <v>422.52810877148613</v>
      </c>
      <c r="W741" s="46">
        <f t="shared" si="759"/>
        <v>520.43165817242766</v>
      </c>
      <c r="X741" s="47">
        <f t="shared" si="760"/>
        <v>97.903549400941529</v>
      </c>
    </row>
    <row r="742" spans="9:24" x14ac:dyDescent="0.2">
      <c r="I742" s="57">
        <f t="shared" si="748"/>
        <v>7.3199999999999401E-6</v>
      </c>
      <c r="J742" s="57">
        <f t="shared" si="749"/>
        <v>-3.6599699999999863E-13</v>
      </c>
      <c r="K742" s="75">
        <f t="shared" si="750"/>
        <v>-1.2719272377865974E-14</v>
      </c>
      <c r="L742" s="44">
        <f t="shared" si="751"/>
        <v>5.2062849072334193E-9</v>
      </c>
      <c r="M742" s="45">
        <f t="shared" si="752"/>
        <v>1.4008591871103816E-3</v>
      </c>
      <c r="N742" s="78">
        <f t="shared" si="753"/>
        <v>4.944070335745546E-15</v>
      </c>
      <c r="O742" s="4">
        <f t="shared" si="754"/>
        <v>1.2719272377865974E-14</v>
      </c>
      <c r="P742" s="44">
        <f t="shared" si="730"/>
        <v>1.4344763796980199E-21</v>
      </c>
      <c r="Q742" s="44">
        <f t="shared" ref="Q742:S742" si="769">(P742-P741)/$C$34</f>
        <v>8.7748133461259669E-16</v>
      </c>
      <c r="R742" s="44">
        <f t="shared" si="769"/>
        <v>4.1508443362773072E-10</v>
      </c>
      <c r="S742" s="47">
        <f t="shared" si="769"/>
        <v>1.373311349366733E-4</v>
      </c>
      <c r="T742" s="46">
        <f t="shared" si="756"/>
        <v>2.9648626897482395E-9</v>
      </c>
      <c r="U742" s="44">
        <f t="shared" si="757"/>
        <v>1.3587212554890499E-3</v>
      </c>
      <c r="V742" s="47">
        <f t="shared" si="758"/>
        <v>423.15381121812533</v>
      </c>
      <c r="W742" s="46">
        <f t="shared" si="759"/>
        <v>521.36379007920539</v>
      </c>
      <c r="X742" s="47">
        <f t="shared" si="760"/>
        <v>98.209978861080074</v>
      </c>
    </row>
    <row r="743" spans="9:24" x14ac:dyDescent="0.2">
      <c r="I743" s="57">
        <f t="shared" si="748"/>
        <v>7.32999999999994E-6</v>
      </c>
      <c r="J743" s="57">
        <f t="shared" si="749"/>
        <v>-3.6649699999999863E-13</v>
      </c>
      <c r="K743" s="75">
        <f t="shared" si="750"/>
        <v>-1.2771335226938308E-14</v>
      </c>
      <c r="L743" s="44">
        <f t="shared" si="751"/>
        <v>5.2202934991045231E-9</v>
      </c>
      <c r="M743" s="45">
        <f t="shared" si="752"/>
        <v>1.4025902208411674E-3</v>
      </c>
      <c r="N743" s="78">
        <f t="shared" si="753"/>
        <v>4.97385525854727E-15</v>
      </c>
      <c r="O743" s="4">
        <f t="shared" si="754"/>
        <v>1.2771335226938308E-14</v>
      </c>
      <c r="P743" s="44">
        <f t="shared" si="730"/>
        <v>1.4432928390626775E-21</v>
      </c>
      <c r="Q743" s="44">
        <f t="shared" ref="Q743:S743" si="770">(P743-P742)/$C$34</f>
        <v>8.8164593646576192E-16</v>
      </c>
      <c r="R743" s="44">
        <f t="shared" si="770"/>
        <v>4.1646018531652296E-10</v>
      </c>
      <c r="S743" s="47">
        <f t="shared" si="770"/>
        <v>1.3757516887922448E-4</v>
      </c>
      <c r="T743" s="46">
        <f t="shared" si="756"/>
        <v>2.9784922801723893E-9</v>
      </c>
      <c r="U743" s="44">
        <f t="shared" si="757"/>
        <v>1.3629590424149901E-3</v>
      </c>
      <c r="V743" s="47">
        <f t="shared" si="758"/>
        <v>423.77869259402456</v>
      </c>
      <c r="W743" s="46">
        <f t="shared" si="759"/>
        <v>522.29555503640154</v>
      </c>
      <c r="X743" s="47">
        <f t="shared" si="760"/>
        <v>98.516862442376961</v>
      </c>
    </row>
    <row r="744" spans="9:24" x14ac:dyDescent="0.2">
      <c r="I744" s="57">
        <f t="shared" si="748"/>
        <v>7.3399999999999399E-6</v>
      </c>
      <c r="J744" s="57">
        <f t="shared" si="749"/>
        <v>-3.6699699999999862E-13</v>
      </c>
      <c r="K744" s="75">
        <f t="shared" si="750"/>
        <v>-1.2823538161929353E-14</v>
      </c>
      <c r="L744" s="44">
        <f t="shared" si="751"/>
        <v>5.234319401312935E-9</v>
      </c>
      <c r="M744" s="45">
        <f t="shared" si="752"/>
        <v>1.4043201675394132E-3</v>
      </c>
      <c r="N744" s="78">
        <f t="shared" si="753"/>
        <v>5.0037769016559602E-15</v>
      </c>
      <c r="O744" s="4">
        <f t="shared" si="754"/>
        <v>1.2823538161929353E-14</v>
      </c>
      <c r="P744" s="44">
        <f t="shared" si="730"/>
        <v>1.4521510822649592E-21</v>
      </c>
      <c r="Q744" s="44">
        <f t="shared" ref="Q744:S744" si="771">(P744-P743)/$C$34</f>
        <v>8.8582432022816932E-16</v>
      </c>
      <c r="R744" s="44">
        <f t="shared" si="771"/>
        <v>4.1783837624073977E-10</v>
      </c>
      <c r="S744" s="47">
        <f t="shared" si="771"/>
        <v>1.3781909242168097E-4</v>
      </c>
      <c r="T744" s="46">
        <f t="shared" si="756"/>
        <v>2.9921643108689811E-9</v>
      </c>
      <c r="U744" s="44">
        <f t="shared" si="757"/>
        <v>1.3672030696591758E-3</v>
      </c>
      <c r="V744" s="47">
        <f t="shared" si="758"/>
        <v>424.40272441855876</v>
      </c>
      <c r="W744" s="46">
        <f t="shared" si="759"/>
        <v>523.22692396929904</v>
      </c>
      <c r="X744" s="47">
        <f t="shared" si="760"/>
        <v>98.824199550740275</v>
      </c>
    </row>
    <row r="745" spans="9:24" x14ac:dyDescent="0.2">
      <c r="I745" s="57">
        <f t="shared" si="748"/>
        <v>7.3499999999999398E-6</v>
      </c>
      <c r="J745" s="57">
        <f t="shared" si="749"/>
        <v>-3.6749699999999862E-13</v>
      </c>
      <c r="K745" s="75">
        <f t="shared" si="750"/>
        <v>-1.2875881355942482E-14</v>
      </c>
      <c r="L745" s="44">
        <f t="shared" si="751"/>
        <v>5.2483626029883288E-9</v>
      </c>
      <c r="M745" s="45">
        <f t="shared" si="752"/>
        <v>1.4060490238609791E-3</v>
      </c>
      <c r="N745" s="78">
        <f t="shared" si="753"/>
        <v>5.0338356900977759E-15</v>
      </c>
      <c r="O745" s="4">
        <f t="shared" si="754"/>
        <v>1.2875881355942482E-14</v>
      </c>
      <c r="P745" s="44">
        <f t="shared" si="730"/>
        <v>1.4610512473678375E-21</v>
      </c>
      <c r="Q745" s="44">
        <f t="shared" ref="Q745:S745" si="772">(P745-P744)/$C$34</f>
        <v>8.9001651028782838E-16</v>
      </c>
      <c r="R745" s="44">
        <f t="shared" si="772"/>
        <v>4.1921900596590603E-10</v>
      </c>
      <c r="S745" s="47">
        <f t="shared" si="772"/>
        <v>1.3806297251662571E-4</v>
      </c>
      <c r="T745" s="46">
        <f t="shared" si="756"/>
        <v>3.0058788441815524E-9</v>
      </c>
      <c r="U745" s="44">
        <f t="shared" si="757"/>
        <v>1.3714533312571447E-3</v>
      </c>
      <c r="V745" s="47">
        <f t="shared" si="758"/>
        <v>425.02615979688659</v>
      </c>
      <c r="W745" s="46">
        <f t="shared" si="759"/>
        <v>524.15814936832248</v>
      </c>
      <c r="X745" s="47">
        <f t="shared" si="760"/>
        <v>99.131989571435909</v>
      </c>
    </row>
    <row r="746" spans="9:24" x14ac:dyDescent="0.2">
      <c r="I746" s="57">
        <f t="shared" si="748"/>
        <v>7.3599999999999397E-6</v>
      </c>
      <c r="J746" s="57">
        <f t="shared" si="749"/>
        <v>-3.6799699999999862E-13</v>
      </c>
      <c r="K746" s="75">
        <f t="shared" si="750"/>
        <v>-1.2928364981972366E-14</v>
      </c>
      <c r="L746" s="44">
        <f t="shared" si="751"/>
        <v>5.2624230932269387E-9</v>
      </c>
      <c r="M746" s="45">
        <f t="shared" si="752"/>
        <v>1.4077767864568225E-3</v>
      </c>
      <c r="N746" s="78">
        <f t="shared" si="753"/>
        <v>5.0640320495212995E-15</v>
      </c>
      <c r="O746" s="4">
        <f t="shared" si="754"/>
        <v>1.2928364981972366E-14</v>
      </c>
      <c r="P746" s="44">
        <f t="shared" si="730"/>
        <v>1.469993472678011E-21</v>
      </c>
      <c r="Q746" s="44">
        <f t="shared" ref="Q746:S746" si="773">(P746-P745)/$C$34</f>
        <v>8.9422253101734471E-16</v>
      </c>
      <c r="R746" s="44">
        <f t="shared" si="773"/>
        <v>4.2060207295163292E-10</v>
      </c>
      <c r="S746" s="47">
        <f t="shared" si="773"/>
        <v>1.3830669857268878E-4</v>
      </c>
      <c r="T746" s="46">
        <f t="shared" si="756"/>
        <v>3.0196359423523319E-9</v>
      </c>
      <c r="U746" s="44">
        <f t="shared" si="757"/>
        <v>1.3757098170779582E-3</v>
      </c>
      <c r="V746" s="47">
        <f t="shared" si="758"/>
        <v>425.64858208135468</v>
      </c>
      <c r="W746" s="46">
        <f t="shared" si="759"/>
        <v>525.08881415451731</v>
      </c>
      <c r="X746" s="47">
        <f t="shared" si="760"/>
        <v>99.440232073162662</v>
      </c>
    </row>
    <row r="747" spans="9:24" x14ac:dyDescent="0.2">
      <c r="I747" s="57">
        <f t="shared" si="748"/>
        <v>7.3699999999999396E-6</v>
      </c>
      <c r="J747" s="57">
        <f t="shared" si="749"/>
        <v>-3.6849699999999862E-13</v>
      </c>
      <c r="K747" s="75">
        <f t="shared" si="750"/>
        <v>-1.2980989212904635E-14</v>
      </c>
      <c r="L747" s="44">
        <f t="shared" si="751"/>
        <v>5.2765008610915072E-9</v>
      </c>
      <c r="M747" s="45">
        <f t="shared" si="752"/>
        <v>1.4095034519730079E-3</v>
      </c>
      <c r="N747" s="78">
        <f t="shared" si="753"/>
        <v>5.0943664061971673E-15</v>
      </c>
      <c r="O747" s="4">
        <f t="shared" si="754"/>
        <v>1.2980989212904635E-14</v>
      </c>
      <c r="P747" s="44">
        <f t="shared" si="730"/>
        <v>1.4789778967459211E-21</v>
      </c>
      <c r="Q747" s="44">
        <f t="shared" ref="Q747:S747" si="774">(P747-P746)/$C$34</f>
        <v>8.984424067910172E-16</v>
      </c>
      <c r="R747" s="44">
        <f t="shared" si="774"/>
        <v>4.2198757736724932E-10</v>
      </c>
      <c r="S747" s="47">
        <f t="shared" si="774"/>
        <v>1.3855044156164048E-4</v>
      </c>
      <c r="T747" s="46">
        <f t="shared" si="756"/>
        <v>3.0334356675867897E-9</v>
      </c>
      <c r="U747" s="44">
        <f t="shared" si="757"/>
        <v>1.3799725234457741E-3</v>
      </c>
      <c r="V747" s="47">
        <f t="shared" si="758"/>
        <v>426.27063678159482</v>
      </c>
      <c r="W747" s="46">
        <f t="shared" si="759"/>
        <v>526.01956310425408</v>
      </c>
      <c r="X747" s="47">
        <f t="shared" si="760"/>
        <v>99.74892632265923</v>
      </c>
    </row>
    <row r="748" spans="9:24" x14ac:dyDescent="0.2">
      <c r="I748" s="57">
        <f t="shared" si="748"/>
        <v>7.3799999999999395E-6</v>
      </c>
      <c r="J748" s="57">
        <f t="shared" si="749"/>
        <v>-3.6899699999999861E-13</v>
      </c>
      <c r="K748" s="75">
        <f t="shared" si="750"/>
        <v>-1.303375422151555E-14</v>
      </c>
      <c r="L748" s="44">
        <f t="shared" si="751"/>
        <v>5.2905958956112372E-9</v>
      </c>
      <c r="M748" s="45">
        <f t="shared" si="752"/>
        <v>1.41122901705071E-3</v>
      </c>
      <c r="N748" s="78">
        <f t="shared" si="753"/>
        <v>5.1248391870168136E-15</v>
      </c>
      <c r="O748" s="4">
        <f t="shared" si="754"/>
        <v>1.303375422151555E-14</v>
      </c>
      <c r="P748" s="44">
        <f t="shared" si="730"/>
        <v>1.4880046583655335E-21</v>
      </c>
      <c r="Q748" s="44">
        <f t="shared" ref="Q748:S748" si="775">(P748-P747)/$C$34</f>
        <v>9.0267616196123306E-16</v>
      </c>
      <c r="R748" s="44">
        <f t="shared" si="775"/>
        <v>4.2337551702158565E-10</v>
      </c>
      <c r="S748" s="47">
        <f t="shared" si="775"/>
        <v>1.3879396543363254E-4</v>
      </c>
      <c r="T748" s="46">
        <f t="shared" si="756"/>
        <v>3.047278081964642E-9</v>
      </c>
      <c r="U748" s="44">
        <f t="shared" si="757"/>
        <v>1.3842414377852254E-3</v>
      </c>
      <c r="V748" s="47">
        <f t="shared" si="758"/>
        <v>426.89143394512541</v>
      </c>
      <c r="W748" s="46">
        <f t="shared" si="759"/>
        <v>526.94950599961157</v>
      </c>
      <c r="X748" s="47">
        <f t="shared" si="760"/>
        <v>100.05807205448613</v>
      </c>
    </row>
    <row r="749" spans="9:24" x14ac:dyDescent="0.2">
      <c r="I749" s="57">
        <f t="shared" si="748"/>
        <v>7.3899999999999394E-6</v>
      </c>
      <c r="J749" s="57">
        <f t="shared" si="749"/>
        <v>-3.6949699999999861E-13</v>
      </c>
      <c r="K749" s="75">
        <f t="shared" si="750"/>
        <v>-1.3086660180471663E-14</v>
      </c>
      <c r="L749" s="44">
        <f t="shared" si="751"/>
        <v>5.3047081857817445E-9</v>
      </c>
      <c r="M749" s="45">
        <f t="shared" si="752"/>
        <v>1.4129534783262215E-3</v>
      </c>
      <c r="N749" s="78">
        <f t="shared" si="753"/>
        <v>5.1554508194920142E-15</v>
      </c>
      <c r="O749" s="4">
        <f t="shared" si="754"/>
        <v>1.3086660180471663E-14</v>
      </c>
      <c r="P749" s="44">
        <f t="shared" si="730"/>
        <v>1.4970738965743305E-21</v>
      </c>
      <c r="Q749" s="44">
        <f t="shared" ref="Q749:S749" si="776">(P749-P748)/$C$34</f>
        <v>9.0692382087970243E-16</v>
      </c>
      <c r="R749" s="44">
        <f t="shared" si="776"/>
        <v>4.2476589184693788E-10</v>
      </c>
      <c r="S749" s="47">
        <f t="shared" si="776"/>
        <v>1.390374825352237E-4</v>
      </c>
      <c r="T749" s="46">
        <f t="shared" si="756"/>
        <v>3.0611632475200232E-9</v>
      </c>
      <c r="U749" s="44">
        <f t="shared" si="757"/>
        <v>1.388516555538134E-3</v>
      </c>
      <c r="V749" s="47">
        <f t="shared" si="758"/>
        <v>427.51177529086283</v>
      </c>
      <c r="W749" s="46">
        <f t="shared" si="759"/>
        <v>527.87944364908662</v>
      </c>
      <c r="X749" s="47">
        <f t="shared" si="760"/>
        <v>100.36766835822378</v>
      </c>
    </row>
    <row r="750" spans="9:24" x14ac:dyDescent="0.2">
      <c r="I750" s="57">
        <f t="shared" si="748"/>
        <v>7.3999999999999393E-6</v>
      </c>
      <c r="J750" s="57">
        <f t="shared" si="749"/>
        <v>-3.6999699999999861E-13</v>
      </c>
      <c r="K750" s="75">
        <f t="shared" si="750"/>
        <v>-1.313970726232948E-14</v>
      </c>
      <c r="L750" s="44">
        <f t="shared" si="751"/>
        <v>5.3188377205650069E-9</v>
      </c>
      <c r="M750" s="45">
        <f t="shared" si="752"/>
        <v>1.4146768324309594E-3</v>
      </c>
      <c r="N750" s="78">
        <f t="shared" si="753"/>
        <v>5.1862017317540908E-15</v>
      </c>
      <c r="O750" s="4">
        <f t="shared" si="754"/>
        <v>1.313970726232948E-14</v>
      </c>
      <c r="P750" s="44">
        <f t="shared" si="730"/>
        <v>1.5061857506532154E-21</v>
      </c>
      <c r="Q750" s="44">
        <f t="shared" ref="Q750:S750" si="777">(P750-P749)/$C$34</f>
        <v>9.1118540788848733E-16</v>
      </c>
      <c r="R750" s="44">
        <f t="shared" si="777"/>
        <v>4.2615870087848975E-10</v>
      </c>
      <c r="S750" s="47">
        <f t="shared" si="777"/>
        <v>1.392809031551868E-4</v>
      </c>
      <c r="T750" s="46">
        <f t="shared" si="756"/>
        <v>3.0750912262076861E-9</v>
      </c>
      <c r="U750" s="44">
        <f t="shared" si="757"/>
        <v>1.3927978687663138E-3</v>
      </c>
      <c r="V750" s="47">
        <f t="shared" si="758"/>
        <v>428.13132281797971</v>
      </c>
      <c r="W750" s="46">
        <f t="shared" si="759"/>
        <v>528.80903772246381</v>
      </c>
      <c r="X750" s="47">
        <f t="shared" si="760"/>
        <v>100.67771490448413</v>
      </c>
    </row>
    <row r="751" spans="9:24" x14ac:dyDescent="0.2">
      <c r="I751" s="57">
        <f t="shared" si="748"/>
        <v>7.4099999999999392E-6</v>
      </c>
      <c r="J751" s="57">
        <f t="shared" si="749"/>
        <v>-3.7049699999999861E-13</v>
      </c>
      <c r="K751" s="75">
        <f t="shared" si="750"/>
        <v>-1.319289563953513E-14</v>
      </c>
      <c r="L751" s="44">
        <f t="shared" si="751"/>
        <v>5.3329844888893163E-9</v>
      </c>
      <c r="M751" s="45">
        <f t="shared" si="752"/>
        <v>1.4163990759914695E-3</v>
      </c>
      <c r="N751" s="78">
        <f t="shared" si="753"/>
        <v>5.2170923525530198E-15</v>
      </c>
      <c r="O751" s="4">
        <f t="shared" si="754"/>
        <v>1.319289563953513E-14</v>
      </c>
      <c r="P751" s="44">
        <f t="shared" si="730"/>
        <v>1.5153403601263885E-21</v>
      </c>
      <c r="Q751" s="44">
        <f t="shared" ref="Q751:S751" si="778">(P751-P750)/$C$34</f>
        <v>9.1546094731731117E-16</v>
      </c>
      <c r="R751" s="44">
        <f t="shared" si="778"/>
        <v>4.2755394288238386E-10</v>
      </c>
      <c r="S751" s="47">
        <f t="shared" si="778"/>
        <v>1.3952420038941042E-4</v>
      </c>
      <c r="T751" s="46">
        <f t="shared" si="756"/>
        <v>3.0890620798929122E-9</v>
      </c>
      <c r="U751" s="44">
        <f t="shared" si="757"/>
        <v>1.3970853685226021E-3</v>
      </c>
      <c r="V751" s="47">
        <f t="shared" si="758"/>
        <v>428.74997562883755</v>
      </c>
      <c r="W751" s="46">
        <f t="shared" si="759"/>
        <v>529.73818674775521</v>
      </c>
      <c r="X751" s="47">
        <f t="shared" si="760"/>
        <v>100.98821111891766</v>
      </c>
    </row>
    <row r="752" spans="9:24" x14ac:dyDescent="0.2">
      <c r="I752" s="57">
        <f t="shared" si="748"/>
        <v>7.4199999999999391E-6</v>
      </c>
      <c r="J752" s="57">
        <f t="shared" si="749"/>
        <v>-3.7099699999999861E-13</v>
      </c>
      <c r="K752" s="75">
        <f t="shared" si="750"/>
        <v>-1.3246225484424023E-14</v>
      </c>
      <c r="L752" s="44">
        <f t="shared" si="751"/>
        <v>5.3471484796492311E-9</v>
      </c>
      <c r="M752" s="45">
        <f t="shared" si="752"/>
        <v>1.4181202056294346E-3</v>
      </c>
      <c r="N752" s="78">
        <f t="shared" si="753"/>
        <v>5.2481231112566199E-15</v>
      </c>
      <c r="O752" s="4">
        <f t="shared" si="754"/>
        <v>1.3246225484424023E-14</v>
      </c>
      <c r="P752" s="44">
        <f t="shared" si="730"/>
        <v>1.5245378647612465E-21</v>
      </c>
      <c r="Q752" s="44">
        <f t="shared" ref="Q752:S752" si="779">(P752-P751)/$C$34</f>
        <v>9.1975046348579818E-16</v>
      </c>
      <c r="R752" s="44">
        <f t="shared" si="779"/>
        <v>4.2895161684870075E-10</v>
      </c>
      <c r="S752" s="47">
        <f t="shared" si="779"/>
        <v>1.3976739663168995E-4</v>
      </c>
      <c r="T752" s="46">
        <f t="shared" si="756"/>
        <v>3.1030758703600196E-9</v>
      </c>
      <c r="U752" s="44">
        <f t="shared" si="757"/>
        <v>1.4013790467107504E-3</v>
      </c>
      <c r="V752" s="47">
        <f t="shared" si="758"/>
        <v>429.36781881483597</v>
      </c>
      <c r="W752" s="46">
        <f t="shared" si="759"/>
        <v>530.66697516888541</v>
      </c>
      <c r="X752" s="47">
        <f t="shared" si="760"/>
        <v>101.29915635404944</v>
      </c>
    </row>
    <row r="753" spans="9:24" x14ac:dyDescent="0.2">
      <c r="I753" s="57">
        <f t="shared" si="748"/>
        <v>7.429999999999939E-6</v>
      </c>
      <c r="J753" s="57">
        <f t="shared" si="749"/>
        <v>-3.714969999999986E-13</v>
      </c>
      <c r="K753" s="75">
        <f t="shared" si="750"/>
        <v>-1.3299696969220516E-14</v>
      </c>
      <c r="L753" s="44">
        <f t="shared" si="751"/>
        <v>5.3613296817055252E-9</v>
      </c>
      <c r="M753" s="45">
        <f t="shared" si="752"/>
        <v>1.4198402179616796E-3</v>
      </c>
      <c r="N753" s="78">
        <f t="shared" si="753"/>
        <v>5.2792944378498892E-15</v>
      </c>
      <c r="O753" s="4">
        <f t="shared" si="754"/>
        <v>1.3299696969220516E-14</v>
      </c>
      <c r="P753" s="44">
        <f t="shared" si="730"/>
        <v>1.5337784045683197E-21</v>
      </c>
      <c r="Q753" s="44">
        <f t="shared" ref="Q753:S753" si="780">(P753-P752)/$C$34</f>
        <v>9.2405398070732796E-16</v>
      </c>
      <c r="R753" s="44">
        <f t="shared" si="780"/>
        <v>4.3035172215297818E-10</v>
      </c>
      <c r="S753" s="47">
        <f t="shared" si="780"/>
        <v>1.4001053042774243E-4</v>
      </c>
      <c r="T753" s="46">
        <f t="shared" si="756"/>
        <v>3.1171326593269594E-9</v>
      </c>
      <c r="U753" s="44">
        <f t="shared" si="757"/>
        <v>1.4056788966939667E-3</v>
      </c>
      <c r="V753" s="47">
        <f t="shared" si="758"/>
        <v>429.98499832162616</v>
      </c>
      <c r="W753" s="46">
        <f t="shared" si="759"/>
        <v>531.59554834569803</v>
      </c>
      <c r="X753" s="47">
        <f t="shared" si="760"/>
        <v>101.61055002407187</v>
      </c>
    </row>
    <row r="754" spans="9:24" x14ac:dyDescent="0.2">
      <c r="I754" s="57">
        <f t="shared" si="748"/>
        <v>7.4399999999999389E-6</v>
      </c>
      <c r="J754" s="57">
        <f t="shared" si="749"/>
        <v>-3.719969999999986E-13</v>
      </c>
      <c r="K754" s="75">
        <f t="shared" si="750"/>
        <v>-1.3353310266037571E-14</v>
      </c>
      <c r="L754" s="44">
        <f t="shared" si="751"/>
        <v>5.3755280838851417E-9</v>
      </c>
      <c r="M754" s="45">
        <f t="shared" si="752"/>
        <v>1.4215591096001781E-3</v>
      </c>
      <c r="N754" s="78">
        <f t="shared" si="753"/>
        <v>5.3106067629341905E-15</v>
      </c>
      <c r="O754" s="4">
        <f t="shared" si="754"/>
        <v>1.3353310266037571E-14</v>
      </c>
      <c r="P754" s="44">
        <f t="shared" si="730"/>
        <v>1.5430621198011697E-21</v>
      </c>
      <c r="Q754" s="44">
        <f t="shared" ref="Q754:S754" si="781">(P754-P753)/$C$34</f>
        <v>9.2837152328499259E-16</v>
      </c>
      <c r="R754" s="44">
        <f t="shared" si="781"/>
        <v>4.3175425776646261E-10</v>
      </c>
      <c r="S754" s="47">
        <f t="shared" si="781"/>
        <v>1.402535613484433E-4</v>
      </c>
      <c r="T754" s="46">
        <f t="shared" si="756"/>
        <v>3.1312325084301141E-9</v>
      </c>
      <c r="U754" s="44">
        <f t="shared" si="757"/>
        <v>1.4099849103154961E-3</v>
      </c>
      <c r="V754" s="47">
        <f t="shared" si="758"/>
        <v>430.601362152945</v>
      </c>
      <c r="W754" s="46">
        <f t="shared" si="759"/>
        <v>532.52375380189312</v>
      </c>
      <c r="X754" s="47">
        <f t="shared" si="760"/>
        <v>101.92239164894811</v>
      </c>
    </row>
    <row r="755" spans="9:24" x14ac:dyDescent="0.2">
      <c r="I755" s="57">
        <f t="shared" si="748"/>
        <v>7.4499999999999388E-6</v>
      </c>
      <c r="J755" s="57">
        <f t="shared" si="749"/>
        <v>-3.724969999999986E-13</v>
      </c>
      <c r="K755" s="75">
        <f t="shared" si="750"/>
        <v>-1.3407065546876423E-14</v>
      </c>
      <c r="L755" s="44">
        <f t="shared" si="751"/>
        <v>5.3897436749811432E-9</v>
      </c>
      <c r="M755" s="45">
        <f t="shared" si="752"/>
        <v>1.4232768771520582E-3</v>
      </c>
      <c r="N755" s="78">
        <f t="shared" si="753"/>
        <v>5.3420605177262471E-15</v>
      </c>
      <c r="O755" s="4">
        <f t="shared" si="754"/>
        <v>1.3407065546876423E-14</v>
      </c>
      <c r="P755" s="44">
        <f t="shared" si="730"/>
        <v>1.552389150956236E-21</v>
      </c>
      <c r="Q755" s="44">
        <f t="shared" ref="Q755:S755" si="782">(P755-P754)/$C$34</f>
        <v>9.3270311550663012E-16</v>
      </c>
      <c r="R755" s="44">
        <f t="shared" si="782"/>
        <v>4.3315922216375344E-10</v>
      </c>
      <c r="S755" s="47">
        <f t="shared" si="782"/>
        <v>1.4049643972908278E-4</v>
      </c>
      <c r="T755" s="46">
        <f t="shared" si="756"/>
        <v>3.1453754792056281E-9</v>
      </c>
      <c r="U755" s="44">
        <f t="shared" si="757"/>
        <v>1.414297077551386E-3</v>
      </c>
      <c r="V755" s="47">
        <f t="shared" si="758"/>
        <v>431.21672358898149</v>
      </c>
      <c r="W755" s="46">
        <f t="shared" si="759"/>
        <v>533.45140422746465</v>
      </c>
      <c r="X755" s="47">
        <f t="shared" si="760"/>
        <v>102.23468063848313</v>
      </c>
    </row>
    <row r="756" spans="9:24" x14ac:dyDescent="0.2">
      <c r="I756" s="57">
        <f t="shared" si="748"/>
        <v>7.4599999999999387E-6</v>
      </c>
      <c r="J756" s="57">
        <f t="shared" si="749"/>
        <v>-3.729969999999986E-13</v>
      </c>
      <c r="K756" s="75">
        <f t="shared" si="750"/>
        <v>-1.3460962983626235E-14</v>
      </c>
      <c r="L756" s="44">
        <f t="shared" si="751"/>
        <v>5.4039764437526637E-9</v>
      </c>
      <c r="M756" s="45">
        <f t="shared" si="752"/>
        <v>1.4249935172196114E-3</v>
      </c>
      <c r="N756" s="78">
        <f t="shared" si="753"/>
        <v>5.3736561340576454E-15</v>
      </c>
      <c r="O756" s="4">
        <f t="shared" si="754"/>
        <v>1.3460962983626235E-14</v>
      </c>
      <c r="P756" s="44">
        <f t="shared" si="730"/>
        <v>1.5617596387728178E-21</v>
      </c>
      <c r="Q756" s="44">
        <f t="shared" ref="Q756:S756" si="783">(P756-P755)/$C$34</f>
        <v>9.3704878165818004E-16</v>
      </c>
      <c r="R756" s="44">
        <f t="shared" si="783"/>
        <v>4.3456661515499152E-10</v>
      </c>
      <c r="S756" s="47">
        <f t="shared" si="783"/>
        <v>1.4073929912380753E-4</v>
      </c>
      <c r="T756" s="46">
        <f t="shared" si="756"/>
        <v>3.1595616331398438E-9</v>
      </c>
      <c r="U756" s="44">
        <f t="shared" si="757"/>
        <v>1.4186153934215653E-3</v>
      </c>
      <c r="V756" s="47">
        <f t="shared" si="758"/>
        <v>431.83158701794048</v>
      </c>
      <c r="W756" s="46">
        <f t="shared" si="759"/>
        <v>534.37900328509897</v>
      </c>
      <c r="X756" s="47">
        <f t="shared" si="760"/>
        <v>102.54741626715847</v>
      </c>
    </row>
    <row r="757" spans="9:24" x14ac:dyDescent="0.2">
      <c r="I757" s="57">
        <f t="shared" si="748"/>
        <v>7.4699999999999386E-6</v>
      </c>
      <c r="J757" s="57">
        <f t="shared" si="749"/>
        <v>-3.734969999999986E-13</v>
      </c>
      <c r="K757" s="75">
        <f t="shared" si="750"/>
        <v>-1.3515002748063761E-14</v>
      </c>
      <c r="L757" s="44">
        <f t="shared" si="751"/>
        <v>5.4182263789248602E-9</v>
      </c>
      <c r="M757" s="45">
        <f t="shared" si="752"/>
        <v>1.4267090264002938E-3</v>
      </c>
      <c r="N757" s="78">
        <f t="shared" si="753"/>
        <v>5.4053940443737795E-15</v>
      </c>
      <c r="O757" s="4">
        <f t="shared" si="754"/>
        <v>1.3515002748063761E-14</v>
      </c>
      <c r="P757" s="44">
        <f t="shared" si="730"/>
        <v>1.5711737242329062E-21</v>
      </c>
      <c r="Q757" s="44">
        <f t="shared" ref="Q757:S757" si="784">(P757-P756)/$C$34</f>
        <v>9.4140854600884218E-16</v>
      </c>
      <c r="R757" s="44">
        <f t="shared" si="784"/>
        <v>4.3597643506621412E-10</v>
      </c>
      <c r="S757" s="47">
        <f t="shared" si="784"/>
        <v>1.4098199112226058E-4</v>
      </c>
      <c r="T757" s="46">
        <f t="shared" si="756"/>
        <v>3.1737910316133689E-9</v>
      </c>
      <c r="U757" s="44">
        <f t="shared" si="757"/>
        <v>1.4229398473525193E-3</v>
      </c>
      <c r="V757" s="47">
        <f t="shared" si="758"/>
        <v>432.44539309539607</v>
      </c>
      <c r="W757" s="46">
        <f t="shared" si="759"/>
        <v>535.30599127039773</v>
      </c>
      <c r="X757" s="47">
        <f t="shared" si="760"/>
        <v>102.86059817500167</v>
      </c>
    </row>
    <row r="758" spans="9:24" x14ac:dyDescent="0.2">
      <c r="I758" s="57">
        <f t="shared" si="748"/>
        <v>7.4799999999999385E-6</v>
      </c>
      <c r="J758" s="57">
        <f t="shared" si="749"/>
        <v>-3.7399699999999859E-13</v>
      </c>
      <c r="K758" s="75">
        <f t="shared" si="750"/>
        <v>-1.356918501185301E-14</v>
      </c>
      <c r="L758" s="44">
        <f t="shared" si="751"/>
        <v>5.4324934691888635E-9</v>
      </c>
      <c r="M758" s="45">
        <f t="shared" si="752"/>
        <v>1.4284234012867385E-3</v>
      </c>
      <c r="N758" s="78">
        <f t="shared" si="753"/>
        <v>5.4372746817332623E-15</v>
      </c>
      <c r="O758" s="4">
        <f t="shared" si="754"/>
        <v>1.356918501185301E-14</v>
      </c>
      <c r="P758" s="44">
        <f t="shared" si="730"/>
        <v>1.580631548561142E-21</v>
      </c>
      <c r="Q758" s="44">
        <f t="shared" ref="Q758:S758" si="785">(P758-P757)/$C$34</f>
        <v>9.4578243282358435E-16</v>
      </c>
      <c r="R758" s="44">
        <f t="shared" si="785"/>
        <v>4.3738868147421699E-10</v>
      </c>
      <c r="S758" s="47">
        <f t="shared" si="785"/>
        <v>1.4122464080028714E-4</v>
      </c>
      <c r="T758" s="46">
        <f t="shared" si="756"/>
        <v>3.1880637359483217E-9</v>
      </c>
      <c r="U758" s="44">
        <f t="shared" si="757"/>
        <v>1.4272704334952571E-3</v>
      </c>
      <c r="V758" s="47">
        <f t="shared" si="758"/>
        <v>433.05861427376476</v>
      </c>
      <c r="W758" s="46">
        <f t="shared" si="759"/>
        <v>536.23283987042805</v>
      </c>
      <c r="X758" s="47">
        <f t="shared" si="760"/>
        <v>103.17422559666326</v>
      </c>
    </row>
    <row r="759" spans="9:24" x14ac:dyDescent="0.2">
      <c r="I759" s="57">
        <f t="shared" si="748"/>
        <v>7.4899999999999385E-6</v>
      </c>
      <c r="J759" s="57">
        <f t="shared" si="749"/>
        <v>-3.7449699999999859E-13</v>
      </c>
      <c r="K759" s="75">
        <f t="shared" si="750"/>
        <v>-1.3623509946544898E-14</v>
      </c>
      <c r="L759" s="44">
        <f t="shared" si="751"/>
        <v>5.446777703201731E-9</v>
      </c>
      <c r="M759" s="45">
        <f t="shared" si="752"/>
        <v>1.4301366384667569E-3</v>
      </c>
      <c r="N759" s="78">
        <f t="shared" si="753"/>
        <v>5.4692984798067695E-15</v>
      </c>
      <c r="O759" s="4">
        <f t="shared" si="754"/>
        <v>1.3623509946544898E-14</v>
      </c>
      <c r="P759" s="44">
        <f t="shared" si="730"/>
        <v>1.5901332532246206E-21</v>
      </c>
      <c r="Q759" s="44">
        <f t="shared" ref="Q759:S759" si="786">(P759-P758)/$C$34</f>
        <v>9.501704663478526E-16</v>
      </c>
      <c r="R759" s="44">
        <f t="shared" si="786"/>
        <v>4.3880335242682576E-10</v>
      </c>
      <c r="S759" s="47">
        <f t="shared" si="786"/>
        <v>1.4146709526087676E-4</v>
      </c>
      <c r="T759" s="46">
        <f t="shared" si="756"/>
        <v>3.2023798073507093E-9</v>
      </c>
      <c r="U759" s="44">
        <f t="shared" si="757"/>
        <v>1.4316071402387476E-3</v>
      </c>
      <c r="V759" s="47">
        <f t="shared" si="758"/>
        <v>433.67067434905186</v>
      </c>
      <c r="W759" s="46">
        <f t="shared" si="759"/>
        <v>537.15897245824658</v>
      </c>
      <c r="X759" s="47">
        <f t="shared" si="760"/>
        <v>103.48829810919472</v>
      </c>
    </row>
    <row r="760" spans="9:24" x14ac:dyDescent="0.2">
      <c r="I760" s="57">
        <f t="shared" si="748"/>
        <v>7.4999999999999384E-6</v>
      </c>
      <c r="J760" s="57">
        <f t="shared" si="749"/>
        <v>-3.7499699999999859E-13</v>
      </c>
      <c r="K760" s="75">
        <f t="shared" si="750"/>
        <v>-1.3677977723576916E-14</v>
      </c>
      <c r="L760" s="44">
        <f t="shared" si="751"/>
        <v>5.4610790695863982E-9</v>
      </c>
      <c r="M760" s="45">
        <f t="shared" si="752"/>
        <v>1.43184873452335E-3</v>
      </c>
      <c r="N760" s="78">
        <f t="shared" si="753"/>
        <v>5.5014658728766529E-15</v>
      </c>
      <c r="O760" s="4">
        <f t="shared" si="754"/>
        <v>1.3677977723576916E-14</v>
      </c>
      <c r="P760" s="44">
        <f t="shared" si="730"/>
        <v>1.5996789799329026E-21</v>
      </c>
      <c r="Q760" s="44">
        <f t="shared" ref="Q760:S760" si="787">(P760-P759)/$C$34</f>
        <v>9.5457267082820175E-16</v>
      </c>
      <c r="R760" s="44">
        <f t="shared" si="787"/>
        <v>4.4022044803491494E-10</v>
      </c>
      <c r="S760" s="47">
        <f t="shared" si="787"/>
        <v>1.4170956080891773E-4</v>
      </c>
      <c r="T760" s="46">
        <f t="shared" si="756"/>
        <v>3.2167393069883154E-9</v>
      </c>
      <c r="U760" s="44">
        <f t="shared" si="757"/>
        <v>1.4359499637606199E-3</v>
      </c>
      <c r="V760" s="47">
        <f t="shared" si="758"/>
        <v>434.28235218721829</v>
      </c>
      <c r="W760" s="46">
        <f t="shared" si="759"/>
        <v>538.08516705926991</v>
      </c>
      <c r="X760" s="47">
        <f t="shared" si="760"/>
        <v>103.80281487205161</v>
      </c>
    </row>
    <row r="761" spans="9:24" x14ac:dyDescent="0.2">
      <c r="I761" s="57">
        <f t="shared" si="748"/>
        <v>7.5099999999999383E-6</v>
      </c>
      <c r="J761" s="57">
        <f t="shared" si="749"/>
        <v>-3.7549699999999859E-13</v>
      </c>
      <c r="K761" s="75">
        <f t="shared" si="750"/>
        <v>-1.373258851427278E-14</v>
      </c>
      <c r="L761" s="44">
        <f t="shared" si="751"/>
        <v>5.4753975569316316E-9</v>
      </c>
      <c r="M761" s="45">
        <f t="shared" si="752"/>
        <v>1.4335596860347098E-3</v>
      </c>
      <c r="N761" s="78">
        <f t="shared" si="753"/>
        <v>5.5337772958356816E-15</v>
      </c>
      <c r="O761" s="4">
        <f t="shared" si="754"/>
        <v>1.373258851427278E-14</v>
      </c>
      <c r="P761" s="44">
        <f t="shared" si="730"/>
        <v>1.6092688706377925E-21</v>
      </c>
      <c r="Q761" s="44">
        <f t="shared" ref="Q761:S761" si="788">(P761-P760)/$C$34</f>
        <v>9.5898907048899397E-16</v>
      </c>
      <c r="R761" s="44">
        <f t="shared" si="788"/>
        <v>4.416399660792215E-10</v>
      </c>
      <c r="S761" s="47">
        <f t="shared" si="788"/>
        <v>1.419518044306559E-4</v>
      </c>
      <c r="T761" s="46">
        <f t="shared" si="756"/>
        <v>3.2311422959028512E-9</v>
      </c>
      <c r="U761" s="44">
        <f t="shared" si="757"/>
        <v>1.44029889145358E-3</v>
      </c>
      <c r="V761" s="47">
        <f t="shared" si="758"/>
        <v>434.89276929601169</v>
      </c>
      <c r="W761" s="46">
        <f t="shared" si="759"/>
        <v>539.0105449051706</v>
      </c>
      <c r="X761" s="47">
        <f t="shared" si="760"/>
        <v>104.11777560915894</v>
      </c>
    </row>
    <row r="762" spans="9:24" x14ac:dyDescent="0.2">
      <c r="I762" s="57">
        <f t="shared" si="748"/>
        <v>7.5199999999999382E-6</v>
      </c>
      <c r="J762" s="57">
        <f t="shared" si="749"/>
        <v>-3.7599699999999858E-13</v>
      </c>
      <c r="K762" s="75">
        <f t="shared" si="750"/>
        <v>-1.3787342489842096E-14</v>
      </c>
      <c r="L762" s="44">
        <f t="shared" si="751"/>
        <v>5.4897331537919787E-9</v>
      </c>
      <c r="M762" s="45">
        <f t="shared" si="752"/>
        <v>1.4352694895742304E-3</v>
      </c>
      <c r="N762" s="78">
        <f t="shared" si="753"/>
        <v>5.5662331841865621E-15</v>
      </c>
      <c r="O762" s="4">
        <f t="shared" si="754"/>
        <v>1.3787342489842096E-14</v>
      </c>
      <c r="P762" s="44">
        <f t="shared" si="730"/>
        <v>1.6189030675333234E-21</v>
      </c>
      <c r="Q762" s="44">
        <f t="shared" ref="Q762:S762" si="789">(P762-P761)/$C$34</f>
        <v>9.6341968955308647E-16</v>
      </c>
      <c r="R762" s="44">
        <f t="shared" si="789"/>
        <v>4.4306190640925047E-10</v>
      </c>
      <c r="S762" s="47">
        <f t="shared" si="789"/>
        <v>1.4219403300289751E-4</v>
      </c>
      <c r="T762" s="46">
        <f t="shared" si="756"/>
        <v>3.2455888350880638E-9</v>
      </c>
      <c r="U762" s="44">
        <f t="shared" si="757"/>
        <v>1.4446539185212627E-3</v>
      </c>
      <c r="V762" s="47">
        <f t="shared" si="758"/>
        <v>435.50270676826057</v>
      </c>
      <c r="W762" s="46">
        <f t="shared" si="759"/>
        <v>539.93588617602779</v>
      </c>
      <c r="X762" s="47">
        <f t="shared" si="760"/>
        <v>104.43317940776723</v>
      </c>
    </row>
    <row r="763" spans="9:24" x14ac:dyDescent="0.2">
      <c r="I763" s="57">
        <f t="shared" si="748"/>
        <v>7.5299999999999381E-6</v>
      </c>
      <c r="J763" s="57">
        <f t="shared" si="749"/>
        <v>-3.7649699999999858E-13</v>
      </c>
      <c r="K763" s="75">
        <f t="shared" si="750"/>
        <v>-1.3842239821380016E-14</v>
      </c>
      <c r="L763" s="44">
        <f t="shared" si="751"/>
        <v>5.5040858486877211E-9</v>
      </c>
      <c r="M763" s="45">
        <f t="shared" si="752"/>
        <v>1.436978141710512E-3</v>
      </c>
      <c r="N763" s="78">
        <f t="shared" si="753"/>
        <v>5.5988339740409664E-15</v>
      </c>
      <c r="O763" s="4">
        <f t="shared" si="754"/>
        <v>1.3842239821380016E-14</v>
      </c>
      <c r="P763" s="44">
        <f t="shared" si="730"/>
        <v>1.6285817130556108E-21</v>
      </c>
      <c r="Q763" s="44">
        <f t="shared" ref="Q763:S763" si="790">(P763-P762)/$C$34</f>
        <v>9.6786455222874138E-16</v>
      </c>
      <c r="R763" s="44">
        <f t="shared" si="790"/>
        <v>4.4448626756549094E-10</v>
      </c>
      <c r="S763" s="47">
        <f t="shared" si="790"/>
        <v>1.4243611562404692E-4</v>
      </c>
      <c r="T763" s="46">
        <f t="shared" si="756"/>
        <v>3.2600789854404043E-9</v>
      </c>
      <c r="U763" s="44">
        <f t="shared" si="757"/>
        <v>1.4490150352340395E-3</v>
      </c>
      <c r="V763" s="47">
        <f t="shared" si="758"/>
        <v>436.11167127769181</v>
      </c>
      <c r="W763" s="46">
        <f t="shared" si="759"/>
        <v>540.86069719890202</v>
      </c>
      <c r="X763" s="47">
        <f t="shared" si="760"/>
        <v>104.74902592121022</v>
      </c>
    </row>
    <row r="764" spans="9:24" x14ac:dyDescent="0.2">
      <c r="I764" s="57">
        <f t="shared" si="748"/>
        <v>7.539999999999938E-6</v>
      </c>
      <c r="J764" s="57">
        <f t="shared" si="749"/>
        <v>-3.7699699999999858E-13</v>
      </c>
      <c r="K764" s="75">
        <f t="shared" si="750"/>
        <v>-1.3897280679866892E-14</v>
      </c>
      <c r="L764" s="44">
        <f t="shared" si="751"/>
        <v>5.5184556301048263E-9</v>
      </c>
      <c r="M764" s="45">
        <f t="shared" si="752"/>
        <v>1.4386856390073679E-3</v>
      </c>
      <c r="N764" s="78">
        <f t="shared" si="753"/>
        <v>5.6315801021186089E-15</v>
      </c>
      <c r="O764" s="4">
        <f t="shared" si="754"/>
        <v>1.3897280679866892E-14</v>
      </c>
      <c r="P764" s="44">
        <f t="shared" si="730"/>
        <v>1.6383049498827208E-21</v>
      </c>
      <c r="Q764" s="44">
        <f t="shared" ref="Q764:S764" si="791">(P764-P763)/$C$34</f>
        <v>9.7232368271099931E-16</v>
      </c>
      <c r="R764" s="44">
        <f t="shared" si="791"/>
        <v>4.459130482257923E-10</v>
      </c>
      <c r="S764" s="47">
        <f t="shared" si="791"/>
        <v>1.4267806603013612E-4</v>
      </c>
      <c r="T764" s="46">
        <f t="shared" si="756"/>
        <v>3.2746128077642768E-9</v>
      </c>
      <c r="U764" s="44">
        <f t="shared" si="757"/>
        <v>1.4533822323872332E-3</v>
      </c>
      <c r="V764" s="47">
        <f t="shared" si="758"/>
        <v>436.71971531935844</v>
      </c>
      <c r="W764" s="46">
        <f t="shared" si="759"/>
        <v>541.78502976464858</v>
      </c>
      <c r="X764" s="47">
        <f t="shared" si="760"/>
        <v>105.06531444529014</v>
      </c>
    </row>
    <row r="765" spans="9:24" x14ac:dyDescent="0.2">
      <c r="I765" s="57">
        <f t="shared" si="748"/>
        <v>7.5499999999999379E-6</v>
      </c>
      <c r="J765" s="57">
        <f t="shared" si="749"/>
        <v>-3.7749699999999858E-13</v>
      </c>
      <c r="K765" s="75">
        <f t="shared" si="750"/>
        <v>-1.395246523616794E-14</v>
      </c>
      <c r="L765" s="44">
        <f t="shared" si="751"/>
        <v>5.5328424864949001E-9</v>
      </c>
      <c r="M765" s="45">
        <f t="shared" si="752"/>
        <v>1.4403919780238317E-3</v>
      </c>
      <c r="N765" s="78">
        <f t="shared" si="753"/>
        <v>5.6644720057464698E-15</v>
      </c>
      <c r="O765" s="4">
        <f t="shared" si="754"/>
        <v>1.395246523616794E-14</v>
      </c>
      <c r="P765" s="44">
        <f t="shared" si="730"/>
        <v>1.6480729209345746E-21</v>
      </c>
      <c r="Q765" s="44">
        <f t="shared" ref="Q765:S765" si="792">(P765-P764)/$C$34</f>
        <v>9.7679710518538344E-16</v>
      </c>
      <c r="R765" s="44">
        <f t="shared" si="792"/>
        <v>4.4734224743841352E-10</v>
      </c>
      <c r="S765" s="47">
        <f t="shared" si="792"/>
        <v>1.4291992126212172E-4</v>
      </c>
      <c r="T765" s="46">
        <f t="shared" si="756"/>
        <v>3.2891903627860732E-9</v>
      </c>
      <c r="U765" s="44">
        <f t="shared" si="757"/>
        <v>1.4577555021796505E-3</v>
      </c>
      <c r="V765" s="47">
        <f t="shared" si="758"/>
        <v>437.32697924172788</v>
      </c>
      <c r="W765" s="46">
        <f t="shared" si="759"/>
        <v>542.70902355558064</v>
      </c>
      <c r="X765" s="47">
        <f t="shared" si="760"/>
        <v>105.38204431385276</v>
      </c>
    </row>
    <row r="766" spans="9:24" x14ac:dyDescent="0.2">
      <c r="I766" s="57">
        <f t="shared" si="748"/>
        <v>7.5599999999999378E-6</v>
      </c>
      <c r="J766" s="57">
        <f t="shared" si="749"/>
        <v>-3.7799699999999858E-13</v>
      </c>
      <c r="K766" s="75">
        <f t="shared" si="750"/>
        <v>-1.400779366103289E-14</v>
      </c>
      <c r="L766" s="44">
        <f t="shared" si="751"/>
        <v>5.5472464062751385E-9</v>
      </c>
      <c r="M766" s="45">
        <f t="shared" si="752"/>
        <v>1.4420971553141639E-3</v>
      </c>
      <c r="N766" s="78">
        <f t="shared" si="753"/>
        <v>5.6975101228581264E-15</v>
      </c>
      <c r="O766" s="4">
        <f t="shared" si="754"/>
        <v>1.400779366103289E-14</v>
      </c>
      <c r="P766" s="44">
        <f t="shared" si="730"/>
        <v>1.6578857693728839E-21</v>
      </c>
      <c r="Q766" s="44">
        <f t="shared" ref="Q766:S766" si="793">(P766-P765)/$C$34</f>
        <v>9.81284843830929E-16</v>
      </c>
      <c r="R766" s="44">
        <f t="shared" si="793"/>
        <v>4.4877386455455594E-10</v>
      </c>
      <c r="S766" s="47">
        <f t="shared" si="793"/>
        <v>1.4316171161424246E-4</v>
      </c>
      <c r="T766" s="46">
        <f t="shared" si="756"/>
        <v>3.3038117111656546E-9</v>
      </c>
      <c r="U766" s="44">
        <f t="shared" si="757"/>
        <v>1.4621348379581566E-3</v>
      </c>
      <c r="V766" s="47">
        <f t="shared" si="758"/>
        <v>437.93357785060743</v>
      </c>
      <c r="W766" s="46">
        <f t="shared" si="759"/>
        <v>543.63279281306529</v>
      </c>
      <c r="X766" s="47">
        <f t="shared" si="760"/>
        <v>105.69921496245784</v>
      </c>
    </row>
    <row r="767" spans="9:24" x14ac:dyDescent="0.2">
      <c r="I767" s="57">
        <f t="shared" si="748"/>
        <v>7.5699999999999377E-6</v>
      </c>
      <c r="J767" s="57">
        <f t="shared" si="749"/>
        <v>-3.7849699999999857E-13</v>
      </c>
      <c r="K767" s="75">
        <f t="shared" si="750"/>
        <v>-1.4063266125095642E-14</v>
      </c>
      <c r="L767" s="44">
        <f t="shared" si="751"/>
        <v>5.5616673778282801E-9</v>
      </c>
      <c r="M767" s="45">
        <f t="shared" si="752"/>
        <v>1.4438011674278574E-3</v>
      </c>
      <c r="N767" s="78">
        <f t="shared" si="753"/>
        <v>5.7306948919925679E-15</v>
      </c>
      <c r="O767" s="4">
        <f t="shared" si="754"/>
        <v>1.4063266125095642E-14</v>
      </c>
      <c r="P767" s="44">
        <f t="shared" si="730"/>
        <v>1.6677436386009471E-21</v>
      </c>
      <c r="Q767" s="44">
        <f t="shared" ref="Q767:S767" si="794">(P767-P766)/$C$34</f>
        <v>9.8578692280632056E-16</v>
      </c>
      <c r="R767" s="44">
        <f t="shared" si="794"/>
        <v>4.5020789753915576E-10</v>
      </c>
      <c r="S767" s="47">
        <f t="shared" si="794"/>
        <v>1.4340329845998197E-4</v>
      </c>
      <c r="T767" s="46">
        <f t="shared" si="756"/>
        <v>3.3184769134441178E-9</v>
      </c>
      <c r="U767" s="44">
        <f t="shared" si="757"/>
        <v>1.4665202278463267E-3</v>
      </c>
      <c r="V767" s="47">
        <f t="shared" si="758"/>
        <v>438.53898881700508</v>
      </c>
      <c r="W767" s="46">
        <f t="shared" si="759"/>
        <v>544.55581472687277</v>
      </c>
      <c r="X767" s="47">
        <f t="shared" si="760"/>
        <v>106.01682590986769</v>
      </c>
    </row>
    <row r="768" spans="9:24" x14ac:dyDescent="0.2">
      <c r="I768" s="57">
        <f t="shared" si="748"/>
        <v>7.5799999999999376E-6</v>
      </c>
      <c r="J768" s="57">
        <f t="shared" si="749"/>
        <v>-3.7899699999999857E-13</v>
      </c>
      <c r="K768" s="75">
        <f t="shared" si="750"/>
        <v>-1.4118882798873925E-14</v>
      </c>
      <c r="L768" s="44">
        <f t="shared" si="751"/>
        <v>5.5761053895025588E-9</v>
      </c>
      <c r="M768" s="45">
        <f t="shared" si="752"/>
        <v>1.4455040109096462E-3</v>
      </c>
      <c r="N768" s="78">
        <f t="shared" si="753"/>
        <v>5.764026752293638E-15</v>
      </c>
      <c r="O768" s="4">
        <f t="shared" si="754"/>
        <v>1.4118882798873925E-14</v>
      </c>
      <c r="P768" s="44">
        <f t="shared" si="730"/>
        <v>1.6776466722636134E-21</v>
      </c>
      <c r="Q768" s="44">
        <f t="shared" ref="Q768:S768" si="795">(P768-P767)/$C$34</f>
        <v>9.9030336626663148E-16</v>
      </c>
      <c r="R768" s="44">
        <f t="shared" si="795"/>
        <v>4.5164434603109208E-10</v>
      </c>
      <c r="S768" s="47">
        <f t="shared" si="795"/>
        <v>1.436448491936319E-4</v>
      </c>
      <c r="T768" s="46">
        <f t="shared" si="756"/>
        <v>3.3331860301070091E-9</v>
      </c>
      <c r="U768" s="44">
        <f t="shared" si="757"/>
        <v>1.4709116662891381E-3</v>
      </c>
      <c r="V768" s="47">
        <f t="shared" si="758"/>
        <v>439.1438442811488</v>
      </c>
      <c r="W768" s="46">
        <f t="shared" si="759"/>
        <v>545.47872057744235</v>
      </c>
      <c r="X768" s="47">
        <f t="shared" si="760"/>
        <v>106.33487629629356</v>
      </c>
    </row>
    <row r="769" spans="9:24" x14ac:dyDescent="0.2">
      <c r="I769" s="57">
        <f t="shared" si="748"/>
        <v>7.5899999999999375E-6</v>
      </c>
      <c r="J769" s="57">
        <f t="shared" si="749"/>
        <v>-3.7949699999999857E-13</v>
      </c>
      <c r="K769" s="75">
        <f t="shared" si="750"/>
        <v>-1.417464385276895E-14</v>
      </c>
      <c r="L769" s="44">
        <f t="shared" si="751"/>
        <v>5.5905604296116555E-9</v>
      </c>
      <c r="M769" s="45">
        <f t="shared" si="752"/>
        <v>1.4472056822995112E-3</v>
      </c>
      <c r="N769" s="78">
        <f t="shared" si="753"/>
        <v>5.797506143508928E-15</v>
      </c>
      <c r="O769" s="4">
        <f t="shared" si="754"/>
        <v>1.417464385276895E-14</v>
      </c>
      <c r="P769" s="44">
        <f t="shared" si="730"/>
        <v>1.6875950142470998E-21</v>
      </c>
      <c r="Q769" s="44">
        <f t="shared" ref="Q769:S769" si="796">(P769-P768)/$C$34</f>
        <v>9.9483419834863533E-16</v>
      </c>
      <c r="R769" s="44">
        <f t="shared" si="796"/>
        <v>4.5308320820038506E-10</v>
      </c>
      <c r="S769" s="47">
        <f t="shared" si="796"/>
        <v>1.4388621692929806E-4</v>
      </c>
      <c r="T769" s="46">
        <f t="shared" si="756"/>
        <v>3.3479391215289695E-9</v>
      </c>
      <c r="U769" s="44">
        <f t="shared" si="757"/>
        <v>1.4753091421960192E-3</v>
      </c>
      <c r="V769" s="47">
        <f t="shared" si="758"/>
        <v>439.74759068810744</v>
      </c>
      <c r="W769" s="46">
        <f t="shared" si="759"/>
        <v>546.4009564081864</v>
      </c>
      <c r="X769" s="47">
        <f t="shared" si="760"/>
        <v>106.65336572007897</v>
      </c>
    </row>
    <row r="770" spans="9:24" x14ac:dyDescent="0.2">
      <c r="I770" s="57">
        <f t="shared" si="748"/>
        <v>7.5999999999999374E-6</v>
      </c>
      <c r="J770" s="57">
        <f t="shared" si="749"/>
        <v>-3.7999699999999857E-13</v>
      </c>
      <c r="K770" s="75">
        <f t="shared" si="750"/>
        <v>-1.4230549457065067E-14</v>
      </c>
      <c r="L770" s="44">
        <f t="shared" si="751"/>
        <v>5.6050324864346507E-9</v>
      </c>
      <c r="M770" s="45">
        <f t="shared" si="752"/>
        <v>1.4489061781326868E-3</v>
      </c>
      <c r="N770" s="78">
        <f t="shared" si="753"/>
        <v>5.8311335059892047E-15</v>
      </c>
      <c r="O770" s="4">
        <f t="shared" si="754"/>
        <v>1.4230549457065067E-14</v>
      </c>
      <c r="P770" s="44">
        <f t="shared" si="730"/>
        <v>1.6975888086789506E-21</v>
      </c>
      <c r="Q770" s="44">
        <f t="shared" ref="Q770:S770" si="797">(P770-P769)/$C$34</f>
        <v>9.9937944318508071E-16</v>
      </c>
      <c r="R770" s="44">
        <f t="shared" si="797"/>
        <v>4.5452448364453829E-10</v>
      </c>
      <c r="S770" s="47">
        <f t="shared" si="797"/>
        <v>1.4412754441532239E-4</v>
      </c>
      <c r="T770" s="46">
        <f t="shared" si="756"/>
        <v>3.3627362480276473E-9</v>
      </c>
      <c r="U770" s="44">
        <f t="shared" si="757"/>
        <v>1.4797126498677705E-3</v>
      </c>
      <c r="V770" s="47">
        <f t="shared" si="758"/>
        <v>440.35076717511708</v>
      </c>
      <c r="W770" s="46">
        <f t="shared" si="759"/>
        <v>547.32306055350307</v>
      </c>
      <c r="X770" s="47">
        <f t="shared" si="760"/>
        <v>106.97229337838596</v>
      </c>
    </row>
    <row r="771" spans="9:24" x14ac:dyDescent="0.2">
      <c r="I771" s="57">
        <f t="shared" si="748"/>
        <v>7.6099999999999373E-6</v>
      </c>
      <c r="J771" s="57">
        <f t="shared" si="749"/>
        <v>-3.8049699999999857E-13</v>
      </c>
      <c r="K771" s="75">
        <f t="shared" si="750"/>
        <v>-1.4286599781929413E-14</v>
      </c>
      <c r="L771" s="44">
        <f t="shared" si="751"/>
        <v>5.6195215482159779E-9</v>
      </c>
      <c r="M771" s="45">
        <f t="shared" si="752"/>
        <v>1.4506054949396672E-3</v>
      </c>
      <c r="N771" s="78">
        <f t="shared" si="753"/>
        <v>5.8649092806871904E-15</v>
      </c>
      <c r="O771" s="4">
        <f t="shared" si="754"/>
        <v>1.4286599781929413E-14</v>
      </c>
      <c r="P771" s="44">
        <f t="shared" si="730"/>
        <v>1.7076281999278247E-21</v>
      </c>
      <c r="Q771" s="44">
        <f t="shared" ref="Q771:S771" si="798">(P771-P770)/$C$34</f>
        <v>1.0039391248874067E-15</v>
      </c>
      <c r="R771" s="44">
        <f t="shared" si="798"/>
        <v>4.5596817023260168E-10</v>
      </c>
      <c r="S771" s="47">
        <f t="shared" si="798"/>
        <v>1.443686588063395E-4</v>
      </c>
      <c r="T771" s="46">
        <f t="shared" si="756"/>
        <v>3.3775774697985546E-9</v>
      </c>
      <c r="U771" s="44">
        <f t="shared" si="757"/>
        <v>1.4841221770907295E-3</v>
      </c>
      <c r="V771" s="47">
        <f t="shared" si="758"/>
        <v>440.95272229589688</v>
      </c>
      <c r="W771" s="46">
        <f t="shared" si="759"/>
        <v>548.24438115500334</v>
      </c>
      <c r="X771" s="47">
        <f t="shared" si="760"/>
        <v>107.29165885910648</v>
      </c>
    </row>
    <row r="772" spans="9:24" x14ac:dyDescent="0.2">
      <c r="I772" s="57">
        <f t="shared" si="748"/>
        <v>7.6199999999999372E-6</v>
      </c>
      <c r="J772" s="57">
        <f t="shared" si="749"/>
        <v>-3.8099699999999856E-13</v>
      </c>
      <c r="K772" s="75">
        <f t="shared" si="750"/>
        <v>-1.4342794997411574E-14</v>
      </c>
      <c r="L772" s="44">
        <f t="shared" si="751"/>
        <v>5.6340276031653744E-9</v>
      </c>
      <c r="M772" s="45">
        <f t="shared" si="752"/>
        <v>1.4523036292462157E-3</v>
      </c>
      <c r="N772" s="78">
        <f t="shared" si="753"/>
        <v>5.8988339091570277E-15</v>
      </c>
      <c r="O772" s="4">
        <f t="shared" si="754"/>
        <v>1.4342794997411574E-14</v>
      </c>
      <c r="P772" s="44">
        <f t="shared" si="730"/>
        <v>1.717713332603464E-21</v>
      </c>
      <c r="Q772" s="44">
        <f t="shared" ref="Q772:S772" si="799">(P772-P771)/$C$34</f>
        <v>1.0085132675639306E-15</v>
      </c>
      <c r="R772" s="44">
        <f t="shared" si="799"/>
        <v>4.5741426765238353E-10</v>
      </c>
      <c r="S772" s="47">
        <f t="shared" si="799"/>
        <v>1.4460974197818513E-4</v>
      </c>
      <c r="T772" s="46">
        <f t="shared" si="756"/>
        <v>3.3924628469837448E-9</v>
      </c>
      <c r="U772" s="44">
        <f t="shared" si="757"/>
        <v>1.488537718519018E-3</v>
      </c>
      <c r="V772" s="47">
        <f t="shared" si="758"/>
        <v>441.55414282885079</v>
      </c>
      <c r="W772" s="46">
        <f t="shared" si="759"/>
        <v>549.16560410685645</v>
      </c>
      <c r="X772" s="47">
        <f t="shared" si="760"/>
        <v>107.61146127800566</v>
      </c>
    </row>
    <row r="773" spans="9:24" x14ac:dyDescent="0.2">
      <c r="I773" s="57">
        <f t="shared" si="748"/>
        <v>7.6299999999999371E-6</v>
      </c>
      <c r="J773" s="57">
        <f t="shared" si="749"/>
        <v>-3.8149699999999856E-13</v>
      </c>
      <c r="K773" s="75">
        <f t="shared" si="750"/>
        <v>-1.4399135273443226E-14</v>
      </c>
      <c r="L773" s="44">
        <f t="shared" si="751"/>
        <v>5.6485506394578367E-9</v>
      </c>
      <c r="M773" s="45">
        <f t="shared" si="752"/>
        <v>1.4540005775733683E-3</v>
      </c>
      <c r="N773" s="78">
        <f t="shared" si="753"/>
        <v>5.9329078335532709E-15</v>
      </c>
      <c r="O773" s="4">
        <f t="shared" si="754"/>
        <v>1.4399135273443226E-14</v>
      </c>
      <c r="P773" s="44">
        <f t="shared" si="730"/>
        <v>1.7278443515565364E-21</v>
      </c>
      <c r="Q773" s="44">
        <f t="shared" ref="Q773:S773" si="800">(P773-P772)/$C$34</f>
        <v>1.0131018953072458E-15</v>
      </c>
      <c r="R773" s="44">
        <f t="shared" si="800"/>
        <v>4.5886277433152636E-10</v>
      </c>
      <c r="S773" s="47">
        <f t="shared" si="800"/>
        <v>1.4485066791428212E-4</v>
      </c>
      <c r="T773" s="46">
        <f t="shared" si="756"/>
        <v>3.4073924396243259E-9</v>
      </c>
      <c r="U773" s="44">
        <f t="shared" si="757"/>
        <v>1.4929592640581097E-3</v>
      </c>
      <c r="V773" s="47">
        <f t="shared" si="758"/>
        <v>442.15455390916264</v>
      </c>
      <c r="W773" s="46">
        <f t="shared" si="759"/>
        <v>550.08625415774179</v>
      </c>
      <c r="X773" s="47">
        <f t="shared" si="760"/>
        <v>107.93170024857915</v>
      </c>
    </row>
    <row r="774" spans="9:24" x14ac:dyDescent="0.2">
      <c r="I774" s="57">
        <f t="shared" si="748"/>
        <v>7.639999999999937E-6</v>
      </c>
      <c r="J774" s="57">
        <f t="shared" si="749"/>
        <v>-3.8199699999999856E-13</v>
      </c>
      <c r="K774" s="75">
        <f t="shared" si="750"/>
        <v>-1.4455620779837806E-14</v>
      </c>
      <c r="L774" s="44">
        <f t="shared" si="751"/>
        <v>5.6630906452335702E-9</v>
      </c>
      <c r="M774" s="45">
        <f t="shared" si="752"/>
        <v>1.4556963364374426E-3</v>
      </c>
      <c r="N774" s="78">
        <f t="shared" si="753"/>
        <v>5.9671314966298222E-15</v>
      </c>
      <c r="O774" s="4">
        <f t="shared" si="754"/>
        <v>1.4455620779837806E-14</v>
      </c>
      <c r="P774" s="44">
        <f t="shared" si="730"/>
        <v>1.7380214018784644E-21</v>
      </c>
      <c r="Q774" s="44">
        <f t="shared" ref="Q774:S774" si="801">(P774-P773)/$C$34</f>
        <v>1.0177050321927933E-15</v>
      </c>
      <c r="R774" s="44">
        <f t="shared" si="801"/>
        <v>4.6031368855475069E-10</v>
      </c>
      <c r="S774" s="47">
        <f t="shared" si="801"/>
        <v>1.4509142232243331E-4</v>
      </c>
      <c r="T774" s="46">
        <f t="shared" si="756"/>
        <v>3.4223663076551423E-9</v>
      </c>
      <c r="U774" s="44">
        <f t="shared" si="757"/>
        <v>1.4973868030816496E-3</v>
      </c>
      <c r="V774" s="47">
        <f t="shared" si="758"/>
        <v>442.75390235400118</v>
      </c>
      <c r="W774" s="46">
        <f t="shared" si="759"/>
        <v>551.00627739417178</v>
      </c>
      <c r="X774" s="47">
        <f t="shared" si="760"/>
        <v>108.25237504017056</v>
      </c>
    </row>
    <row r="775" spans="9:24" x14ac:dyDescent="0.2">
      <c r="I775" s="57">
        <f t="shared" si="748"/>
        <v>7.6499999999999369E-6</v>
      </c>
      <c r="J775" s="57">
        <f t="shared" si="749"/>
        <v>-3.8249699999999856E-13</v>
      </c>
      <c r="K775" s="75">
        <f t="shared" si="750"/>
        <v>-1.4512251686290141E-14</v>
      </c>
      <c r="L775" s="44">
        <f t="shared" si="751"/>
        <v>5.6776476085979442E-9</v>
      </c>
      <c r="M775" s="45">
        <f t="shared" si="752"/>
        <v>1.4573909023500458E-3</v>
      </c>
      <c r="N775" s="78">
        <f t="shared" si="753"/>
        <v>6.0015053417393705E-15</v>
      </c>
      <c r="O775" s="4">
        <f t="shared" si="754"/>
        <v>1.4512251686290141E-14</v>
      </c>
      <c r="P775" s="44">
        <f t="shared" si="730"/>
        <v>1.7482446289013854E-21</v>
      </c>
      <c r="Q775" s="44">
        <f t="shared" ref="Q775:S775" si="802">(P775-P774)/$C$34</f>
        <v>1.0223227022921019E-15</v>
      </c>
      <c r="R775" s="44">
        <f t="shared" si="802"/>
        <v>4.6176700993086044E-10</v>
      </c>
      <c r="S775" s="47">
        <f t="shared" si="802"/>
        <v>1.4533213761097478E-4</v>
      </c>
      <c r="T775" s="46">
        <f t="shared" si="756"/>
        <v>3.437384510954786E-9</v>
      </c>
      <c r="U775" s="44">
        <f t="shared" si="757"/>
        <v>1.5018203299643742E-3</v>
      </c>
      <c r="V775" s="47">
        <f t="shared" si="758"/>
        <v>443.35268827245608</v>
      </c>
      <c r="W775" s="46">
        <f t="shared" si="759"/>
        <v>551.92617315603457</v>
      </c>
      <c r="X775" s="47">
        <f t="shared" si="760"/>
        <v>108.5734848835785</v>
      </c>
    </row>
    <row r="776" spans="9:24" x14ac:dyDescent="0.2">
      <c r="I776" s="57">
        <f t="shared" si="748"/>
        <v>7.6599999999999368E-6</v>
      </c>
      <c r="J776" s="57">
        <f t="shared" si="749"/>
        <v>-3.8299699999999855E-13</v>
      </c>
      <c r="K776" s="75">
        <f t="shared" si="750"/>
        <v>-1.4569028162376121E-14</v>
      </c>
      <c r="L776" s="44">
        <f t="shared" si="751"/>
        <v>5.6922215176214444E-9</v>
      </c>
      <c r="M776" s="45">
        <f t="shared" si="752"/>
        <v>1.4590842718180787E-3</v>
      </c>
      <c r="N776" s="78">
        <f t="shared" si="753"/>
        <v>6.0360298128324071E-15</v>
      </c>
      <c r="O776" s="4">
        <f t="shared" si="754"/>
        <v>1.4569028162376121E-14</v>
      </c>
      <c r="P776" s="44">
        <f t="shared" si="730"/>
        <v>1.7585141781980019E-21</v>
      </c>
      <c r="Q776" s="44">
        <f t="shared" ref="Q776:S776" si="803">(P776-P775)/$C$34</f>
        <v>1.0269549296616544E-15</v>
      </c>
      <c r="R776" s="44">
        <f t="shared" si="803"/>
        <v>4.6322273695524141E-10</v>
      </c>
      <c r="S776" s="47">
        <f t="shared" si="803"/>
        <v>1.4557270243809766E-4</v>
      </c>
      <c r="T776" s="46">
        <f t="shared" si="756"/>
        <v>3.452447109303646E-9</v>
      </c>
      <c r="U776" s="44">
        <f t="shared" si="757"/>
        <v>1.5062598348859998E-3</v>
      </c>
      <c r="V776" s="47">
        <f t="shared" si="758"/>
        <v>443.95049216254341</v>
      </c>
      <c r="W776" s="46">
        <f t="shared" si="759"/>
        <v>552.84552153458992</v>
      </c>
      <c r="X776" s="47">
        <f t="shared" si="760"/>
        <v>108.89502937204652</v>
      </c>
    </row>
    <row r="777" spans="9:24" x14ac:dyDescent="0.2">
      <c r="I777" s="57">
        <f t="shared" si="748"/>
        <v>7.6699999999999367E-6</v>
      </c>
      <c r="J777" s="57">
        <f t="shared" si="749"/>
        <v>-3.8349699999999855E-13</v>
      </c>
      <c r="K777" s="75">
        <f t="shared" si="750"/>
        <v>-1.4625950377552335E-14</v>
      </c>
      <c r="L777" s="44">
        <f t="shared" si="751"/>
        <v>5.7068123603396253E-9</v>
      </c>
      <c r="M777" s="45">
        <f t="shared" si="752"/>
        <v>1.4607764413437445E-3</v>
      </c>
      <c r="N777" s="78">
        <f t="shared" si="753"/>
        <v>6.0707053544560793E-15</v>
      </c>
      <c r="O777" s="4">
        <f t="shared" si="754"/>
        <v>1.4625950377552335E-14</v>
      </c>
      <c r="P777" s="44">
        <f t="shared" si="730"/>
        <v>1.7688301955813864E-21</v>
      </c>
      <c r="Q777" s="44">
        <f t="shared" ref="Q777:S777" si="804">(P777-P776)/$C$34</f>
        <v>1.0316017383384476E-15</v>
      </c>
      <c r="R777" s="44">
        <f t="shared" si="804"/>
        <v>4.6468086767932834E-10</v>
      </c>
      <c r="S777" s="47">
        <f t="shared" si="804"/>
        <v>1.4581307240869282E-4</v>
      </c>
      <c r="T777" s="46">
        <f t="shared" si="756"/>
        <v>3.4675541623672354E-9</v>
      </c>
      <c r="U777" s="44">
        <f t="shared" si="757"/>
        <v>1.5107053063589441E-3</v>
      </c>
      <c r="V777" s="47">
        <f t="shared" si="758"/>
        <v>444.54714729442918</v>
      </c>
      <c r="W777" s="46">
        <f t="shared" si="759"/>
        <v>553.76415508921866</v>
      </c>
      <c r="X777" s="47">
        <f t="shared" si="760"/>
        <v>109.2170077947895</v>
      </c>
    </row>
    <row r="778" spans="9:24" x14ac:dyDescent="0.2">
      <c r="I778" s="57">
        <f t="shared" si="748"/>
        <v>7.6799999999999366E-6</v>
      </c>
      <c r="J778" s="57">
        <f t="shared" si="749"/>
        <v>-3.8399699999999855E-13</v>
      </c>
      <c r="K778" s="75">
        <f t="shared" si="750"/>
        <v>-1.4683018501155731E-14</v>
      </c>
      <c r="L778" s="44">
        <f t="shared" si="751"/>
        <v>5.7214201247530625E-9</v>
      </c>
      <c r="M778" s="45">
        <f t="shared" si="752"/>
        <v>1.4624674074245568E-3</v>
      </c>
      <c r="N778" s="78">
        <f t="shared" si="753"/>
        <v>6.1055324117536607E-15</v>
      </c>
      <c r="O778" s="4">
        <f t="shared" si="754"/>
        <v>1.4683018501155731E-14</v>
      </c>
      <c r="P778" s="44">
        <f t="shared" si="730"/>
        <v>1.7791928271049504E-21</v>
      </c>
      <c r="Q778" s="44">
        <f t="shared" ref="Q778:S778" si="805">(P778-P777)/$C$34</f>
        <v>1.036263152356395E-15</v>
      </c>
      <c r="R778" s="44">
        <f t="shared" si="805"/>
        <v>4.6614140179473567E-10</v>
      </c>
      <c r="S778" s="47">
        <f t="shared" si="805"/>
        <v>1.4605341154073331E-4</v>
      </c>
      <c r="T778" s="46">
        <f t="shared" si="756"/>
        <v>3.4827057297581296E-9</v>
      </c>
      <c r="U778" s="44">
        <f t="shared" si="757"/>
        <v>1.5151567390894213E-3</v>
      </c>
      <c r="V778" s="47">
        <f t="shared" si="758"/>
        <v>445.1432730477182</v>
      </c>
      <c r="W778" s="46">
        <f t="shared" si="759"/>
        <v>554.68269236790411</v>
      </c>
      <c r="X778" s="47">
        <f t="shared" si="760"/>
        <v>109.5394193201859</v>
      </c>
    </row>
    <row r="779" spans="9:24" x14ac:dyDescent="0.2">
      <c r="I779" s="57">
        <f t="shared" si="748"/>
        <v>7.6899999999999365E-6</v>
      </c>
      <c r="J779" s="57">
        <f t="shared" si="749"/>
        <v>-3.8449699999999855E-13</v>
      </c>
      <c r="K779" s="75">
        <f t="shared" si="750"/>
        <v>-1.4740232702403263E-14</v>
      </c>
      <c r="L779" s="44">
        <f t="shared" si="751"/>
        <v>5.736044798827308E-9</v>
      </c>
      <c r="M779" s="45">
        <f t="shared" si="752"/>
        <v>1.4641571665533447E-3</v>
      </c>
      <c r="N779" s="78">
        <f t="shared" si="753"/>
        <v>6.1405114304634335E-15</v>
      </c>
      <c r="O779" s="4">
        <f t="shared" si="754"/>
        <v>1.4740232702403263E-14</v>
      </c>
      <c r="P779" s="44">
        <f t="shared" si="730"/>
        <v>1.7896022190622579E-21</v>
      </c>
      <c r="Q779" s="44">
        <f t="shared" ref="Q779:S779" si="806">(P779-P778)/$C$34</f>
        <v>1.0409391957307521E-15</v>
      </c>
      <c r="R779" s="44">
        <f t="shared" si="806"/>
        <v>4.67604337435709E-10</v>
      </c>
      <c r="S779" s="47">
        <f t="shared" si="806"/>
        <v>1.4629356409733211E-4</v>
      </c>
      <c r="T779" s="46">
        <f t="shared" si="756"/>
        <v>3.4979018709772708E-9</v>
      </c>
      <c r="U779" s="44">
        <f t="shared" si="757"/>
        <v>1.5196141219141121E-3</v>
      </c>
      <c r="V779" s="47">
        <f t="shared" si="758"/>
        <v>445.73828246907772</v>
      </c>
      <c r="W779" s="46">
        <f t="shared" si="759"/>
        <v>555.60054603457615</v>
      </c>
      <c r="X779" s="47">
        <f t="shared" si="760"/>
        <v>109.86226356549844</v>
      </c>
    </row>
    <row r="780" spans="9:24" x14ac:dyDescent="0.2">
      <c r="I780" s="57">
        <f t="shared" si="748"/>
        <v>7.6999999999999364E-6</v>
      </c>
      <c r="J780" s="57">
        <f t="shared" si="749"/>
        <v>-3.8499699999999855E-13</v>
      </c>
      <c r="K780" s="75">
        <f t="shared" si="750"/>
        <v>-1.4797593150391537E-14</v>
      </c>
      <c r="L780" s="44">
        <f t="shared" si="751"/>
        <v>5.7506863704928411E-9</v>
      </c>
      <c r="M780" s="45">
        <f t="shared" si="752"/>
        <v>1.4658457152182619E-3</v>
      </c>
      <c r="N780" s="78">
        <f t="shared" si="753"/>
        <v>6.1756428569178082E-15</v>
      </c>
      <c r="O780" s="4">
        <f t="shared" si="754"/>
        <v>1.4797593150391537E-14</v>
      </c>
      <c r="P780" s="44">
        <f t="shared" ref="P780:P843" si="807">O780^(1.5)</f>
        <v>1.8000585179869011E-21</v>
      </c>
      <c r="Q780" s="44">
        <f t="shared" ref="Q780:S780" si="808">(P780-P779)/$C$34</f>
        <v>1.0456298924643236E-15</v>
      </c>
      <c r="R780" s="44">
        <f t="shared" si="808"/>
        <v>4.6906967335714942E-10</v>
      </c>
      <c r="S780" s="47">
        <f t="shared" si="808"/>
        <v>1.4653359214404261E-4</v>
      </c>
      <c r="T780" s="46">
        <f t="shared" si="756"/>
        <v>3.5131426454374539E-9</v>
      </c>
      <c r="U780" s="44">
        <f t="shared" si="757"/>
        <v>1.5240774460183138E-3</v>
      </c>
      <c r="V780" s="47">
        <f t="shared" si="758"/>
        <v>446.33241042016721</v>
      </c>
      <c r="W780" s="46">
        <f t="shared" si="759"/>
        <v>556.51795014277059</v>
      </c>
      <c r="X780" s="47">
        <f t="shared" si="760"/>
        <v>110.18553972260339</v>
      </c>
    </row>
    <row r="781" spans="9:24" x14ac:dyDescent="0.2">
      <c r="I781" s="57">
        <f t="shared" si="748"/>
        <v>7.7099999999999363E-6</v>
      </c>
      <c r="J781" s="57">
        <f t="shared" si="749"/>
        <v>-3.8549699999999854E-13</v>
      </c>
      <c r="K781" s="75">
        <f t="shared" si="750"/>
        <v>-1.4855100014096466E-14</v>
      </c>
      <c r="L781" s="44">
        <f t="shared" si="751"/>
        <v>5.7653448276450235E-9</v>
      </c>
      <c r="M781" s="45">
        <f t="shared" si="752"/>
        <v>1.4675330499027916E-3</v>
      </c>
      <c r="N781" s="78">
        <f t="shared" si="753"/>
        <v>6.2109271380425133E-15</v>
      </c>
      <c r="O781" s="4">
        <f t="shared" si="754"/>
        <v>1.4855100014096466E-14</v>
      </c>
      <c r="P781" s="44">
        <f t="shared" si="807"/>
        <v>1.8105618706523945E-21</v>
      </c>
      <c r="Q781" s="44">
        <f t="shared" ref="Q781:S781" si="809">(P781-P780)/$C$34</f>
        <v>1.050335266549344E-15</v>
      </c>
      <c r="R781" s="44">
        <f t="shared" si="809"/>
        <v>4.7053740850204266E-10</v>
      </c>
      <c r="S781" s="47">
        <f t="shared" si="809"/>
        <v>1.4677351448932346E-4</v>
      </c>
      <c r="T781" s="46">
        <f t="shared" si="756"/>
        <v>3.5284281124704833E-9</v>
      </c>
      <c r="U781" s="44">
        <f t="shared" si="757"/>
        <v>1.5285467033029267E-3</v>
      </c>
      <c r="V781" s="47">
        <f t="shared" si="758"/>
        <v>446.92572846128041</v>
      </c>
      <c r="W781" s="46">
        <f t="shared" si="759"/>
        <v>557.43497561486822</v>
      </c>
      <c r="X781" s="47">
        <f t="shared" si="760"/>
        <v>110.50924715358784</v>
      </c>
    </row>
    <row r="782" spans="9:24" x14ac:dyDescent="0.2">
      <c r="I782" s="57">
        <f t="shared" si="748"/>
        <v>7.7199999999999363E-6</v>
      </c>
      <c r="J782" s="57">
        <f t="shared" si="749"/>
        <v>-3.8599699999999854E-13</v>
      </c>
      <c r="K782" s="75">
        <f t="shared" si="750"/>
        <v>-1.4912753462372915E-14</v>
      </c>
      <c r="L782" s="44">
        <f t="shared" si="751"/>
        <v>5.7800201581440515E-9</v>
      </c>
      <c r="M782" s="45">
        <f t="shared" si="752"/>
        <v>1.4692191670857555E-3</v>
      </c>
      <c r="N782" s="78">
        <f t="shared" si="753"/>
        <v>6.2463647213556101E-15</v>
      </c>
      <c r="O782" s="4">
        <f t="shared" si="754"/>
        <v>1.4912753462372915E-14</v>
      </c>
      <c r="P782" s="44">
        <f t="shared" si="807"/>
        <v>1.8211124240720227E-21</v>
      </c>
      <c r="Q782" s="44">
        <f t="shared" ref="Q782:S782" si="810">(P782-P781)/$C$34</f>
        <v>1.0550553419628138E-15</v>
      </c>
      <c r="R782" s="44">
        <f t="shared" si="810"/>
        <v>4.7200754134697999E-10</v>
      </c>
      <c r="S782" s="47">
        <f t="shared" si="810"/>
        <v>1.4701328449373313E-4</v>
      </c>
      <c r="T782" s="46">
        <f t="shared" si="756"/>
        <v>3.5437583313096403E-9</v>
      </c>
      <c r="U782" s="44">
        <f t="shared" si="757"/>
        <v>1.5330218839157016E-3</v>
      </c>
      <c r="V782" s="47">
        <f t="shared" si="758"/>
        <v>447.51806127748046</v>
      </c>
      <c r="W782" s="46">
        <f t="shared" si="759"/>
        <v>558.35144654988017</v>
      </c>
      <c r="X782" s="47">
        <f t="shared" si="760"/>
        <v>110.83338527239968</v>
      </c>
    </row>
    <row r="783" spans="9:24" x14ac:dyDescent="0.2">
      <c r="I783" s="57">
        <f t="shared" si="748"/>
        <v>7.7299999999999362E-6</v>
      </c>
      <c r="J783" s="57">
        <f t="shared" si="749"/>
        <v>-3.8649699999999854E-13</v>
      </c>
      <c r="K783" s="75">
        <f t="shared" si="750"/>
        <v>-1.4970553663954354E-14</v>
      </c>
      <c r="L783" s="44">
        <f t="shared" si="751"/>
        <v>5.7947123498149093E-9</v>
      </c>
      <c r="M783" s="45">
        <f t="shared" si="752"/>
        <v>1.4709040632413203E-3</v>
      </c>
      <c r="N783" s="78">
        <f t="shared" si="753"/>
        <v>6.2819560549664607E-15</v>
      </c>
      <c r="O783" s="4">
        <f t="shared" si="754"/>
        <v>1.4970553663954354E-14</v>
      </c>
      <c r="P783" s="44">
        <f t="shared" si="807"/>
        <v>1.8317103254986753E-21</v>
      </c>
      <c r="Q783" s="44">
        <f t="shared" ref="Q783:S783" si="811">(P783-P782)/$C$34</f>
        <v>1.0597901426652573E-15</v>
      </c>
      <c r="R783" s="44">
        <f t="shared" si="811"/>
        <v>4.7348007024434647E-10</v>
      </c>
      <c r="S783" s="47">
        <f t="shared" si="811"/>
        <v>1.4725288973664816E-4</v>
      </c>
      <c r="T783" s="46">
        <f t="shared" si="756"/>
        <v>3.5591333610850699E-9</v>
      </c>
      <c r="U783" s="44">
        <f t="shared" si="757"/>
        <v>1.5375029775429726E-3</v>
      </c>
      <c r="V783" s="47">
        <f t="shared" si="758"/>
        <v>448.10936272709955</v>
      </c>
      <c r="W783" s="46">
        <f t="shared" si="759"/>
        <v>559.26731609302828</v>
      </c>
      <c r="X783" s="47">
        <f t="shared" si="760"/>
        <v>111.15795336592872</v>
      </c>
    </row>
    <row r="784" spans="9:24" x14ac:dyDescent="0.2">
      <c r="I784" s="57">
        <f t="shared" si="748"/>
        <v>7.7399999999999361E-6</v>
      </c>
      <c r="J784" s="57">
        <f t="shared" si="749"/>
        <v>-3.8699699999999854E-13</v>
      </c>
      <c r="K784" s="75">
        <f t="shared" si="750"/>
        <v>-1.5028500787452503E-14</v>
      </c>
      <c r="L784" s="44">
        <f t="shared" si="751"/>
        <v>5.8094213904473225E-9</v>
      </c>
      <c r="M784" s="45">
        <f t="shared" si="752"/>
        <v>1.4725877348390067E-3</v>
      </c>
      <c r="N784" s="78">
        <f t="shared" si="753"/>
        <v>6.317701587575065E-15</v>
      </c>
      <c r="O784" s="4">
        <f t="shared" si="754"/>
        <v>1.5028500787452503E-14</v>
      </c>
      <c r="P784" s="44">
        <f t="shared" si="807"/>
        <v>1.8423557224247795E-21</v>
      </c>
      <c r="Q784" s="44">
        <f t="shared" ref="Q784:S784" si="812">(P784-P783)/$C$34</f>
        <v>1.0645396926104283E-15</v>
      </c>
      <c r="R784" s="44">
        <f t="shared" si="812"/>
        <v>4.7495499451710221E-10</v>
      </c>
      <c r="S784" s="47">
        <f t="shared" si="812"/>
        <v>1.474924272755745E-4</v>
      </c>
      <c r="T784" s="46">
        <f t="shared" si="756"/>
        <v>3.5745532608604575E-9</v>
      </c>
      <c r="U784" s="44">
        <f t="shared" si="757"/>
        <v>1.5419899775387512E-3</v>
      </c>
      <c r="V784" s="47">
        <f t="shared" si="758"/>
        <v>448.69999957786968</v>
      </c>
      <c r="W784" s="46">
        <f t="shared" si="759"/>
        <v>560.18295026549242</v>
      </c>
      <c r="X784" s="47">
        <f t="shared" si="760"/>
        <v>111.48295068762276</v>
      </c>
    </row>
    <row r="785" spans="9:24" x14ac:dyDescent="0.2">
      <c r="I785" s="57">
        <f t="shared" si="748"/>
        <v>7.749999999999936E-6</v>
      </c>
      <c r="J785" s="57">
        <f t="shared" si="749"/>
        <v>-3.8749699999999854E-13</v>
      </c>
      <c r="K785" s="75">
        <f t="shared" si="750"/>
        <v>-1.5086595001356976E-14</v>
      </c>
      <c r="L785" s="44">
        <f t="shared" si="751"/>
        <v>5.8241472677957126E-9</v>
      </c>
      <c r="M785" s="45">
        <f t="shared" si="752"/>
        <v>1.4742701783436922E-3</v>
      </c>
      <c r="N785" s="78">
        <f t="shared" si="753"/>
        <v>6.3536017684709614E-15</v>
      </c>
      <c r="O785" s="4">
        <f t="shared" si="754"/>
        <v>1.5086595001356976E-14</v>
      </c>
      <c r="P785" s="44">
        <f t="shared" si="807"/>
        <v>1.8530487625821175E-21</v>
      </c>
      <c r="Q785" s="44">
        <f t="shared" ref="Q785:S785" si="813">(P785-P784)/$C$34</f>
        <v>1.0693040157337991E-15</v>
      </c>
      <c r="R785" s="44">
        <f t="shared" si="813"/>
        <v>4.7643231233708181E-10</v>
      </c>
      <c r="S785" s="47">
        <f t="shared" si="813"/>
        <v>1.4773178199795916E-4</v>
      </c>
      <c r="T785" s="46">
        <f t="shared" si="756"/>
        <v>3.5900180895896629E-9</v>
      </c>
      <c r="U785" s="44">
        <f t="shared" si="757"/>
        <v>1.5464828729205387E-3</v>
      </c>
      <c r="V785" s="47">
        <f t="shared" si="758"/>
        <v>449.28953817873582</v>
      </c>
      <c r="W785" s="46">
        <f t="shared" si="759"/>
        <v>561.09791493547323</v>
      </c>
      <c r="X785" s="47">
        <f t="shared" si="760"/>
        <v>111.80837675673743</v>
      </c>
    </row>
    <row r="786" spans="9:24" x14ac:dyDescent="0.2">
      <c r="I786" s="57">
        <f t="shared" si="748"/>
        <v>7.7599999999999359E-6</v>
      </c>
      <c r="J786" s="57">
        <f t="shared" si="749"/>
        <v>-3.8799699999999853E-13</v>
      </c>
      <c r="K786" s="75">
        <f t="shared" si="750"/>
        <v>-1.5144836474034933E-14</v>
      </c>
      <c r="L786" s="44">
        <f t="shared" si="751"/>
        <v>5.8388899695791499E-9</v>
      </c>
      <c r="M786" s="45">
        <f t="shared" si="752"/>
        <v>1.4759513902156242E-3</v>
      </c>
      <c r="N786" s="78">
        <f t="shared" si="753"/>
        <v>6.389657047532243E-15</v>
      </c>
      <c r="O786" s="4">
        <f t="shared" si="754"/>
        <v>1.5144836474034933E-14</v>
      </c>
      <c r="P786" s="44">
        <f t="shared" si="807"/>
        <v>1.8637895939416732E-21</v>
      </c>
      <c r="Q786" s="44">
        <f t="shared" ref="Q786:S786" si="814">(P786-P785)/$C$34</f>
        <v>1.0740831359555702E-15</v>
      </c>
      <c r="R786" s="44">
        <f t="shared" si="814"/>
        <v>4.7791202217710966E-10</v>
      </c>
      <c r="S786" s="47">
        <f t="shared" si="814"/>
        <v>1.4797098400278497E-4</v>
      </c>
      <c r="T786" s="46">
        <f t="shared" si="756"/>
        <v>3.6055279061281504E-9</v>
      </c>
      <c r="U786" s="44">
        <f t="shared" si="757"/>
        <v>1.550981653848763E-3</v>
      </c>
      <c r="V786" s="47">
        <f t="shared" si="758"/>
        <v>449.87809282242659</v>
      </c>
      <c r="W786" s="46">
        <f t="shared" si="759"/>
        <v>562.01232360067183</v>
      </c>
      <c r="X786" s="47">
        <f t="shared" si="760"/>
        <v>112.13423077824524</v>
      </c>
    </row>
    <row r="787" spans="9:24" x14ac:dyDescent="0.2">
      <c r="I787" s="57">
        <f t="shared" si="748"/>
        <v>7.7699999999999358E-6</v>
      </c>
      <c r="J787" s="57">
        <f t="shared" si="749"/>
        <v>-3.8849699999999853E-13</v>
      </c>
      <c r="K787" s="75">
        <f t="shared" si="750"/>
        <v>-1.5203225373730724E-14</v>
      </c>
      <c r="L787" s="44">
        <f t="shared" si="751"/>
        <v>5.8536494834813063E-9</v>
      </c>
      <c r="M787" s="45">
        <f t="shared" si="752"/>
        <v>1.4776313669104236E-3</v>
      </c>
      <c r="N787" s="78">
        <f t="shared" si="753"/>
        <v>6.4258678752249311E-15</v>
      </c>
      <c r="O787" s="4">
        <f t="shared" si="754"/>
        <v>1.5203225373730724E-14</v>
      </c>
      <c r="P787" s="44">
        <f t="shared" si="807"/>
        <v>1.8745783647135747E-21</v>
      </c>
      <c r="Q787" s="44">
        <f t="shared" ref="Q787:S787" si="815">(P787-P786)/$C$34</f>
        <v>1.0788770771901493E-15</v>
      </c>
      <c r="R787" s="44">
        <f t="shared" si="815"/>
        <v>4.793941234579056E-10</v>
      </c>
      <c r="S787" s="47">
        <f t="shared" si="815"/>
        <v>1.4821012807959412E-4</v>
      </c>
      <c r="T787" s="46">
        <f t="shared" si="756"/>
        <v>3.6210827692688069E-9</v>
      </c>
      <c r="U787" s="44">
        <f t="shared" si="757"/>
        <v>1.5554863140656641E-3</v>
      </c>
      <c r="V787" s="47">
        <f t="shared" si="758"/>
        <v>450.46602169010583</v>
      </c>
      <c r="W787" s="46">
        <f t="shared" si="759"/>
        <v>562.92653373005476</v>
      </c>
      <c r="X787" s="47">
        <f t="shared" si="760"/>
        <v>112.46051203994891</v>
      </c>
    </row>
    <row r="788" spans="9:24" x14ac:dyDescent="0.2">
      <c r="I788" s="57">
        <f t="shared" si="748"/>
        <v>7.7799999999999357E-6</v>
      </c>
      <c r="J788" s="57">
        <f t="shared" si="749"/>
        <v>-3.8899699999999853E-13</v>
      </c>
      <c r="K788" s="75">
        <f t="shared" si="750"/>
        <v>-1.5261761868565538E-14</v>
      </c>
      <c r="L788" s="44">
        <f t="shared" si="751"/>
        <v>5.8684257971504108E-9</v>
      </c>
      <c r="M788" s="45">
        <f t="shared" si="752"/>
        <v>1.4793101048790908E-3</v>
      </c>
      <c r="N788" s="78">
        <f t="shared" si="753"/>
        <v>6.4622347026015749E-15</v>
      </c>
      <c r="O788" s="4">
        <f t="shared" si="754"/>
        <v>1.5261761868565538E-14</v>
      </c>
      <c r="P788" s="44">
        <f t="shared" si="807"/>
        <v>1.8854152233468305E-21</v>
      </c>
      <c r="Q788" s="44">
        <f t="shared" ref="Q788:S788" si="816">(P788-P787)/$C$34</f>
        <v>1.0836858633255747E-15</v>
      </c>
      <c r="R788" s="44">
        <f t="shared" si="816"/>
        <v>4.8087861354254429E-10</v>
      </c>
      <c r="S788" s="47">
        <f t="shared" si="816"/>
        <v>1.4844900846386954E-4</v>
      </c>
      <c r="T788" s="46">
        <f t="shared" si="756"/>
        <v>3.6366827376643862E-9</v>
      </c>
      <c r="U788" s="44">
        <f t="shared" si="757"/>
        <v>1.5599968395579231E-3</v>
      </c>
      <c r="V788" s="47">
        <f t="shared" si="758"/>
        <v>451.05254922589029</v>
      </c>
      <c r="W788" s="46">
        <f t="shared" si="759"/>
        <v>563.83976931512632</v>
      </c>
      <c r="X788" s="47">
        <f t="shared" si="760"/>
        <v>112.78722008923606</v>
      </c>
    </row>
    <row r="789" spans="9:24" x14ac:dyDescent="0.2">
      <c r="I789" s="57">
        <f t="shared" si="748"/>
        <v>7.7899999999999356E-6</v>
      </c>
      <c r="J789" s="57">
        <f t="shared" si="749"/>
        <v>-3.8949699999999853E-13</v>
      </c>
      <c r="K789" s="75">
        <f t="shared" si="750"/>
        <v>-1.5320446126537041E-14</v>
      </c>
      <c r="L789" s="44">
        <f t="shared" si="751"/>
        <v>5.8832188981992021E-9</v>
      </c>
      <c r="M789" s="45">
        <f t="shared" si="752"/>
        <v>1.4809876005680198E-3</v>
      </c>
      <c r="N789" s="78">
        <f t="shared" si="753"/>
        <v>6.4987579813007049E-15</v>
      </c>
      <c r="O789" s="4">
        <f t="shared" si="754"/>
        <v>1.5320446126537041E-14</v>
      </c>
      <c r="P789" s="44">
        <f t="shared" si="807"/>
        <v>1.8963003185292921E-21</v>
      </c>
      <c r="Q789" s="44">
        <f t="shared" ref="Q789:S789" si="817">(P789-P788)/$C$34</f>
        <v>1.0885095182461617E-15</v>
      </c>
      <c r="R789" s="44">
        <f t="shared" si="817"/>
        <v>4.8236549205870296E-10</v>
      </c>
      <c r="S789" s="47">
        <f t="shared" si="817"/>
        <v>1.4868785161586669E-4</v>
      </c>
      <c r="T789" s="46">
        <f t="shared" si="756"/>
        <v>3.652327869913013E-9</v>
      </c>
      <c r="U789" s="44">
        <f t="shared" si="757"/>
        <v>1.5645132248626882E-3</v>
      </c>
      <c r="V789" s="47">
        <f t="shared" si="758"/>
        <v>451.6385304765106</v>
      </c>
      <c r="W789" s="46">
        <f t="shared" si="759"/>
        <v>564.75288438793154</v>
      </c>
      <c r="X789" s="47">
        <f t="shared" si="760"/>
        <v>113.11435391142096</v>
      </c>
    </row>
    <row r="790" spans="9:24" x14ac:dyDescent="0.2">
      <c r="I790" s="57">
        <f t="shared" si="748"/>
        <v>7.7999999999999355E-6</v>
      </c>
      <c r="J790" s="57">
        <f t="shared" si="749"/>
        <v>-3.8999699999999852E-13</v>
      </c>
      <c r="K790" s="75">
        <f t="shared" si="750"/>
        <v>-1.5379278315519034E-14</v>
      </c>
      <c r="L790" s="44">
        <f t="shared" si="751"/>
        <v>5.8980287742048823E-9</v>
      </c>
      <c r="M790" s="45">
        <f t="shared" si="752"/>
        <v>1.4826638504189986E-3</v>
      </c>
      <c r="N790" s="78">
        <f t="shared" si="753"/>
        <v>6.5354381635457025E-15</v>
      </c>
      <c r="O790" s="4">
        <f t="shared" si="754"/>
        <v>1.5379278315519034E-14</v>
      </c>
      <c r="P790" s="44">
        <f t="shared" si="807"/>
        <v>1.9072337991874621E-21</v>
      </c>
      <c r="Q790" s="44">
        <f t="shared" ref="Q790:S790" si="818">(P790-P789)/$C$34</f>
        <v>1.0933480658170036E-15</v>
      </c>
      <c r="R790" s="44">
        <f t="shared" si="818"/>
        <v>4.8385475708418405E-10</v>
      </c>
      <c r="S790" s="47">
        <f t="shared" si="818"/>
        <v>1.4892650254810872E-4</v>
      </c>
      <c r="T790" s="46">
        <f t="shared" si="756"/>
        <v>3.6680182244997726E-9</v>
      </c>
      <c r="U790" s="44">
        <f t="shared" si="757"/>
        <v>1.5690354586759545E-3</v>
      </c>
      <c r="V790" s="47">
        <f t="shared" si="758"/>
        <v>452.22338132663543</v>
      </c>
      <c r="W790" s="46">
        <f t="shared" si="759"/>
        <v>565.66529443813329</v>
      </c>
      <c r="X790" s="47">
        <f t="shared" si="760"/>
        <v>113.44191311149787</v>
      </c>
    </row>
    <row r="791" spans="9:24" x14ac:dyDescent="0.2">
      <c r="I791" s="57">
        <f t="shared" si="748"/>
        <v>7.8099999999999354E-6</v>
      </c>
      <c r="J791" s="57">
        <f t="shared" si="749"/>
        <v>-3.9049699999999852E-13</v>
      </c>
      <c r="K791" s="75">
        <f t="shared" si="750"/>
        <v>-1.5438258603261081E-14</v>
      </c>
      <c r="L791" s="44">
        <f t="shared" si="751"/>
        <v>5.9128554127090726E-9</v>
      </c>
      <c r="M791" s="45">
        <f t="shared" si="752"/>
        <v>1.4843388508692195E-3</v>
      </c>
      <c r="N791" s="78">
        <f t="shared" si="753"/>
        <v>6.5722757021438324E-15</v>
      </c>
      <c r="O791" s="4">
        <f t="shared" si="754"/>
        <v>1.5438258603261081E-14</v>
      </c>
      <c r="P791" s="44">
        <f t="shared" si="807"/>
        <v>1.9182158144863447E-21</v>
      </c>
      <c r="Q791" s="44">
        <f t="shared" ref="Q791:S791" si="819">(P791-P790)/$C$34</f>
        <v>1.0982015298882597E-15</v>
      </c>
      <c r="R791" s="44">
        <f t="shared" si="819"/>
        <v>4.853464071256146E-10</v>
      </c>
      <c r="S791" s="47">
        <f t="shared" si="819"/>
        <v>1.4916500414305513E-4</v>
      </c>
      <c r="T791" s="46">
        <f t="shared" si="756"/>
        <v>3.6837538598129625E-9</v>
      </c>
      <c r="U791" s="44">
        <f t="shared" si="757"/>
        <v>1.5735635313189754E-3</v>
      </c>
      <c r="V791" s="47">
        <f t="shared" si="758"/>
        <v>452.80726430209188</v>
      </c>
      <c r="W791" s="46">
        <f t="shared" si="759"/>
        <v>566.57716117322332</v>
      </c>
      <c r="X791" s="47">
        <f t="shared" si="760"/>
        <v>113.76989687113142</v>
      </c>
    </row>
    <row r="792" spans="9:24" x14ac:dyDescent="0.2">
      <c r="I792" s="57">
        <f t="shared" si="748"/>
        <v>7.8199999999999353E-6</v>
      </c>
      <c r="J792" s="57">
        <f t="shared" si="749"/>
        <v>-3.9099699999999852E-13</v>
      </c>
      <c r="K792" s="75">
        <f t="shared" si="750"/>
        <v>-1.549738715738817E-14</v>
      </c>
      <c r="L792" s="44">
        <f t="shared" si="751"/>
        <v>5.9276988012177647E-9</v>
      </c>
      <c r="M792" s="45">
        <f t="shared" si="752"/>
        <v>1.4860125983512875E-3</v>
      </c>
      <c r="N792" s="78">
        <f t="shared" si="753"/>
        <v>6.6092710504854942E-15</v>
      </c>
      <c r="O792" s="4">
        <f t="shared" si="754"/>
        <v>1.549738715738817E-14</v>
      </c>
      <c r="P792" s="44">
        <f t="shared" si="807"/>
        <v>1.9292465138293546E-21</v>
      </c>
      <c r="Q792" s="44">
        <f t="shared" ref="Q792:S792" si="820">(P792-P791)/$C$34</f>
        <v>1.1030699343009872E-15</v>
      </c>
      <c r="R792" s="44">
        <f t="shared" si="820"/>
        <v>4.868404412727479E-10</v>
      </c>
      <c r="S792" s="47">
        <f t="shared" si="820"/>
        <v>1.4940341471333056E-4</v>
      </c>
      <c r="T792" s="46">
        <f t="shared" si="756"/>
        <v>3.6995348341661528E-9</v>
      </c>
      <c r="U792" s="44">
        <f t="shared" si="757"/>
        <v>1.5780974353190411E-3</v>
      </c>
      <c r="V792" s="47">
        <f t="shared" si="758"/>
        <v>453.39040000657025</v>
      </c>
      <c r="W792" s="46">
        <f t="shared" si="759"/>
        <v>567.48870449634296</v>
      </c>
      <c r="X792" s="47">
        <f t="shared" si="760"/>
        <v>114.09830448977273</v>
      </c>
    </row>
    <row r="793" spans="9:24" x14ac:dyDescent="0.2">
      <c r="I793" s="57">
        <f t="shared" si="748"/>
        <v>7.8299999999999352E-6</v>
      </c>
      <c r="J793" s="57">
        <f t="shared" si="749"/>
        <v>-3.9149699999999852E-13</v>
      </c>
      <c r="K793" s="75">
        <f t="shared" si="750"/>
        <v>-1.5556664145400349E-14</v>
      </c>
      <c r="L793" s="44">
        <f t="shared" si="751"/>
        <v>5.9425589272012776E-9</v>
      </c>
      <c r="M793" s="45">
        <f t="shared" si="752"/>
        <v>1.4876850892932261E-3</v>
      </c>
      <c r="N793" s="78">
        <f t="shared" si="753"/>
        <v>6.6464246625429219E-15</v>
      </c>
      <c r="O793" s="4">
        <f t="shared" si="754"/>
        <v>1.5556664145400349E-14</v>
      </c>
      <c r="P793" s="44">
        <f t="shared" si="807"/>
        <v>1.9403260468580789E-21</v>
      </c>
      <c r="Q793" s="44">
        <f t="shared" ref="Q793:S793" si="821">(P793-P792)/$C$34</f>
        <v>1.1079533028724315E-15</v>
      </c>
      <c r="R793" s="44">
        <f t="shared" si="821"/>
        <v>4.8833685714442701E-10</v>
      </c>
      <c r="S793" s="47">
        <f t="shared" si="821"/>
        <v>1.4964158716791035E-4</v>
      </c>
      <c r="T793" s="46">
        <f t="shared" si="756"/>
        <v>3.7153612057427678E-9</v>
      </c>
      <c r="U793" s="44">
        <f t="shared" si="757"/>
        <v>1.5826371576615008E-3</v>
      </c>
      <c r="V793" s="47">
        <f t="shared" si="758"/>
        <v>453.97223424597144</v>
      </c>
      <c r="W793" s="46">
        <f t="shared" si="759"/>
        <v>568.39936967272195</v>
      </c>
      <c r="X793" s="47">
        <f t="shared" si="760"/>
        <v>114.42713542675051</v>
      </c>
    </row>
    <row r="794" spans="9:24" x14ac:dyDescent="0.2">
      <c r="I794" s="57">
        <f t="shared" si="748"/>
        <v>7.8399999999999351E-6</v>
      </c>
      <c r="J794" s="57">
        <f t="shared" si="749"/>
        <v>-3.9199699999999852E-13</v>
      </c>
      <c r="K794" s="75">
        <f t="shared" si="750"/>
        <v>-1.5616089734672363E-14</v>
      </c>
      <c r="L794" s="44">
        <f t="shared" si="751"/>
        <v>5.9574357780942101E-9</v>
      </c>
      <c r="M794" s="45">
        <f t="shared" si="752"/>
        <v>1.4893563201184865E-3</v>
      </c>
      <c r="N794" s="78">
        <f t="shared" si="753"/>
        <v>6.6837369928694655E-15</v>
      </c>
      <c r="O794" s="4">
        <f t="shared" si="754"/>
        <v>1.5616089734672363E-14</v>
      </c>
      <c r="P794" s="44">
        <f t="shared" si="807"/>
        <v>1.9514545634521934E-21</v>
      </c>
      <c r="Q794" s="44">
        <f t="shared" ref="Q794:S794" si="822">(P794-P793)/$C$34</f>
        <v>1.1128516594114504E-15</v>
      </c>
      <c r="R794" s="44">
        <f t="shared" si="822"/>
        <v>4.8983565390189542E-10</v>
      </c>
      <c r="S794" s="47">
        <f t="shared" si="822"/>
        <v>1.4987967574684133E-4</v>
      </c>
      <c r="T794" s="46">
        <f t="shared" si="756"/>
        <v>3.7312330326543463E-9</v>
      </c>
      <c r="U794" s="44">
        <f t="shared" si="757"/>
        <v>1.5871826911578141E-3</v>
      </c>
      <c r="V794" s="47">
        <f t="shared" si="758"/>
        <v>454.55334963131179</v>
      </c>
      <c r="W794" s="46">
        <f t="shared" si="759"/>
        <v>569.30973837106035</v>
      </c>
      <c r="X794" s="47">
        <f t="shared" si="760"/>
        <v>114.75638873974859</v>
      </c>
    </row>
    <row r="795" spans="9:24" x14ac:dyDescent="0.2">
      <c r="I795" s="57">
        <f t="shared" si="748"/>
        <v>7.849999999999935E-6</v>
      </c>
      <c r="J795" s="57">
        <f t="shared" si="749"/>
        <v>-3.9249699999999851E-13</v>
      </c>
      <c r="K795" s="75">
        <f t="shared" si="750"/>
        <v>-1.5675664092453306E-14</v>
      </c>
      <c r="L795" s="44">
        <f t="shared" si="751"/>
        <v>5.9723293412953952E-9</v>
      </c>
      <c r="M795" s="45">
        <f t="shared" si="752"/>
        <v>1.491026287245955E-3</v>
      </c>
      <c r="N795" s="78">
        <f t="shared" si="753"/>
        <v>6.7212084965986815E-15</v>
      </c>
      <c r="O795" s="4">
        <f t="shared" si="754"/>
        <v>1.5675664092453306E-14</v>
      </c>
      <c r="P795" s="44">
        <f t="shared" si="807"/>
        <v>1.9626322137293281E-21</v>
      </c>
      <c r="Q795" s="44">
        <f t="shared" ref="Q795:S795" si="823">(P795-P794)/$C$34</f>
        <v>1.1177650277134724E-15</v>
      </c>
      <c r="R795" s="44">
        <f t="shared" si="823"/>
        <v>4.9133683020219647E-10</v>
      </c>
      <c r="S795" s="47">
        <f t="shared" si="823"/>
        <v>1.5011763003010471E-4</v>
      </c>
      <c r="T795" s="46">
        <f t="shared" si="756"/>
        <v>3.7471503729215771E-9</v>
      </c>
      <c r="U795" s="44">
        <f t="shared" si="757"/>
        <v>1.5917340267230715E-3</v>
      </c>
      <c r="V795" s="47">
        <f t="shared" si="758"/>
        <v>455.13355652573381</v>
      </c>
      <c r="W795" s="46">
        <f t="shared" si="759"/>
        <v>570.21962043442113</v>
      </c>
      <c r="X795" s="47">
        <f t="shared" si="760"/>
        <v>115.08606390868732</v>
      </c>
    </row>
    <row r="796" spans="9:24" x14ac:dyDescent="0.2">
      <c r="I796" s="57">
        <f t="shared" si="748"/>
        <v>7.8599999999999349E-6</v>
      </c>
      <c r="J796" s="57">
        <f t="shared" si="749"/>
        <v>-3.9299699999999851E-13</v>
      </c>
      <c r="K796" s="75">
        <f t="shared" si="750"/>
        <v>-1.5735387385866258E-14</v>
      </c>
      <c r="L796" s="44">
        <f t="shared" si="751"/>
        <v>5.987239604167855E-9</v>
      </c>
      <c r="M796" s="45">
        <f t="shared" si="752"/>
        <v>1.4926949870899581E-3</v>
      </c>
      <c r="N796" s="78">
        <f t="shared" si="753"/>
        <v>6.7588396294431644E-15</v>
      </c>
      <c r="O796" s="4">
        <f t="shared" si="754"/>
        <v>1.5735387385866258E-14</v>
      </c>
      <c r="P796" s="44">
        <f t="shared" si="807"/>
        <v>1.9738591480448639E-21</v>
      </c>
      <c r="Q796" s="44">
        <f t="shared" ref="Q796:S796" si="824">(P796-P795)/$C$34</f>
        <v>1.1226934315535764E-15</v>
      </c>
      <c r="R796" s="44">
        <f t="shared" si="824"/>
        <v>4.9284038401040422E-10</v>
      </c>
      <c r="S796" s="47">
        <f t="shared" si="824"/>
        <v>1.5035538082077489E-4</v>
      </c>
      <c r="T796" s="46">
        <f t="shared" si="756"/>
        <v>3.7631132844482692E-9</v>
      </c>
      <c r="U796" s="44">
        <f t="shared" si="757"/>
        <v>1.5962911526691906E-3</v>
      </c>
      <c r="V796" s="47">
        <f t="shared" si="758"/>
        <v>455.7125946119092</v>
      </c>
      <c r="W796" s="46">
        <f t="shared" si="759"/>
        <v>571.12875488795862</v>
      </c>
      <c r="X796" s="47">
        <f t="shared" si="760"/>
        <v>115.41616027604941</v>
      </c>
    </row>
    <row r="797" spans="9:24" x14ac:dyDescent="0.2">
      <c r="I797" s="57">
        <f t="shared" ref="I797:I860" si="825">I796+$C$34</f>
        <v>7.8699999999999348E-6</v>
      </c>
      <c r="J797" s="57">
        <f t="shared" ref="J797:J860" si="826">J796-$C$25*$C$34</f>
        <v>-3.9349699999999851E-13</v>
      </c>
      <c r="K797" s="75">
        <f t="shared" ref="K797:K860" si="827">K796-L796*$C$34</f>
        <v>-1.5795259781907937E-14</v>
      </c>
      <c r="L797" s="44">
        <f t="shared" ref="L797:L860" si="828">L796+M796*$C$34</f>
        <v>6.0021665540387547E-9</v>
      </c>
      <c r="M797" s="45">
        <f t="shared" ref="M797:M860" si="829">-$C$28*K796 - (($C$28/(($C$29*2*PI())^2))*($C$29*2*PI())*L796/$C$27 + $C$28*J796 + N796)/($C$28/(($C$29*2*PI())^2))</f>
        <v>1.494362416060273E-3</v>
      </c>
      <c r="N797" s="78">
        <f t="shared" ref="N797:N860" si="830">N796+T797*$C$34</f>
        <v>6.7966308476935703E-15</v>
      </c>
      <c r="O797" s="4">
        <f t="shared" ref="O797:O860" si="831">IF(K797&lt;0,-K797,0)</f>
        <v>1.5795259781907937E-14</v>
      </c>
      <c r="P797" s="44">
        <f t="shared" si="807"/>
        <v>1.9851355169917796E-21</v>
      </c>
      <c r="Q797" s="44">
        <f t="shared" ref="Q797:S797" si="832">(P797-P796)/$C$34</f>
        <v>1.1276368946915687E-15</v>
      </c>
      <c r="R797" s="44">
        <f t="shared" si="832"/>
        <v>4.9434631379922479E-10</v>
      </c>
      <c r="S797" s="47">
        <f t="shared" si="832"/>
        <v>1.5059297888205756E-4</v>
      </c>
      <c r="T797" s="46">
        <f t="shared" ref="T797:T860" si="833">T796+U797*$C$34</f>
        <v>3.7791218250405772E-9</v>
      </c>
      <c r="U797" s="44">
        <f t="shared" ref="U797:U860" si="834">U796+V797*$C$34</f>
        <v>1.6008540592308243E-3</v>
      </c>
      <c r="V797" s="47">
        <f t="shared" ref="V797:V860" si="835">W797-X797</f>
        <v>456.29065616338221</v>
      </c>
      <c r="W797" s="46">
        <f t="shared" ref="W797:W860" si="836">$C$33/$C$24*($C$17*P797 + $C$18*Q797 + $C$19*R797 + $C$20*S797)</f>
        <v>572.03733315903742</v>
      </c>
      <c r="X797" s="47">
        <f t="shared" ref="X797:X860" si="837">1/$C$24*($C$21*N796 + $C$22*T796 + $C$23*U796)</f>
        <v>115.74667699565518</v>
      </c>
    </row>
    <row r="798" spans="9:24" x14ac:dyDescent="0.2">
      <c r="I798" s="57">
        <f t="shared" si="825"/>
        <v>7.8799999999999347E-6</v>
      </c>
      <c r="J798" s="57">
        <f t="shared" si="826"/>
        <v>-3.9399699999999851E-13</v>
      </c>
      <c r="K798" s="75">
        <f t="shared" si="827"/>
        <v>-1.5855281447448326E-14</v>
      </c>
      <c r="L798" s="44">
        <f t="shared" si="828"/>
        <v>6.0171101781993578E-9</v>
      </c>
      <c r="M798" s="45">
        <f t="shared" si="829"/>
        <v>1.4960285705621363E-3</v>
      </c>
      <c r="N798" s="78">
        <f t="shared" si="830"/>
        <v>6.834582608217838E-15</v>
      </c>
      <c r="O798" s="4">
        <f t="shared" si="831"/>
        <v>1.5855281447448326E-14</v>
      </c>
      <c r="P798" s="44">
        <f t="shared" si="807"/>
        <v>1.9964614714005517E-21</v>
      </c>
      <c r="Q798" s="44">
        <f t="shared" ref="Q798:S798" si="838">(P798-P797)/$C$34</f>
        <v>1.1325954408772123E-15</v>
      </c>
      <c r="R798" s="44">
        <f t="shared" si="838"/>
        <v>4.9585461856435939E-10</v>
      </c>
      <c r="S798" s="47">
        <f t="shared" si="838"/>
        <v>1.5083047651346025E-4</v>
      </c>
      <c r="T798" s="46">
        <f t="shared" si="833"/>
        <v>3.7951760524267966E-9</v>
      </c>
      <c r="U798" s="44">
        <f t="shared" si="834"/>
        <v>1.605422738621949E-3</v>
      </c>
      <c r="V798" s="47">
        <f t="shared" si="835"/>
        <v>456.8679391124607</v>
      </c>
      <c r="W798" s="46">
        <f t="shared" si="836"/>
        <v>572.94555247313122</v>
      </c>
      <c r="X798" s="47">
        <f t="shared" si="837"/>
        <v>116.0776133606705</v>
      </c>
    </row>
    <row r="799" spans="9:24" x14ac:dyDescent="0.2">
      <c r="I799" s="57">
        <f t="shared" si="825"/>
        <v>7.8899999999999346E-6</v>
      </c>
      <c r="J799" s="57">
        <f t="shared" si="826"/>
        <v>-3.9449699999999851E-13</v>
      </c>
      <c r="K799" s="75">
        <f t="shared" si="827"/>
        <v>-1.5915452549230321E-14</v>
      </c>
      <c r="L799" s="44">
        <f t="shared" si="828"/>
        <v>6.0320704639049789E-9</v>
      </c>
      <c r="M799" s="45">
        <f t="shared" si="829"/>
        <v>1.4976934469962486E-3</v>
      </c>
      <c r="N799" s="78">
        <f t="shared" si="830"/>
        <v>6.8726953684601813E-15</v>
      </c>
      <c r="O799" s="4">
        <f t="shared" si="831"/>
        <v>1.5915452549230321E-14</v>
      </c>
      <c r="P799" s="44">
        <f t="shared" si="807"/>
        <v>2.0078371623389927E-21</v>
      </c>
      <c r="Q799" s="44">
        <f t="shared" ref="Q799:S799" si="839">(P799-P798)/$C$34</f>
        <v>1.1375690938440956E-15</v>
      </c>
      <c r="R799" s="44">
        <f t="shared" si="839"/>
        <v>4.9736529668832768E-10</v>
      </c>
      <c r="S799" s="47">
        <f t="shared" si="839"/>
        <v>1.5106781239682856E-4</v>
      </c>
      <c r="T799" s="46">
        <f t="shared" si="833"/>
        <v>3.8112760242342922E-9</v>
      </c>
      <c r="U799" s="44">
        <f t="shared" si="834"/>
        <v>1.6099971807495876E-3</v>
      </c>
      <c r="V799" s="47">
        <f t="shared" si="835"/>
        <v>457.44421276386691</v>
      </c>
      <c r="W799" s="46">
        <f t="shared" si="836"/>
        <v>573.85318157157508</v>
      </c>
      <c r="X799" s="47">
        <f t="shared" si="837"/>
        <v>116.40896880770818</v>
      </c>
    </row>
    <row r="800" spans="9:24" x14ac:dyDescent="0.2">
      <c r="I800" s="57">
        <f t="shared" si="825"/>
        <v>7.8999999999999345E-6</v>
      </c>
      <c r="J800" s="57">
        <f t="shared" si="826"/>
        <v>-3.949969999999985E-13</v>
      </c>
      <c r="K800" s="75">
        <f t="shared" si="827"/>
        <v>-1.597577325386937E-14</v>
      </c>
      <c r="L800" s="44">
        <f t="shared" si="828"/>
        <v>6.0470473983749414E-9</v>
      </c>
      <c r="M800" s="45">
        <f t="shared" si="829"/>
        <v>1.4993570417587824E-3</v>
      </c>
      <c r="N800" s="78">
        <f t="shared" si="830"/>
        <v>6.9109695864397142E-15</v>
      </c>
      <c r="O800" s="4">
        <f t="shared" si="831"/>
        <v>1.597577325386937E-14</v>
      </c>
      <c r="P800" s="44">
        <f t="shared" si="807"/>
        <v>2.0192627411119927E-21</v>
      </c>
      <c r="Q800" s="44">
        <f t="shared" ref="Q800:S800" si="840">(P800-P799)/$C$34</f>
        <v>1.1425578773000024E-15</v>
      </c>
      <c r="R800" s="44">
        <f t="shared" si="840"/>
        <v>4.9887834559068668E-10</v>
      </c>
      <c r="S800" s="47">
        <f t="shared" si="840"/>
        <v>1.5130489023590049E-4</v>
      </c>
      <c r="T800" s="46">
        <f t="shared" si="833"/>
        <v>3.8274217979532555E-9</v>
      </c>
      <c r="U800" s="44">
        <f t="shared" si="834"/>
        <v>1.6145773718962955E-3</v>
      </c>
      <c r="V800" s="47">
        <f t="shared" si="835"/>
        <v>458.0191146707993</v>
      </c>
      <c r="W800" s="46">
        <f t="shared" si="836"/>
        <v>574.75985727698617</v>
      </c>
      <c r="X800" s="47">
        <f t="shared" si="837"/>
        <v>116.74074260618686</v>
      </c>
    </row>
    <row r="801" spans="9:24" x14ac:dyDescent="0.2">
      <c r="I801" s="57">
        <f t="shared" si="825"/>
        <v>7.9099999999999344E-6</v>
      </c>
      <c r="J801" s="57">
        <f t="shared" si="826"/>
        <v>-3.954969999999985E-13</v>
      </c>
      <c r="K801" s="75">
        <f t="shared" si="827"/>
        <v>-1.6036243727853118E-14</v>
      </c>
      <c r="L801" s="44">
        <f t="shared" si="828"/>
        <v>6.0620409687925292E-9</v>
      </c>
      <c r="M801" s="45">
        <f t="shared" si="829"/>
        <v>1.5010193512413944E-3</v>
      </c>
      <c r="N801" s="78">
        <f t="shared" si="830"/>
        <v>6.9494057207499316E-15</v>
      </c>
      <c r="O801" s="4">
        <f t="shared" si="831"/>
        <v>1.6036243727853118E-14</v>
      </c>
      <c r="P801" s="44">
        <f t="shared" si="807"/>
        <v>2.0307383592614871E-21</v>
      </c>
      <c r="Q801" s="44">
        <f t="shared" ref="Q801:S801" si="841">(P801-P800)/$C$34</f>
        <v>1.147561814949444E-15</v>
      </c>
      <c r="R801" s="44">
        <f t="shared" si="841"/>
        <v>5.0039376494415764E-10</v>
      </c>
      <c r="S801" s="47">
        <f t="shared" si="841"/>
        <v>1.5154193534709586E-4</v>
      </c>
      <c r="T801" s="46">
        <f t="shared" si="833"/>
        <v>3.8436134310217731E-9</v>
      </c>
      <c r="U801" s="44">
        <f t="shared" si="834"/>
        <v>1.6191633068517481E-3</v>
      </c>
      <c r="V801" s="47">
        <f t="shared" si="835"/>
        <v>458.59349554526329</v>
      </c>
      <c r="W801" s="46">
        <f t="shared" si="836"/>
        <v>575.66642930810917</v>
      </c>
      <c r="X801" s="47">
        <f t="shared" si="837"/>
        <v>117.07293376284585</v>
      </c>
    </row>
    <row r="802" spans="9:24" x14ac:dyDescent="0.2">
      <c r="I802" s="57">
        <f t="shared" si="825"/>
        <v>7.9199999999999343E-6</v>
      </c>
      <c r="J802" s="57">
        <f t="shared" si="826"/>
        <v>-3.959969999999985E-13</v>
      </c>
      <c r="K802" s="75">
        <f t="shared" si="827"/>
        <v>-1.6096864137541044E-14</v>
      </c>
      <c r="L802" s="44">
        <f t="shared" si="828"/>
        <v>6.0770511623049429E-9</v>
      </c>
      <c r="M802" s="45">
        <f t="shared" si="829"/>
        <v>1.5026803718312283E-3</v>
      </c>
      <c r="N802" s="78">
        <f t="shared" si="830"/>
        <v>6.9880042305576387E-15</v>
      </c>
      <c r="O802" s="4">
        <f t="shared" si="831"/>
        <v>1.6096864137541044E-14</v>
      </c>
      <c r="P802" s="44">
        <f t="shared" si="807"/>
        <v>2.0422641685662774E-21</v>
      </c>
      <c r="Q802" s="44">
        <f t="shared" ref="Q802:S802" si="842">(P802-P801)/$C$34</f>
        <v>1.1525809304790266E-15</v>
      </c>
      <c r="R802" s="44">
        <f t="shared" si="842"/>
        <v>5.0191155295826314E-10</v>
      </c>
      <c r="S802" s="47">
        <f t="shared" si="842"/>
        <v>1.5177880141054983E-4</v>
      </c>
      <c r="T802" s="46">
        <f t="shared" si="833"/>
        <v>3.8598509807706845E-9</v>
      </c>
      <c r="U802" s="44">
        <f t="shared" si="834"/>
        <v>1.6237549748911715E-3</v>
      </c>
      <c r="V802" s="47">
        <f t="shared" si="835"/>
        <v>459.16680394235209</v>
      </c>
      <c r="W802" s="46">
        <f t="shared" si="836"/>
        <v>576.57234584331502</v>
      </c>
      <c r="X802" s="47">
        <f t="shared" si="837"/>
        <v>117.40554190096293</v>
      </c>
    </row>
    <row r="803" spans="9:24" x14ac:dyDescent="0.2">
      <c r="I803" s="57">
        <f t="shared" si="825"/>
        <v>7.9299999999999342E-6</v>
      </c>
      <c r="J803" s="57">
        <f t="shared" si="826"/>
        <v>-3.964969999999985E-13</v>
      </c>
      <c r="K803" s="75">
        <f t="shared" si="827"/>
        <v>-1.6157634649164094E-14</v>
      </c>
      <c r="L803" s="44">
        <f t="shared" si="828"/>
        <v>6.0920779660232554E-9</v>
      </c>
      <c r="M803" s="45">
        <f t="shared" si="829"/>
        <v>1.504340099910924E-3</v>
      </c>
      <c r="N803" s="78">
        <f t="shared" si="830"/>
        <v>7.0267655756016047E-15</v>
      </c>
      <c r="O803" s="4">
        <f t="shared" si="831"/>
        <v>1.6157634649164094E-14</v>
      </c>
      <c r="P803" s="44">
        <f t="shared" si="807"/>
        <v>2.0538403210417801E-21</v>
      </c>
      <c r="Q803" s="44">
        <f t="shared" ref="Q803:S803" si="843">(P803-P802)/$C$34</f>
        <v>1.1576152475502665E-15</v>
      </c>
      <c r="R803" s="44">
        <f t="shared" si="843"/>
        <v>5.034317071239915E-10</v>
      </c>
      <c r="S803" s="47">
        <f t="shared" si="843"/>
        <v>1.5201541657283596E-4</v>
      </c>
      <c r="T803" s="46">
        <f t="shared" si="833"/>
        <v>3.8761345043965602E-9</v>
      </c>
      <c r="U803" s="44">
        <f t="shared" si="834"/>
        <v>1.6283523625875852E-3</v>
      </c>
      <c r="V803" s="47">
        <f t="shared" si="835"/>
        <v>459.73876964135678</v>
      </c>
      <c r="W803" s="46">
        <f t="shared" si="836"/>
        <v>577.47733588552057</v>
      </c>
      <c r="X803" s="47">
        <f t="shared" si="837"/>
        <v>117.73856624416378</v>
      </c>
    </row>
    <row r="804" spans="9:24" x14ac:dyDescent="0.2">
      <c r="I804" s="57">
        <f t="shared" si="825"/>
        <v>7.9399999999999341E-6</v>
      </c>
      <c r="J804" s="57">
        <f t="shared" si="826"/>
        <v>-3.969969999999985E-13</v>
      </c>
      <c r="K804" s="75">
        <f t="shared" si="827"/>
        <v>-1.6218555428824325E-14</v>
      </c>
      <c r="L804" s="44">
        <f t="shared" si="828"/>
        <v>6.1071213670223649E-9</v>
      </c>
      <c r="M804" s="45">
        <f t="shared" si="829"/>
        <v>1.5059985318586282E-3</v>
      </c>
      <c r="N804" s="78">
        <f t="shared" si="830"/>
        <v>7.0656902161919876E-15</v>
      </c>
      <c r="O804" s="4">
        <f t="shared" si="831"/>
        <v>1.6218555428824325E-14</v>
      </c>
      <c r="P804" s="44">
        <f t="shared" si="807"/>
        <v>2.0654669689399787E-21</v>
      </c>
      <c r="Q804" s="44">
        <f t="shared" ref="Q804:S804" si="844">(P804-P803)/$C$34</f>
        <v>1.1626647898198654E-15</v>
      </c>
      <c r="R804" s="44">
        <f t="shared" si="844"/>
        <v>5.0495422695988121E-10</v>
      </c>
      <c r="S804" s="47">
        <f t="shared" si="844"/>
        <v>1.5225198358897112E-4</v>
      </c>
      <c r="T804" s="46">
        <f t="shared" si="833"/>
        <v>3.892464059038261E-9</v>
      </c>
      <c r="U804" s="44">
        <f t="shared" si="834"/>
        <v>1.6329554641700608E-3</v>
      </c>
      <c r="V804" s="47">
        <f t="shared" si="835"/>
        <v>460.31015824757469</v>
      </c>
      <c r="W804" s="46">
        <f t="shared" si="836"/>
        <v>578.38216406780873</v>
      </c>
      <c r="X804" s="47">
        <f t="shared" si="837"/>
        <v>118.07200582023405</v>
      </c>
    </row>
    <row r="805" spans="9:24" x14ac:dyDescent="0.2">
      <c r="I805" s="57">
        <f t="shared" si="825"/>
        <v>7.949999999999934E-6</v>
      </c>
      <c r="J805" s="57">
        <f t="shared" si="826"/>
        <v>-3.9749699999999849E-13</v>
      </c>
      <c r="K805" s="75">
        <f t="shared" si="827"/>
        <v>-1.6279626642494547E-14</v>
      </c>
      <c r="L805" s="44">
        <f t="shared" si="828"/>
        <v>6.122181352340951E-9</v>
      </c>
      <c r="M805" s="45">
        <f t="shared" si="829"/>
        <v>1.5076556640479986E-3</v>
      </c>
      <c r="N805" s="78">
        <f t="shared" si="830"/>
        <v>7.1047786132090748E-15</v>
      </c>
      <c r="O805" s="4">
        <f t="shared" si="831"/>
        <v>1.6279626642494547E-14</v>
      </c>
      <c r="P805" s="44">
        <f t="shared" si="807"/>
        <v>2.0771442647491949E-21</v>
      </c>
      <c r="Q805" s="44">
        <f t="shared" ref="Q805:S805" si="845">(P805-P804)/$C$34</f>
        <v>1.1677295809216164E-15</v>
      </c>
      <c r="R805" s="44">
        <f t="shared" si="845"/>
        <v>5.0647911017509993E-10</v>
      </c>
      <c r="S805" s="47">
        <f t="shared" si="845"/>
        <v>1.524883215218714E-4</v>
      </c>
      <c r="T805" s="46">
        <f t="shared" si="833"/>
        <v>3.9088397017087416E-9</v>
      </c>
      <c r="U805" s="44">
        <f t="shared" si="834"/>
        <v>1.6375642670480894E-3</v>
      </c>
      <c r="V805" s="47">
        <f t="shared" si="835"/>
        <v>460.88028780285947</v>
      </c>
      <c r="W805" s="46">
        <f t="shared" si="836"/>
        <v>579.28614801467756</v>
      </c>
      <c r="X805" s="47">
        <f t="shared" si="837"/>
        <v>118.40586021181812</v>
      </c>
    </row>
    <row r="806" spans="9:24" x14ac:dyDescent="0.2">
      <c r="I806" s="57">
        <f t="shared" si="825"/>
        <v>7.959999999999934E-6</v>
      </c>
      <c r="J806" s="57">
        <f t="shared" si="826"/>
        <v>-3.9799699999999849E-13</v>
      </c>
      <c r="K806" s="75">
        <f t="shared" si="827"/>
        <v>-1.6340848456017958E-14</v>
      </c>
      <c r="L806" s="44">
        <f t="shared" si="828"/>
        <v>6.1372579089814313E-9</v>
      </c>
      <c r="M806" s="45">
        <f t="shared" si="829"/>
        <v>1.5093114928482138E-3</v>
      </c>
      <c r="N806" s="78">
        <f t="shared" si="830"/>
        <v>7.1440312281021395E-15</v>
      </c>
      <c r="O806" s="4">
        <f t="shared" si="831"/>
        <v>1.6340848456017958E-14</v>
      </c>
      <c r="P806" s="44">
        <f t="shared" si="807"/>
        <v>2.088872361193889E-21</v>
      </c>
      <c r="Q806" s="44">
        <f t="shared" ref="Q806:S806" si="846">(P806-P805)/$C$34</f>
        <v>1.1728096444694148E-15</v>
      </c>
      <c r="R806" s="44">
        <f t="shared" si="846"/>
        <v>5.0800635477984472E-10</v>
      </c>
      <c r="S806" s="47">
        <f t="shared" si="846"/>
        <v>1.5272446047447978E-4</v>
      </c>
      <c r="T806" s="46">
        <f t="shared" si="833"/>
        <v>3.9252614893064955E-9</v>
      </c>
      <c r="U806" s="44">
        <f t="shared" si="834"/>
        <v>1.6421787597753652E-3</v>
      </c>
      <c r="V806" s="47">
        <f t="shared" si="835"/>
        <v>461.44927272759196</v>
      </c>
      <c r="W806" s="46">
        <f t="shared" si="836"/>
        <v>580.18940123491268</v>
      </c>
      <c r="X806" s="47">
        <f t="shared" si="837"/>
        <v>118.74012850732069</v>
      </c>
    </row>
    <row r="807" spans="9:24" x14ac:dyDescent="0.2">
      <c r="I807" s="57">
        <f t="shared" si="825"/>
        <v>7.9699999999999339E-6</v>
      </c>
      <c r="J807" s="57">
        <f t="shared" si="826"/>
        <v>-3.9849699999999849E-13</v>
      </c>
      <c r="K807" s="75">
        <f t="shared" si="827"/>
        <v>-1.6402221035107771E-14</v>
      </c>
      <c r="L807" s="44">
        <f t="shared" si="828"/>
        <v>6.1523510239099133E-9</v>
      </c>
      <c r="M807" s="45">
        <f t="shared" si="829"/>
        <v>1.5109660146239833E-3</v>
      </c>
      <c r="N807" s="78">
        <f t="shared" si="830"/>
        <v>7.1834485228890262E-15</v>
      </c>
      <c r="O807" s="4">
        <f t="shared" si="831"/>
        <v>1.6402221035107771E-14</v>
      </c>
      <c r="P807" s="44">
        <f t="shared" si="807"/>
        <v>2.1006514112346553E-21</v>
      </c>
      <c r="Q807" s="44">
        <f t="shared" ref="Q807:S807" si="847">(P807-P806)/$C$34</f>
        <v>1.1779050040766284E-15</v>
      </c>
      <c r="R807" s="44">
        <f t="shared" si="847"/>
        <v>5.095359607213604E-10</v>
      </c>
      <c r="S807" s="47">
        <f t="shared" si="847"/>
        <v>1.5296059415156801E-4</v>
      </c>
      <c r="T807" s="46">
        <f t="shared" si="833"/>
        <v>3.9417294786886846E-9</v>
      </c>
      <c r="U807" s="44">
        <f t="shared" si="834"/>
        <v>1.6467989382189302E-3</v>
      </c>
      <c r="V807" s="47">
        <f t="shared" si="835"/>
        <v>462.01784435648369</v>
      </c>
      <c r="W807" s="46">
        <f t="shared" si="836"/>
        <v>581.09265423455258</v>
      </c>
      <c r="X807" s="47">
        <f t="shared" si="837"/>
        <v>119.07480987806889</v>
      </c>
    </row>
    <row r="808" spans="9:24" x14ac:dyDescent="0.2">
      <c r="I808" s="57">
        <f t="shared" si="825"/>
        <v>7.9799999999999338E-6</v>
      </c>
      <c r="J808" s="57">
        <f t="shared" si="826"/>
        <v>-3.9899699999999849E-13</v>
      </c>
      <c r="K808" s="75">
        <f t="shared" si="827"/>
        <v>-1.6463744545346869E-14</v>
      </c>
      <c r="L808" s="44">
        <f t="shared" si="828"/>
        <v>6.1674606840561528E-9</v>
      </c>
      <c r="M808" s="45">
        <f t="shared" si="829"/>
        <v>1.5126192257355498E-3</v>
      </c>
      <c r="N808" s="78">
        <f t="shared" si="830"/>
        <v>7.2230309601543706E-15</v>
      </c>
      <c r="O808" s="4">
        <f t="shared" si="831"/>
        <v>1.6463744545346869E-14</v>
      </c>
      <c r="P808" s="44">
        <f t="shared" si="807"/>
        <v>2.1124815680678537E-21</v>
      </c>
      <c r="Q808" s="44">
        <f t="shared" ref="Q808:S808" si="848">(P808-P807)/$C$34</f>
        <v>1.1830156833198371E-15</v>
      </c>
      <c r="R808" s="44">
        <f t="shared" si="848"/>
        <v>5.1106792432087297E-10</v>
      </c>
      <c r="S808" s="47">
        <f t="shared" si="848"/>
        <v>1.5319635995125606E-4</v>
      </c>
      <c r="T808" s="46">
        <f t="shared" si="833"/>
        <v>3.9582437265344243E-9</v>
      </c>
      <c r="U808" s="44">
        <f t="shared" si="834"/>
        <v>1.651424784573933E-3</v>
      </c>
      <c r="V808" s="47">
        <f t="shared" si="835"/>
        <v>462.58463550028438</v>
      </c>
      <c r="W808" s="46">
        <f t="shared" si="836"/>
        <v>581.99453952569627</v>
      </c>
      <c r="X808" s="47">
        <f t="shared" si="837"/>
        <v>119.4099040254119</v>
      </c>
    </row>
    <row r="809" spans="9:24" x14ac:dyDescent="0.2">
      <c r="I809" s="57">
        <f t="shared" si="825"/>
        <v>7.9899999999999337E-6</v>
      </c>
      <c r="J809" s="57">
        <f t="shared" si="826"/>
        <v>-3.9949699999999848E-13</v>
      </c>
      <c r="K809" s="75">
        <f t="shared" si="827"/>
        <v>-1.6525419152187429E-14</v>
      </c>
      <c r="L809" s="44">
        <f t="shared" si="828"/>
        <v>6.1825868763135083E-9</v>
      </c>
      <c r="M809" s="45">
        <f t="shared" si="829"/>
        <v>1.5142711225387038E-3</v>
      </c>
      <c r="N809" s="78">
        <f t="shared" si="830"/>
        <v>7.2627790030489287E-15</v>
      </c>
      <c r="O809" s="4">
        <f t="shared" si="831"/>
        <v>1.6525419152187429E-14</v>
      </c>
      <c r="P809" s="44">
        <f t="shared" si="807"/>
        <v>2.1243629851255362E-21</v>
      </c>
      <c r="Q809" s="44">
        <f t="shared" ref="Q809:S809" si="849">(P809-P808)/$C$34</f>
        <v>1.1881417057682483E-15</v>
      </c>
      <c r="R809" s="44">
        <f t="shared" si="849"/>
        <v>5.1260224484111322E-10</v>
      </c>
      <c r="S809" s="47">
        <f t="shared" si="849"/>
        <v>1.5343205202402596E-4</v>
      </c>
      <c r="T809" s="46">
        <f t="shared" si="833"/>
        <v>3.9748042894558391E-9</v>
      </c>
      <c r="U809" s="44">
        <f t="shared" si="834"/>
        <v>1.6560562921414663E-3</v>
      </c>
      <c r="V809" s="47">
        <f t="shared" si="835"/>
        <v>463.15075675333247</v>
      </c>
      <c r="W809" s="46">
        <f t="shared" si="836"/>
        <v>582.89616641318105</v>
      </c>
      <c r="X809" s="47">
        <f t="shared" si="837"/>
        <v>119.74540965984858</v>
      </c>
    </row>
    <row r="810" spans="9:24" x14ac:dyDescent="0.2">
      <c r="I810" s="57">
        <f t="shared" si="825"/>
        <v>7.9999999999999336E-6</v>
      </c>
      <c r="J810" s="57">
        <f t="shared" si="826"/>
        <v>-3.9999699999999848E-13</v>
      </c>
      <c r="K810" s="75">
        <f t="shared" si="827"/>
        <v>-1.6587245020950564E-14</v>
      </c>
      <c r="L810" s="44">
        <f t="shared" si="828"/>
        <v>6.1977295875388956E-9</v>
      </c>
      <c r="M810" s="45">
        <f t="shared" si="829"/>
        <v>1.5159217013847885E-3</v>
      </c>
      <c r="N810" s="78">
        <f t="shared" si="830"/>
        <v>7.3026931152887781E-15</v>
      </c>
      <c r="O810" s="4">
        <f t="shared" si="831"/>
        <v>1.6587245020950564E-14</v>
      </c>
      <c r="P810" s="44">
        <f t="shared" si="807"/>
        <v>2.1362958160753382E-21</v>
      </c>
      <c r="Q810" s="44">
        <f t="shared" ref="Q810:S810" si="850">(P810-P809)/$C$34</f>
        <v>1.193283094980198E-15</v>
      </c>
      <c r="R810" s="44">
        <f t="shared" si="850"/>
        <v>5.1413892119497157E-10</v>
      </c>
      <c r="S810" s="47">
        <f t="shared" si="850"/>
        <v>1.5366763538583495E-4</v>
      </c>
      <c r="T810" s="46">
        <f t="shared" si="833"/>
        <v>3.9914112239849195E-9</v>
      </c>
      <c r="U810" s="44">
        <f t="shared" si="834"/>
        <v>1.6606934529080478E-3</v>
      </c>
      <c r="V810" s="47">
        <f t="shared" si="835"/>
        <v>463.71607665814844</v>
      </c>
      <c r="W810" s="46">
        <f t="shared" si="836"/>
        <v>583.79740295490978</v>
      </c>
      <c r="X810" s="47">
        <f t="shared" si="837"/>
        <v>120.08132629676133</v>
      </c>
    </row>
    <row r="811" spans="9:24" x14ac:dyDescent="0.2">
      <c r="I811" s="57">
        <f t="shared" si="825"/>
        <v>8.0099999999999335E-6</v>
      </c>
      <c r="J811" s="57">
        <f t="shared" si="826"/>
        <v>-4.0049699999999848E-13</v>
      </c>
      <c r="K811" s="75">
        <f t="shared" si="827"/>
        <v>-1.6649222316825953E-14</v>
      </c>
      <c r="L811" s="44">
        <f t="shared" si="828"/>
        <v>6.2128888045527434E-9</v>
      </c>
      <c r="M811" s="45">
        <f t="shared" si="829"/>
        <v>1.5175709586207069E-3</v>
      </c>
      <c r="N811" s="78">
        <f t="shared" si="830"/>
        <v>7.3427737611536579E-15</v>
      </c>
      <c r="O811" s="4">
        <f t="shared" si="831"/>
        <v>1.6649222316825953E-14</v>
      </c>
      <c r="P811" s="44">
        <f t="shared" si="807"/>
        <v>2.1482802148201428E-21</v>
      </c>
      <c r="Q811" s="44">
        <f t="shared" ref="Q811:S811" si="851">(P811-P810)/$C$34</f>
        <v>1.1984398744804691E-15</v>
      </c>
      <c r="R811" s="44">
        <f t="shared" si="851"/>
        <v>5.156779500271069E-10</v>
      </c>
      <c r="S811" s="47">
        <f t="shared" si="851"/>
        <v>1.5390288321353305E-4</v>
      </c>
      <c r="T811" s="46">
        <f t="shared" si="833"/>
        <v>4.0080645864880363E-9</v>
      </c>
      <c r="U811" s="44">
        <f t="shared" si="834"/>
        <v>1.6653362503116786E-3</v>
      </c>
      <c r="V811" s="47">
        <f t="shared" si="835"/>
        <v>464.27974036307</v>
      </c>
      <c r="W811" s="46">
        <f t="shared" si="836"/>
        <v>584.69739371932985</v>
      </c>
      <c r="X811" s="47">
        <f t="shared" si="837"/>
        <v>120.41765335625985</v>
      </c>
    </row>
    <row r="812" spans="9:24" x14ac:dyDescent="0.2">
      <c r="I812" s="57">
        <f t="shared" si="825"/>
        <v>8.0199999999999334E-6</v>
      </c>
      <c r="J812" s="57">
        <f t="shared" si="826"/>
        <v>-4.0099699999999848E-13</v>
      </c>
      <c r="K812" s="75">
        <f t="shared" si="827"/>
        <v>-1.671135120487148E-14</v>
      </c>
      <c r="L812" s="44">
        <f t="shared" si="828"/>
        <v>6.2280645141389505E-9</v>
      </c>
      <c r="M812" s="45">
        <f t="shared" si="829"/>
        <v>1.5192188905889335E-3</v>
      </c>
      <c r="N812" s="78">
        <f t="shared" si="830"/>
        <v>7.383021405486707E-15</v>
      </c>
      <c r="O812" s="4">
        <f t="shared" si="831"/>
        <v>1.671135120487148E-14</v>
      </c>
      <c r="P812" s="44">
        <f t="shared" si="807"/>
        <v>2.160316335498114E-21</v>
      </c>
      <c r="Q812" s="44">
        <f t="shared" ref="Q812:S812" si="852">(P812-P811)/$C$34</f>
        <v>1.2036120677971168E-15</v>
      </c>
      <c r="R812" s="44">
        <f t="shared" si="852"/>
        <v>5.1721933166477844E-10</v>
      </c>
      <c r="S812" s="47">
        <f t="shared" si="852"/>
        <v>1.5413816376715352E-4</v>
      </c>
      <c r="T812" s="46">
        <f t="shared" si="833"/>
        <v>4.0247644333049399E-9</v>
      </c>
      <c r="U812" s="44">
        <f t="shared" si="834"/>
        <v>1.669984681690337E-3</v>
      </c>
      <c r="V812" s="47">
        <f t="shared" si="835"/>
        <v>464.84313786584602</v>
      </c>
      <c r="W812" s="46">
        <f t="shared" si="836"/>
        <v>585.59752750475775</v>
      </c>
      <c r="X812" s="47">
        <f t="shared" si="837"/>
        <v>120.75438963891175</v>
      </c>
    </row>
    <row r="813" spans="9:24" x14ac:dyDescent="0.2">
      <c r="I813" s="57">
        <f t="shared" si="825"/>
        <v>8.0299999999999333E-6</v>
      </c>
      <c r="J813" s="57">
        <f t="shared" si="826"/>
        <v>-4.0149699999999848E-13</v>
      </c>
      <c r="K813" s="75">
        <f t="shared" si="827"/>
        <v>-1.677363185001287E-14</v>
      </c>
      <c r="L813" s="44">
        <f t="shared" si="828"/>
        <v>6.2432567030448402E-9</v>
      </c>
      <c r="M813" s="45">
        <f t="shared" si="829"/>
        <v>1.5208654936275181E-3</v>
      </c>
      <c r="N813" s="78">
        <f t="shared" si="830"/>
        <v>7.4234365136927711E-15</v>
      </c>
      <c r="O813" s="4">
        <f t="shared" si="831"/>
        <v>1.677363185001287E-14</v>
      </c>
      <c r="P813" s="44">
        <f t="shared" si="807"/>
        <v>2.172404332482351E-21</v>
      </c>
      <c r="Q813" s="44">
        <f t="shared" ref="Q813:S813" si="853">(P813-P812)/$C$34</f>
        <v>1.2087996984237034E-15</v>
      </c>
      <c r="R813" s="44">
        <f t="shared" si="853"/>
        <v>5.1876306265865212E-10</v>
      </c>
      <c r="S813" s="47">
        <f t="shared" si="853"/>
        <v>1.5437309938736845E-4</v>
      </c>
      <c r="T813" s="46">
        <f t="shared" si="833"/>
        <v>4.0415108206063523E-9</v>
      </c>
      <c r="U813" s="44">
        <f t="shared" si="834"/>
        <v>1.6746387301412105E-3</v>
      </c>
      <c r="V813" s="47">
        <f t="shared" si="835"/>
        <v>465.40484508734744</v>
      </c>
      <c r="W813" s="46">
        <f t="shared" si="836"/>
        <v>586.49638004000929</v>
      </c>
      <c r="X813" s="47">
        <f t="shared" si="837"/>
        <v>121.09153495266186</v>
      </c>
    </row>
    <row r="814" spans="9:24" x14ac:dyDescent="0.2">
      <c r="I814" s="57">
        <f t="shared" si="825"/>
        <v>8.0399999999999332E-6</v>
      </c>
      <c r="J814" s="57">
        <f t="shared" si="826"/>
        <v>-4.0199699999999847E-13</v>
      </c>
      <c r="K814" s="75">
        <f t="shared" si="827"/>
        <v>-1.6836064417043317E-14</v>
      </c>
      <c r="L814" s="44">
        <f t="shared" si="828"/>
        <v>6.2584653579811158E-9</v>
      </c>
      <c r="M814" s="45">
        <f t="shared" si="829"/>
        <v>1.5225107640700986E-3</v>
      </c>
      <c r="N814" s="78">
        <f t="shared" si="830"/>
        <v>7.4640195517376502E-15</v>
      </c>
      <c r="O814" s="4">
        <f t="shared" si="831"/>
        <v>1.6836064417043317E-14</v>
      </c>
      <c r="P814" s="44">
        <f t="shared" si="807"/>
        <v>2.1845443603807927E-21</v>
      </c>
      <c r="Q814" s="44">
        <f t="shared" ref="Q814:S814" si="854">(P814-P813)/$C$34</f>
        <v>1.2140027898441606E-15</v>
      </c>
      <c r="R814" s="44">
        <f t="shared" si="854"/>
        <v>5.2030914204572625E-10</v>
      </c>
      <c r="S814" s="47">
        <f t="shared" si="854"/>
        <v>1.546079387074129E-4</v>
      </c>
      <c r="T814" s="46">
        <f t="shared" si="833"/>
        <v>4.0583038044878543E-9</v>
      </c>
      <c r="U814" s="44">
        <f t="shared" si="834"/>
        <v>1.6792983881501944E-3</v>
      </c>
      <c r="V814" s="47">
        <f t="shared" si="835"/>
        <v>465.96580089838062</v>
      </c>
      <c r="W814" s="46">
        <f t="shared" si="836"/>
        <v>587.39488897175545</v>
      </c>
      <c r="X814" s="47">
        <f t="shared" si="837"/>
        <v>121.42908807337486</v>
      </c>
    </row>
    <row r="815" spans="9:24" x14ac:dyDescent="0.2">
      <c r="I815" s="57">
        <f t="shared" si="825"/>
        <v>8.0499999999999331E-6</v>
      </c>
      <c r="J815" s="57">
        <f t="shared" si="826"/>
        <v>-4.0249699999999847E-13</v>
      </c>
      <c r="K815" s="75">
        <f t="shared" si="827"/>
        <v>-1.6898649070623129E-14</v>
      </c>
      <c r="L815" s="44">
        <f t="shared" si="828"/>
        <v>6.2736904656218165E-9</v>
      </c>
      <c r="M815" s="45">
        <f t="shared" si="829"/>
        <v>1.524154698245906E-3</v>
      </c>
      <c r="N815" s="78">
        <f t="shared" si="830"/>
        <v>7.5047709861470634E-15</v>
      </c>
      <c r="O815" s="4">
        <f t="shared" si="831"/>
        <v>1.6898649070623129E-14</v>
      </c>
      <c r="P815" s="44">
        <f t="shared" si="807"/>
        <v>2.1967365740360446E-21</v>
      </c>
      <c r="Q815" s="44">
        <f t="shared" ref="Q815:S815" si="855">(P815-P814)/$C$34</f>
        <v>1.2192213655251925E-15</v>
      </c>
      <c r="R815" s="44">
        <f t="shared" si="855"/>
        <v>5.2185756810318772E-10</v>
      </c>
      <c r="S815" s="47">
        <f t="shared" si="855"/>
        <v>1.5484260574614645E-4</v>
      </c>
      <c r="T815" s="46">
        <f t="shared" si="833"/>
        <v>4.0751434409412849E-9</v>
      </c>
      <c r="U815" s="44">
        <f t="shared" si="834"/>
        <v>1.6839636453430495E-3</v>
      </c>
      <c r="V815" s="47">
        <f t="shared" si="835"/>
        <v>466.52571928552589</v>
      </c>
      <c r="W815" s="46">
        <f t="shared" si="836"/>
        <v>588.29276774287109</v>
      </c>
      <c r="X815" s="47">
        <f t="shared" si="837"/>
        <v>121.76704845734521</v>
      </c>
    </row>
    <row r="816" spans="9:24" x14ac:dyDescent="0.2">
      <c r="I816" s="57">
        <f t="shared" si="825"/>
        <v>8.059999999999933E-6</v>
      </c>
      <c r="J816" s="57">
        <f t="shared" si="826"/>
        <v>-4.0299699999999847E-13</v>
      </c>
      <c r="K816" s="75">
        <f t="shared" si="827"/>
        <v>-1.6961385975279347E-14</v>
      </c>
      <c r="L816" s="44">
        <f t="shared" si="828"/>
        <v>6.2889320126042754E-9</v>
      </c>
      <c r="M816" s="45">
        <f t="shared" si="829"/>
        <v>1.5257972924797741E-3</v>
      </c>
      <c r="N816" s="78">
        <f t="shared" si="830"/>
        <v>7.5456912840053445E-15</v>
      </c>
      <c r="O816" s="4">
        <f t="shared" si="831"/>
        <v>1.6961385975279347E-14</v>
      </c>
      <c r="P816" s="44">
        <f t="shared" si="807"/>
        <v>2.2089811285251366E-21</v>
      </c>
      <c r="Q816" s="44">
        <f t="shared" ref="Q816:S816" si="856">(P816-P815)/$C$34</f>
        <v>1.2244554489092034E-15</v>
      </c>
      <c r="R816" s="44">
        <f t="shared" si="856"/>
        <v>5.2340833840108842E-10</v>
      </c>
      <c r="S816" s="47">
        <f t="shared" si="856"/>
        <v>1.5507702979006987E-4</v>
      </c>
      <c r="T816" s="46">
        <f t="shared" si="833"/>
        <v>4.0920297858281453E-9</v>
      </c>
      <c r="U816" s="44">
        <f t="shared" si="834"/>
        <v>1.6886344886860723E-3</v>
      </c>
      <c r="V816" s="47">
        <f t="shared" si="835"/>
        <v>467.08433430228308</v>
      </c>
      <c r="W816" s="46">
        <f t="shared" si="836"/>
        <v>589.1897496558654</v>
      </c>
      <c r="X816" s="47">
        <f t="shared" si="837"/>
        <v>122.10541535358233</v>
      </c>
    </row>
    <row r="817" spans="9:24" x14ac:dyDescent="0.2">
      <c r="I817" s="57">
        <f t="shared" si="825"/>
        <v>8.0699999999999329E-6</v>
      </c>
      <c r="J817" s="57">
        <f t="shared" si="826"/>
        <v>-4.0349699999999847E-13</v>
      </c>
      <c r="K817" s="75">
        <f t="shared" si="827"/>
        <v>-1.702427529540539E-14</v>
      </c>
      <c r="L817" s="44">
        <f t="shared" si="828"/>
        <v>6.3041899855290732E-9</v>
      </c>
      <c r="M817" s="45">
        <f t="shared" si="829"/>
        <v>1.5274385430921486E-3</v>
      </c>
      <c r="N817" s="78">
        <f t="shared" si="830"/>
        <v>7.5867809129548422E-15</v>
      </c>
      <c r="O817" s="4">
        <f t="shared" si="831"/>
        <v>1.702427529540539E-14</v>
      </c>
      <c r="P817" s="44">
        <f t="shared" si="807"/>
        <v>2.2212781791594654E-21</v>
      </c>
      <c r="Q817" s="44">
        <f t="shared" ref="Q817:S817" si="857">(P817-P816)/$C$34</f>
        <v>1.22970506343288E-15</v>
      </c>
      <c r="R817" s="44">
        <f t="shared" si="857"/>
        <v>5.2496145236766219E-10</v>
      </c>
      <c r="S817" s="47">
        <f t="shared" si="857"/>
        <v>1.5531139665737718E-4</v>
      </c>
      <c r="T817" s="46">
        <f t="shared" si="833"/>
        <v>4.1089628949497715E-9</v>
      </c>
      <c r="U817" s="44">
        <f t="shared" si="834"/>
        <v>1.6933109121625919E-3</v>
      </c>
      <c r="V817" s="47">
        <f t="shared" si="835"/>
        <v>467.64234765195755</v>
      </c>
      <c r="W817" s="46">
        <f t="shared" si="836"/>
        <v>590.08653547031088</v>
      </c>
      <c r="X817" s="47">
        <f t="shared" si="837"/>
        <v>122.44418781835331</v>
      </c>
    </row>
    <row r="818" spans="9:24" x14ac:dyDescent="0.2">
      <c r="I818" s="57">
        <f t="shared" si="825"/>
        <v>8.0799999999999328E-6</v>
      </c>
      <c r="J818" s="57">
        <f t="shared" si="826"/>
        <v>-4.0399699999999847E-13</v>
      </c>
      <c r="K818" s="75">
        <f t="shared" si="827"/>
        <v>-1.7087317195260681E-14</v>
      </c>
      <c r="L818" s="44">
        <f t="shared" si="828"/>
        <v>6.319464370959995E-9</v>
      </c>
      <c r="M818" s="45">
        <f t="shared" si="829"/>
        <v>1.5290784463990927E-3</v>
      </c>
      <c r="N818" s="78">
        <f t="shared" si="830"/>
        <v>7.6280403411943409E-15</v>
      </c>
      <c r="O818" s="4">
        <f t="shared" si="831"/>
        <v>1.7087317195260681E-14</v>
      </c>
      <c r="P818" s="44">
        <f t="shared" si="807"/>
        <v>2.2336278814844789E-21</v>
      </c>
      <c r="Q818" s="44">
        <f t="shared" ref="Q818:S818" si="858">(P818-P817)/$C$34</f>
        <v>1.2349702325013491E-15</v>
      </c>
      <c r="R818" s="44">
        <f t="shared" si="858"/>
        <v>5.2651690684691297E-10</v>
      </c>
      <c r="S818" s="47">
        <f t="shared" si="858"/>
        <v>1.5554544792507836E-4</v>
      </c>
      <c r="T818" s="46">
        <f t="shared" si="833"/>
        <v>4.1259428239499145E-9</v>
      </c>
      <c r="U818" s="44">
        <f t="shared" si="834"/>
        <v>1.6979929000142857E-3</v>
      </c>
      <c r="V818" s="47">
        <f t="shared" si="835"/>
        <v>468.19878516938161</v>
      </c>
      <c r="W818" s="46">
        <f t="shared" si="836"/>
        <v>590.98215058585367</v>
      </c>
      <c r="X818" s="47">
        <f t="shared" si="837"/>
        <v>122.78336541647208</v>
      </c>
    </row>
    <row r="819" spans="9:24" x14ac:dyDescent="0.2">
      <c r="I819" s="57">
        <f t="shared" si="825"/>
        <v>8.0899999999999327E-6</v>
      </c>
      <c r="J819" s="57">
        <f t="shared" si="826"/>
        <v>-4.0449699999999846E-13</v>
      </c>
      <c r="K819" s="75">
        <f t="shared" si="827"/>
        <v>-1.7150511838970282E-14</v>
      </c>
      <c r="L819" s="44">
        <f t="shared" si="828"/>
        <v>6.3347551554239861E-9</v>
      </c>
      <c r="M819" s="45">
        <f t="shared" si="829"/>
        <v>1.5307169987122996E-3</v>
      </c>
      <c r="N819" s="78">
        <f t="shared" si="830"/>
        <v>7.6694700374783804E-15</v>
      </c>
      <c r="O819" s="4">
        <f t="shared" si="831"/>
        <v>1.7150511838970282E-14</v>
      </c>
      <c r="P819" s="44">
        <f t="shared" si="807"/>
        <v>2.2460303912795969E-21</v>
      </c>
      <c r="Q819" s="44">
        <f t="shared" ref="Q819:S819" si="859">(P819-P818)/$C$34</f>
        <v>1.240250979511801E-15</v>
      </c>
      <c r="R819" s="44">
        <f t="shared" si="859"/>
        <v>5.2807470104518765E-10</v>
      </c>
      <c r="S819" s="47">
        <f t="shared" si="859"/>
        <v>1.5577941982746746E-4</v>
      </c>
      <c r="T819" s="46">
        <f t="shared" si="833"/>
        <v>4.1429696284039459E-9</v>
      </c>
      <c r="U819" s="44">
        <f t="shared" si="834"/>
        <v>1.7026804454031306E-3</v>
      </c>
      <c r="V819" s="47">
        <f t="shared" si="835"/>
        <v>468.75453888449942</v>
      </c>
      <c r="W819" s="46">
        <f t="shared" si="836"/>
        <v>591.87748589123964</v>
      </c>
      <c r="X819" s="47">
        <f t="shared" si="837"/>
        <v>123.1229470067402</v>
      </c>
    </row>
    <row r="820" spans="9:24" x14ac:dyDescent="0.2">
      <c r="I820" s="57">
        <f t="shared" si="825"/>
        <v>8.0999999999999326E-6</v>
      </c>
      <c r="J820" s="57">
        <f t="shared" si="826"/>
        <v>-4.0499699999999846E-13</v>
      </c>
      <c r="K820" s="75">
        <f t="shared" si="827"/>
        <v>-1.7213859390524521E-14</v>
      </c>
      <c r="L820" s="44">
        <f t="shared" si="828"/>
        <v>6.350062325411109E-9</v>
      </c>
      <c r="M820" s="45">
        <f t="shared" si="829"/>
        <v>1.5323541963390963E-3</v>
      </c>
      <c r="N820" s="78">
        <f t="shared" si="830"/>
        <v>7.7110704711159218E-15</v>
      </c>
      <c r="O820" s="4">
        <f t="shared" si="831"/>
        <v>1.7213859390524521E-14</v>
      </c>
      <c r="P820" s="44">
        <f t="shared" si="807"/>
        <v>2.2584858645579603E-21</v>
      </c>
      <c r="Q820" s="44">
        <f t="shared" ref="Q820:S820" si="860">(P820-P819)/$C$34</f>
        <v>1.2455473278363356E-15</v>
      </c>
      <c r="R820" s="44">
        <f t="shared" si="860"/>
        <v>5.2963483245345499E-10</v>
      </c>
      <c r="S820" s="47">
        <f t="shared" si="860"/>
        <v>1.5601314082673443E-4</v>
      </c>
      <c r="T820" s="46">
        <f t="shared" si="833"/>
        <v>4.1600433637542131E-9</v>
      </c>
      <c r="U820" s="44">
        <f t="shared" si="834"/>
        <v>1.7073735350267465E-3</v>
      </c>
      <c r="V820" s="47">
        <f t="shared" si="835"/>
        <v>469.30896236159015</v>
      </c>
      <c r="W820" s="46">
        <f t="shared" si="836"/>
        <v>592.7718944560321</v>
      </c>
      <c r="X820" s="47">
        <f t="shared" si="837"/>
        <v>123.46293209444198</v>
      </c>
    </row>
    <row r="821" spans="9:24" x14ac:dyDescent="0.2">
      <c r="I821" s="57">
        <f t="shared" si="825"/>
        <v>8.1099999999999325E-6</v>
      </c>
      <c r="J821" s="57">
        <f t="shared" si="826"/>
        <v>-4.0549699999999846E-13</v>
      </c>
      <c r="K821" s="75">
        <f t="shared" si="827"/>
        <v>-1.7277360013778631E-14</v>
      </c>
      <c r="L821" s="44">
        <f t="shared" si="828"/>
        <v>6.3653858673745003E-9</v>
      </c>
      <c r="M821" s="45">
        <f t="shared" si="829"/>
        <v>1.533990035582457E-3</v>
      </c>
      <c r="N821" s="78">
        <f t="shared" si="830"/>
        <v>7.7528421119693451E-15</v>
      </c>
      <c r="O821" s="4">
        <f t="shared" si="831"/>
        <v>1.7277360013778631E-14</v>
      </c>
      <c r="P821" s="44">
        <f t="shared" si="807"/>
        <v>2.2709944575662653E-21</v>
      </c>
      <c r="Q821" s="44">
        <f t="shared" ref="Q821:S821" si="861">(P821-P820)/$C$34</f>
        <v>1.2508593008305024E-15</v>
      </c>
      <c r="R821" s="44">
        <f t="shared" si="861"/>
        <v>5.311972994166848E-10</v>
      </c>
      <c r="S821" s="47">
        <f t="shared" si="861"/>
        <v>1.5624669632298069E-4</v>
      </c>
      <c r="T821" s="46">
        <f t="shared" si="833"/>
        <v>4.1771640853423423E-9</v>
      </c>
      <c r="U821" s="44">
        <f t="shared" si="834"/>
        <v>1.7120721588128873E-3</v>
      </c>
      <c r="V821" s="47">
        <f t="shared" si="835"/>
        <v>469.86237861407966</v>
      </c>
      <c r="W821" s="46">
        <f t="shared" si="836"/>
        <v>593.66569833044582</v>
      </c>
      <c r="X821" s="47">
        <f t="shared" si="837"/>
        <v>123.80331971636615</v>
      </c>
    </row>
    <row r="822" spans="9:24" x14ac:dyDescent="0.2">
      <c r="I822" s="57">
        <f t="shared" si="825"/>
        <v>8.1199999999999324E-6</v>
      </c>
      <c r="J822" s="57">
        <f t="shared" si="826"/>
        <v>-4.0599699999999846E-13</v>
      </c>
      <c r="K822" s="75">
        <f t="shared" si="827"/>
        <v>-1.7341013872452377E-14</v>
      </c>
      <c r="L822" s="44">
        <f t="shared" si="828"/>
        <v>6.3807257677303249E-9</v>
      </c>
      <c r="M822" s="45">
        <f t="shared" si="829"/>
        <v>1.5356245127410087E-3</v>
      </c>
      <c r="N822" s="78">
        <f t="shared" si="830"/>
        <v>7.7947854304536225E-15</v>
      </c>
      <c r="O822" s="4">
        <f t="shared" si="831"/>
        <v>1.7341013872452377E-14</v>
      </c>
      <c r="P822" s="44">
        <f t="shared" si="807"/>
        <v>2.2835563267846472E-21</v>
      </c>
      <c r="Q822" s="44">
        <f t="shared" ref="Q822:S822" si="862">(P822-P821)/$C$34</f>
        <v>1.2561869218381898E-15</v>
      </c>
      <c r="R822" s="44">
        <f t="shared" si="862"/>
        <v>5.3276210076874338E-10</v>
      </c>
      <c r="S822" s="47">
        <f t="shared" si="862"/>
        <v>1.5648013520585811E-4</v>
      </c>
      <c r="T822" s="46">
        <f t="shared" si="833"/>
        <v>4.1943318484277448E-9</v>
      </c>
      <c r="U822" s="44">
        <f t="shared" si="834"/>
        <v>1.7167763085402458E-3</v>
      </c>
      <c r="V822" s="47">
        <f t="shared" si="835"/>
        <v>470.41497273583775</v>
      </c>
      <c r="W822" s="46">
        <f t="shared" si="836"/>
        <v>594.55908187923626</v>
      </c>
      <c r="X822" s="47">
        <f t="shared" si="837"/>
        <v>124.14410914339852</v>
      </c>
    </row>
    <row r="823" spans="9:24" x14ac:dyDescent="0.2">
      <c r="I823" s="57">
        <f t="shared" si="825"/>
        <v>8.1299999999999323E-6</v>
      </c>
      <c r="J823" s="57">
        <f t="shared" si="826"/>
        <v>-4.0649699999999845E-13</v>
      </c>
      <c r="K823" s="75">
        <f t="shared" si="827"/>
        <v>-1.7404821130129681E-14</v>
      </c>
      <c r="L823" s="44">
        <f t="shared" si="828"/>
        <v>6.3960820128577346E-9</v>
      </c>
      <c r="M823" s="45">
        <f t="shared" si="829"/>
        <v>1.5372576241090385E-3</v>
      </c>
      <c r="N823" s="78">
        <f t="shared" si="830"/>
        <v>7.8369008975347283E-15</v>
      </c>
      <c r="O823" s="4">
        <f t="shared" si="831"/>
        <v>1.7404821130129681E-14</v>
      </c>
      <c r="P823" s="44">
        <f t="shared" si="807"/>
        <v>2.2961716289263588E-21</v>
      </c>
      <c r="Q823" s="44">
        <f t="shared" ref="Q823:S823" si="863">(P823-P822)/$C$34</f>
        <v>1.2615302141711626E-15</v>
      </c>
      <c r="R823" s="44">
        <f t="shared" si="863"/>
        <v>5.3432923329727079E-10</v>
      </c>
      <c r="S823" s="47">
        <f t="shared" si="863"/>
        <v>1.5671325285274138E-4</v>
      </c>
      <c r="T823" s="46">
        <f t="shared" si="833"/>
        <v>4.2115467081105086E-9</v>
      </c>
      <c r="U823" s="44">
        <f t="shared" si="834"/>
        <v>1.7214859682763949E-3</v>
      </c>
      <c r="V823" s="47">
        <f t="shared" si="835"/>
        <v>470.96597361489444</v>
      </c>
      <c r="W823" s="46">
        <f t="shared" si="836"/>
        <v>595.45127339546173</v>
      </c>
      <c r="X823" s="47">
        <f t="shared" si="837"/>
        <v>124.4852997805673</v>
      </c>
    </row>
    <row r="824" spans="9:24" x14ac:dyDescent="0.2">
      <c r="I824" s="57">
        <f t="shared" si="825"/>
        <v>8.1399999999999322E-6</v>
      </c>
      <c r="J824" s="57">
        <f t="shared" si="826"/>
        <v>-4.0699699999999845E-13</v>
      </c>
      <c r="K824" s="75">
        <f t="shared" si="827"/>
        <v>-1.7468781950258258E-14</v>
      </c>
      <c r="L824" s="44">
        <f t="shared" si="828"/>
        <v>6.4114545890988254E-9</v>
      </c>
      <c r="M824" s="45">
        <f t="shared" si="829"/>
        <v>1.5388893659765066E-3</v>
      </c>
      <c r="N824" s="78">
        <f t="shared" si="830"/>
        <v>7.8791889847289035E-15</v>
      </c>
      <c r="O824" s="4">
        <f t="shared" si="831"/>
        <v>1.7468781950258258E-14</v>
      </c>
      <c r="P824" s="44">
        <f t="shared" si="807"/>
        <v>2.3088405209376774E-21</v>
      </c>
      <c r="Q824" s="44">
        <f t="shared" ref="Q824:S824" si="864">(P824-P823)/$C$34</f>
        <v>1.266889201131856E-15</v>
      </c>
      <c r="R824" s="44">
        <f t="shared" si="864"/>
        <v>5.3589869606934049E-10</v>
      </c>
      <c r="S824" s="47">
        <f t="shared" si="864"/>
        <v>1.5694627720696917E-4</v>
      </c>
      <c r="T824" s="46">
        <f t="shared" si="833"/>
        <v>4.2288087194174747E-9</v>
      </c>
      <c r="U824" s="44">
        <f t="shared" si="834"/>
        <v>1.72620113069665E-3</v>
      </c>
      <c r="V824" s="47">
        <f t="shared" si="835"/>
        <v>471.51624202551034</v>
      </c>
      <c r="W824" s="46">
        <f t="shared" si="836"/>
        <v>596.34313249955801</v>
      </c>
      <c r="X824" s="47">
        <f t="shared" si="837"/>
        <v>124.82689047404769</v>
      </c>
    </row>
    <row r="825" spans="9:24" x14ac:dyDescent="0.2">
      <c r="I825" s="57">
        <f t="shared" si="825"/>
        <v>8.1499999999999321E-6</v>
      </c>
      <c r="J825" s="57">
        <f t="shared" si="826"/>
        <v>-4.0749699999999845E-13</v>
      </c>
      <c r="K825" s="75">
        <f t="shared" si="827"/>
        <v>-1.7532896496149246E-14</v>
      </c>
      <c r="L825" s="44">
        <f t="shared" si="828"/>
        <v>6.4268434827585906E-9</v>
      </c>
      <c r="M825" s="45">
        <f t="shared" si="829"/>
        <v>1.5405197346290509E-3</v>
      </c>
      <c r="N825" s="78">
        <f t="shared" si="830"/>
        <v>7.9216501641015754E-15</v>
      </c>
      <c r="O825" s="4">
        <f t="shared" si="831"/>
        <v>1.7532896496149246E-14</v>
      </c>
      <c r="P825" s="44">
        <f t="shared" si="807"/>
        <v>2.3215631599977179E-21</v>
      </c>
      <c r="Q825" s="44">
        <f t="shared" ref="Q825:S825" si="865">(P825-P824)/$C$34</f>
        <v>1.2722639060040485E-15</v>
      </c>
      <c r="R825" s="44">
        <f t="shared" si="865"/>
        <v>5.3747048721925692E-10</v>
      </c>
      <c r="S825" s="47">
        <f t="shared" si="865"/>
        <v>1.5717911499164378E-4</v>
      </c>
      <c r="T825" s="46">
        <f t="shared" si="833"/>
        <v>4.2461179372671129E-9</v>
      </c>
      <c r="U825" s="44">
        <f t="shared" si="834"/>
        <v>1.7309217849637798E-3</v>
      </c>
      <c r="V825" s="47">
        <f t="shared" si="835"/>
        <v>472.06542671297973</v>
      </c>
      <c r="W825" s="46">
        <f t="shared" si="836"/>
        <v>597.23430740682534</v>
      </c>
      <c r="X825" s="47">
        <f t="shared" si="837"/>
        <v>125.16888069384559</v>
      </c>
    </row>
    <row r="826" spans="9:24" x14ac:dyDescent="0.2">
      <c r="I826" s="57">
        <f t="shared" si="825"/>
        <v>8.159999999999932E-6</v>
      </c>
      <c r="J826" s="57">
        <f t="shared" si="826"/>
        <v>-4.0799699999999845E-13</v>
      </c>
      <c r="K826" s="75">
        <f t="shared" si="827"/>
        <v>-1.7597164930976834E-14</v>
      </c>
      <c r="L826" s="44">
        <f t="shared" si="828"/>
        <v>6.4422486801048808E-9</v>
      </c>
      <c r="M826" s="45">
        <f t="shared" si="829"/>
        <v>1.5421487263479975E-3</v>
      </c>
      <c r="N826" s="78">
        <f t="shared" si="830"/>
        <v>7.9642849082661642E-15</v>
      </c>
      <c r="O826" s="4">
        <f t="shared" si="831"/>
        <v>1.7597164930976834E-14</v>
      </c>
      <c r="P826" s="44">
        <f t="shared" si="807"/>
        <v>2.3343397035182179E-21</v>
      </c>
      <c r="Q826" s="44">
        <f t="shared" ref="Q826:S826" si="866">(P826-P825)/$C$34</f>
        <v>1.2776543520500024E-15</v>
      </c>
      <c r="R826" s="44">
        <f t="shared" si="866"/>
        <v>5.390446045953823E-10</v>
      </c>
      <c r="S826" s="47">
        <f t="shared" si="866"/>
        <v>1.5741173761253763E-4</v>
      </c>
      <c r="T826" s="46">
        <f t="shared" si="833"/>
        <v>4.2634744164588119E-9</v>
      </c>
      <c r="U826" s="44">
        <f t="shared" si="834"/>
        <v>1.7356479191698638E-3</v>
      </c>
      <c r="V826" s="47">
        <f t="shared" si="835"/>
        <v>472.6134206084098</v>
      </c>
      <c r="W826" s="46">
        <f t="shared" si="836"/>
        <v>598.12469026380893</v>
      </c>
      <c r="X826" s="47">
        <f t="shared" si="837"/>
        <v>125.51126965539913</v>
      </c>
    </row>
    <row r="827" spans="9:24" x14ac:dyDescent="0.2">
      <c r="I827" s="57">
        <f t="shared" si="825"/>
        <v>8.1699999999999319E-6</v>
      </c>
      <c r="J827" s="57">
        <f t="shared" si="826"/>
        <v>-4.0849699999999845E-13</v>
      </c>
      <c r="K827" s="75">
        <f t="shared" si="827"/>
        <v>-1.7661587417777882E-14</v>
      </c>
      <c r="L827" s="44">
        <f t="shared" si="828"/>
        <v>6.4576701673683607E-9</v>
      </c>
      <c r="M827" s="45">
        <f t="shared" si="829"/>
        <v>1.5437763374103687E-3</v>
      </c>
      <c r="N827" s="78">
        <f t="shared" si="830"/>
        <v>8.0070936903827662E-15</v>
      </c>
      <c r="O827" s="4">
        <f t="shared" si="831"/>
        <v>1.7661587417777882E-14</v>
      </c>
      <c r="P827" s="44">
        <f t="shared" si="807"/>
        <v>2.3471703091432887E-21</v>
      </c>
      <c r="Q827" s="44">
        <f t="shared" ref="Q827:S827" si="867">(P827-P826)/$C$34</f>
        <v>1.2830605625070779E-15</v>
      </c>
      <c r="R827" s="44">
        <f t="shared" si="867"/>
        <v>5.4062104570755886E-10</v>
      </c>
      <c r="S827" s="47">
        <f t="shared" si="867"/>
        <v>1.5764411121765639E-4</v>
      </c>
      <c r="T827" s="46">
        <f t="shared" si="833"/>
        <v>4.2808782116601998E-9</v>
      </c>
      <c r="U827" s="44">
        <f t="shared" si="834"/>
        <v>1.7403795201387578E-3</v>
      </c>
      <c r="V827" s="47">
        <f t="shared" si="835"/>
        <v>473.16009688940903</v>
      </c>
      <c r="W827" s="46">
        <f t="shared" si="836"/>
        <v>599.01415338595746</v>
      </c>
      <c r="X827" s="47">
        <f t="shared" si="837"/>
        <v>125.8540564965484</v>
      </c>
    </row>
    <row r="828" spans="9:24" x14ac:dyDescent="0.2">
      <c r="I828" s="57">
        <f t="shared" si="825"/>
        <v>8.1799999999999318E-6</v>
      </c>
      <c r="J828" s="57">
        <f t="shared" si="826"/>
        <v>-4.0899699999999844E-13</v>
      </c>
      <c r="K828" s="75">
        <f t="shared" si="827"/>
        <v>-1.7726164119451565E-14</v>
      </c>
      <c r="L828" s="44">
        <f t="shared" si="828"/>
        <v>6.4731079307424644E-9</v>
      </c>
      <c r="M828" s="45">
        <f t="shared" si="829"/>
        <v>1.5454025640888932E-3</v>
      </c>
      <c r="N828" s="78">
        <f t="shared" si="830"/>
        <v>8.050076984157494E-15</v>
      </c>
      <c r="O828" s="4">
        <f t="shared" si="831"/>
        <v>1.7726164119451565E-14</v>
      </c>
      <c r="P828" s="44">
        <f t="shared" si="807"/>
        <v>2.3600551347493398E-21</v>
      </c>
      <c r="Q828" s="44">
        <f t="shared" ref="Q828:S828" si="868">(P828-P827)/$C$34</f>
        <v>1.2884825606051124E-15</v>
      </c>
      <c r="R828" s="44">
        <f t="shared" si="868"/>
        <v>5.4219980980344982E-10</v>
      </c>
      <c r="S828" s="47">
        <f t="shared" si="868"/>
        <v>1.5787640958909576E-4</v>
      </c>
      <c r="T828" s="46">
        <f t="shared" si="833"/>
        <v>4.2983293774727747E-9</v>
      </c>
      <c r="U828" s="44">
        <f t="shared" si="834"/>
        <v>1.7451165812575294E-3</v>
      </c>
      <c r="V828" s="47">
        <f t="shared" si="835"/>
        <v>473.7061118771515</v>
      </c>
      <c r="W828" s="46">
        <f t="shared" si="836"/>
        <v>599.90335214037032</v>
      </c>
      <c r="X828" s="47">
        <f t="shared" si="837"/>
        <v>126.1972402632188</v>
      </c>
    </row>
    <row r="829" spans="9:24" x14ac:dyDescent="0.2">
      <c r="I829" s="57">
        <f t="shared" si="825"/>
        <v>8.1899999999999318E-6</v>
      </c>
      <c r="J829" s="57">
        <f t="shared" si="826"/>
        <v>-4.0949699999999844E-13</v>
      </c>
      <c r="K829" s="75">
        <f t="shared" si="827"/>
        <v>-1.7790895198758988E-14</v>
      </c>
      <c r="L829" s="44">
        <f t="shared" si="828"/>
        <v>6.4885619563833532E-9</v>
      </c>
      <c r="M829" s="45">
        <f t="shared" si="829"/>
        <v>1.5470274026520129E-3</v>
      </c>
      <c r="N829" s="78">
        <f t="shared" si="830"/>
        <v>8.0932352638410551E-15</v>
      </c>
      <c r="O829" s="4">
        <f t="shared" si="831"/>
        <v>1.7790895198758988E-14</v>
      </c>
      <c r="P829" s="44">
        <f t="shared" si="807"/>
        <v>2.3729943384448027E-21</v>
      </c>
      <c r="Q829" s="44">
        <f t="shared" ref="Q829:S829" si="869">(P829-P828)/$C$34</f>
        <v>1.2939203695462954E-15</v>
      </c>
      <c r="R829" s="44">
        <f t="shared" si="869"/>
        <v>5.4378089411829507E-10</v>
      </c>
      <c r="S829" s="47">
        <f t="shared" si="869"/>
        <v>1.5810843148452472E-4</v>
      </c>
      <c r="T829" s="46">
        <f t="shared" si="833"/>
        <v>4.3158279683560594E-9</v>
      </c>
      <c r="U829" s="44">
        <f t="shared" si="834"/>
        <v>1.7498590883284768E-3</v>
      </c>
      <c r="V829" s="47">
        <f t="shared" si="835"/>
        <v>474.25070709472675</v>
      </c>
      <c r="W829" s="46">
        <f t="shared" si="836"/>
        <v>600.79152757171948</v>
      </c>
      <c r="X829" s="47">
        <f t="shared" si="837"/>
        <v>126.54082047699275</v>
      </c>
    </row>
    <row r="830" spans="9:24" x14ac:dyDescent="0.2">
      <c r="I830" s="57">
        <f t="shared" si="825"/>
        <v>8.1999999999999317E-6</v>
      </c>
      <c r="J830" s="57">
        <f t="shared" si="826"/>
        <v>-4.0999699999999844E-13</v>
      </c>
      <c r="K830" s="75">
        <f t="shared" si="827"/>
        <v>-1.7855780818322823E-14</v>
      </c>
      <c r="L830" s="44">
        <f t="shared" si="828"/>
        <v>6.5040322304098735E-9</v>
      </c>
      <c r="M830" s="45">
        <f t="shared" si="829"/>
        <v>1.5486508493638919E-3</v>
      </c>
      <c r="N830" s="78">
        <f t="shared" si="830"/>
        <v>8.1365690042276079E-15</v>
      </c>
      <c r="O830" s="4">
        <f t="shared" si="831"/>
        <v>1.7855780818322823E-14</v>
      </c>
      <c r="P830" s="44">
        <f t="shared" si="807"/>
        <v>2.3859880785699278E-21</v>
      </c>
      <c r="Q830" s="44">
        <f t="shared" ref="Q830:S830" si="870">(P830-P829)/$C$34</f>
        <v>1.2993740125125042E-15</v>
      </c>
      <c r="R830" s="44">
        <f t="shared" si="870"/>
        <v>5.453642966208763E-10</v>
      </c>
      <c r="S830" s="47">
        <f t="shared" si="870"/>
        <v>1.5834025025812353E-4</v>
      </c>
      <c r="T830" s="46">
        <f t="shared" si="833"/>
        <v>4.3333740386553634E-9</v>
      </c>
      <c r="U830" s="44">
        <f t="shared" si="834"/>
        <v>1.7546070299303701E-3</v>
      </c>
      <c r="V830" s="47">
        <f t="shared" si="835"/>
        <v>474.79416018931795</v>
      </c>
      <c r="W830" s="46">
        <f t="shared" si="836"/>
        <v>601.6789562990748</v>
      </c>
      <c r="X830" s="47">
        <f t="shared" si="837"/>
        <v>126.88479610975686</v>
      </c>
    </row>
    <row r="831" spans="9:24" x14ac:dyDescent="0.2">
      <c r="I831" s="57">
        <f t="shared" si="825"/>
        <v>8.2099999999999316E-6</v>
      </c>
      <c r="J831" s="57">
        <f t="shared" si="826"/>
        <v>-4.1049699999999844E-13</v>
      </c>
      <c r="K831" s="75">
        <f t="shared" si="827"/>
        <v>-1.7920821140626922E-14</v>
      </c>
      <c r="L831" s="44">
        <f t="shared" si="828"/>
        <v>6.5195187389035121E-9</v>
      </c>
      <c r="M831" s="45">
        <f t="shared" si="829"/>
        <v>1.5502729004844285E-3</v>
      </c>
      <c r="N831" s="78">
        <f t="shared" si="830"/>
        <v>8.1800786806537539E-15</v>
      </c>
      <c r="O831" s="4">
        <f t="shared" si="831"/>
        <v>1.7920821140626922E-14</v>
      </c>
      <c r="P831" s="44">
        <f t="shared" si="807"/>
        <v>2.3990365136966147E-21</v>
      </c>
      <c r="Q831" s="44">
        <f t="shared" ref="Q831:S831" si="871">(P831-P830)/$C$34</f>
        <v>1.3048435126686883E-15</v>
      </c>
      <c r="R831" s="44">
        <f t="shared" si="871"/>
        <v>5.4695001561841638E-10</v>
      </c>
      <c r="S831" s="47">
        <f t="shared" si="871"/>
        <v>1.5857189975400764E-4</v>
      </c>
      <c r="T831" s="46">
        <f t="shared" si="833"/>
        <v>4.3509676426146279E-9</v>
      </c>
      <c r="U831" s="44">
        <f t="shared" si="834"/>
        <v>1.7593603959264494E-3</v>
      </c>
      <c r="V831" s="47">
        <f t="shared" si="835"/>
        <v>475.3365996079217</v>
      </c>
      <c r="W831" s="46">
        <f t="shared" si="836"/>
        <v>602.56576594253784</v>
      </c>
      <c r="X831" s="47">
        <f t="shared" si="837"/>
        <v>127.22916633461617</v>
      </c>
    </row>
    <row r="832" spans="9:24" x14ac:dyDescent="0.2">
      <c r="I832" s="57">
        <f t="shared" si="825"/>
        <v>8.2199999999999315E-6</v>
      </c>
      <c r="J832" s="57">
        <f t="shared" si="826"/>
        <v>-4.1099699999999844E-13</v>
      </c>
      <c r="K832" s="75">
        <f t="shared" si="827"/>
        <v>-1.7986016328015958E-14</v>
      </c>
      <c r="L832" s="44">
        <f t="shared" si="828"/>
        <v>6.5350214679083565E-9</v>
      </c>
      <c r="M832" s="45">
        <f t="shared" si="829"/>
        <v>1.5518935522692596E-3</v>
      </c>
      <c r="N832" s="78">
        <f t="shared" si="830"/>
        <v>8.2237647689976048E-15</v>
      </c>
      <c r="O832" s="4">
        <f t="shared" si="831"/>
        <v>1.7986016328015958E-14</v>
      </c>
      <c r="P832" s="44">
        <f t="shared" si="807"/>
        <v>2.412139802628266E-21</v>
      </c>
      <c r="Q832" s="44">
        <f t="shared" ref="Q832:S832" si="872">(P832-P831)/$C$34</f>
        <v>1.3103288931651278E-15</v>
      </c>
      <c r="R832" s="44">
        <f t="shared" si="872"/>
        <v>5.4853804964394956E-10</v>
      </c>
      <c r="S832" s="47">
        <f t="shared" si="872"/>
        <v>1.5880340255331854E-4</v>
      </c>
      <c r="T832" s="46">
        <f t="shared" si="833"/>
        <v>4.3686088343850158E-9</v>
      </c>
      <c r="U832" s="44">
        <f t="shared" si="834"/>
        <v>1.7641191770387593E-3</v>
      </c>
      <c r="V832" s="47">
        <f t="shared" si="835"/>
        <v>475.8781112309905</v>
      </c>
      <c r="W832" s="46">
        <f t="shared" si="836"/>
        <v>603.45204164875452</v>
      </c>
      <c r="X832" s="47">
        <f t="shared" si="837"/>
        <v>127.57393041776399</v>
      </c>
    </row>
    <row r="833" spans="9:24" x14ac:dyDescent="0.2">
      <c r="I833" s="57">
        <f t="shared" si="825"/>
        <v>8.2299999999999314E-6</v>
      </c>
      <c r="J833" s="57">
        <f t="shared" si="826"/>
        <v>-4.1149699999999843E-13</v>
      </c>
      <c r="K833" s="75">
        <f t="shared" si="827"/>
        <v>-1.8051366542695042E-14</v>
      </c>
      <c r="L833" s="44">
        <f t="shared" si="828"/>
        <v>6.5505404034310494E-9</v>
      </c>
      <c r="M833" s="45">
        <f t="shared" si="829"/>
        <v>1.5535128009697716E-3</v>
      </c>
      <c r="N833" s="78">
        <f t="shared" si="830"/>
        <v>8.2676277456770866E-15</v>
      </c>
      <c r="O833" s="4">
        <f t="shared" si="831"/>
        <v>1.8051366542695042E-14</v>
      </c>
      <c r="P833" s="44">
        <f t="shared" si="807"/>
        <v>2.4252981043994368E-21</v>
      </c>
      <c r="Q833" s="44">
        <f t="shared" ref="Q833:S833" si="873">(P833-P832)/$C$34</f>
        <v>1.3158301771170821E-15</v>
      </c>
      <c r="R833" s="44">
        <f t="shared" si="873"/>
        <v>5.5012839519542651E-10</v>
      </c>
      <c r="S833" s="47">
        <f t="shared" si="873"/>
        <v>1.5903455514769489E-4</v>
      </c>
      <c r="T833" s="46">
        <f t="shared" si="833"/>
        <v>4.3862976679482254E-9</v>
      </c>
      <c r="U833" s="44">
        <f t="shared" si="834"/>
        <v>1.7688833563209883E-3</v>
      </c>
      <c r="V833" s="47">
        <f t="shared" si="835"/>
        <v>476.41792822289187</v>
      </c>
      <c r="W833" s="46">
        <f t="shared" si="836"/>
        <v>604.33701591052443</v>
      </c>
      <c r="X833" s="47">
        <f t="shared" si="837"/>
        <v>127.91908768763257</v>
      </c>
    </row>
    <row r="834" spans="9:24" x14ac:dyDescent="0.2">
      <c r="I834" s="57">
        <f t="shared" si="825"/>
        <v>8.2399999999999313E-6</v>
      </c>
      <c r="J834" s="57">
        <f t="shared" si="826"/>
        <v>-4.1199699999999843E-13</v>
      </c>
      <c r="K834" s="75">
        <f t="shared" si="827"/>
        <v>-1.8116871946729354E-14</v>
      </c>
      <c r="L834" s="44">
        <f t="shared" si="828"/>
        <v>6.5660755314407471E-9</v>
      </c>
      <c r="M834" s="45">
        <f t="shared" si="829"/>
        <v>1.5551306428331117E-3</v>
      </c>
      <c r="N834" s="78">
        <f t="shared" si="830"/>
        <v>8.3116680876494982E-15</v>
      </c>
      <c r="O834" s="4">
        <f t="shared" si="831"/>
        <v>1.8116871946729354E-14</v>
      </c>
      <c r="P834" s="44">
        <f t="shared" si="807"/>
        <v>2.4385115782758149E-21</v>
      </c>
      <c r="Q834" s="44">
        <f t="shared" ref="Q834:S834" si="874">(P834-P833)/$C$34</f>
        <v>1.3213473876378171E-15</v>
      </c>
      <c r="R834" s="44">
        <f t="shared" si="874"/>
        <v>5.5172105207350197E-10</v>
      </c>
      <c r="S834" s="47">
        <f t="shared" si="874"/>
        <v>1.5926568780754582E-4</v>
      </c>
      <c r="T834" s="46">
        <f t="shared" si="833"/>
        <v>4.4040341972411693E-9</v>
      </c>
      <c r="U834" s="44">
        <f t="shared" si="834"/>
        <v>1.7736529292943586E-3</v>
      </c>
      <c r="V834" s="47">
        <f t="shared" si="835"/>
        <v>476.95729733703672</v>
      </c>
      <c r="W834" s="46">
        <f t="shared" si="836"/>
        <v>605.22193425393698</v>
      </c>
      <c r="X834" s="47">
        <f t="shared" si="837"/>
        <v>128.26463691690026</v>
      </c>
    </row>
    <row r="835" spans="9:24" x14ac:dyDescent="0.2">
      <c r="I835" s="57">
        <f t="shared" si="825"/>
        <v>8.2499999999999312E-6</v>
      </c>
      <c r="J835" s="57">
        <f t="shared" si="826"/>
        <v>-4.1249699999999843E-13</v>
      </c>
      <c r="K835" s="75">
        <f t="shared" si="827"/>
        <v>-1.8182532702043761E-14</v>
      </c>
      <c r="L835" s="44">
        <f t="shared" si="828"/>
        <v>6.5816268378690778E-9</v>
      </c>
      <c r="M835" s="45">
        <f t="shared" si="829"/>
        <v>1.5567470741021916E-3</v>
      </c>
      <c r="N835" s="78">
        <f t="shared" si="830"/>
        <v>8.3558862724098289E-15</v>
      </c>
      <c r="O835" s="4">
        <f t="shared" si="831"/>
        <v>1.8182532702043761E-14</v>
      </c>
      <c r="P835" s="44">
        <f t="shared" si="807"/>
        <v>2.4517803837538749E-21</v>
      </c>
      <c r="Q835" s="44">
        <f t="shared" ref="Q835:S835" si="875">(P835-P834)/$C$34</f>
        <v>1.3268805478059919E-15</v>
      </c>
      <c r="R835" s="44">
        <f t="shared" si="875"/>
        <v>5.5331601681748263E-10</v>
      </c>
      <c r="S835" s="47">
        <f t="shared" si="875"/>
        <v>1.5949647439806545E-4</v>
      </c>
      <c r="T835" s="46">
        <f t="shared" si="833"/>
        <v>4.4218184760330066E-9</v>
      </c>
      <c r="U835" s="44">
        <f t="shared" si="834"/>
        <v>1.778427879183729E-3</v>
      </c>
      <c r="V835" s="47">
        <f t="shared" si="835"/>
        <v>477.49498893704492</v>
      </c>
      <c r="W835" s="46">
        <f t="shared" si="836"/>
        <v>606.10556671885342</v>
      </c>
      <c r="X835" s="47">
        <f t="shared" si="837"/>
        <v>128.6105777818085</v>
      </c>
    </row>
    <row r="836" spans="9:24" x14ac:dyDescent="0.2">
      <c r="I836" s="57">
        <f t="shared" si="825"/>
        <v>8.2599999999999311E-6</v>
      </c>
      <c r="J836" s="57">
        <f t="shared" si="826"/>
        <v>-4.1299699999999843E-13</v>
      </c>
      <c r="K836" s="75">
        <f t="shared" si="827"/>
        <v>-1.8248348970422451E-14</v>
      </c>
      <c r="L836" s="44">
        <f t="shared" si="828"/>
        <v>6.5971943086101E-9</v>
      </c>
      <c r="M836" s="45">
        <f t="shared" si="829"/>
        <v>1.5583620910157015E-3</v>
      </c>
      <c r="N836" s="78">
        <f t="shared" si="830"/>
        <v>8.4002827779898171E-15</v>
      </c>
      <c r="O836" s="4">
        <f t="shared" si="831"/>
        <v>1.8248348970422451E-14</v>
      </c>
      <c r="P836" s="44">
        <f t="shared" si="807"/>
        <v>2.4651046805607263E-21</v>
      </c>
      <c r="Q836" s="44">
        <f t="shared" ref="Q836:S836" si="876">(P836-P835)/$C$34</f>
        <v>1.3324296806851445E-15</v>
      </c>
      <c r="R836" s="44">
        <f t="shared" si="876"/>
        <v>5.5491328791526029E-10</v>
      </c>
      <c r="S836" s="47">
        <f t="shared" si="876"/>
        <v>1.5972710977776674E-4</v>
      </c>
      <c r="T836" s="46">
        <f t="shared" si="833"/>
        <v>4.439650557998752E-9</v>
      </c>
      <c r="U836" s="44">
        <f t="shared" si="834"/>
        <v>1.7832081965745566E-3</v>
      </c>
      <c r="V836" s="47">
        <f t="shared" si="835"/>
        <v>478.03173908276028</v>
      </c>
      <c r="W836" s="46">
        <f t="shared" si="836"/>
        <v>606.98864815019783</v>
      </c>
      <c r="X836" s="47">
        <f t="shared" si="837"/>
        <v>128.95690906743755</v>
      </c>
    </row>
    <row r="837" spans="9:24" x14ac:dyDescent="0.2">
      <c r="I837" s="57">
        <f t="shared" si="825"/>
        <v>8.269999999999931E-6</v>
      </c>
      <c r="J837" s="57">
        <f t="shared" si="826"/>
        <v>-4.1349699999999842E-13</v>
      </c>
      <c r="K837" s="75">
        <f t="shared" si="827"/>
        <v>-1.8314320913508553E-14</v>
      </c>
      <c r="L837" s="44">
        <f t="shared" si="828"/>
        <v>6.6127779295202568E-9</v>
      </c>
      <c r="M837" s="45">
        <f t="shared" si="829"/>
        <v>1.559975689808117E-3</v>
      </c>
      <c r="N837" s="78">
        <f t="shared" si="830"/>
        <v>8.4448580829568866E-15</v>
      </c>
      <c r="O837" s="4">
        <f t="shared" si="831"/>
        <v>1.8314320913508553E-14</v>
      </c>
      <c r="P837" s="44">
        <f t="shared" si="807"/>
        <v>2.4784846286539305E-21</v>
      </c>
      <c r="Q837" s="44">
        <f t="shared" ref="Q837:S837" si="877">(P837-P836)/$C$34</f>
        <v>1.337994809320418E-15</v>
      </c>
      <c r="R837" s="44">
        <f t="shared" si="877"/>
        <v>5.5651286352734928E-10</v>
      </c>
      <c r="S837" s="47">
        <f t="shared" si="877"/>
        <v>1.5995756120889865E-4</v>
      </c>
      <c r="T837" s="46">
        <f t="shared" si="833"/>
        <v>4.4575304967069958E-9</v>
      </c>
      <c r="U837" s="44">
        <f t="shared" si="834"/>
        <v>1.7879938708243426E-3</v>
      </c>
      <c r="V837" s="47">
        <f t="shared" si="835"/>
        <v>478.56742497859443</v>
      </c>
      <c r="W837" s="46">
        <f t="shared" si="836"/>
        <v>607.8710550709078</v>
      </c>
      <c r="X837" s="47">
        <f t="shared" si="837"/>
        <v>129.3036300923134</v>
      </c>
    </row>
    <row r="838" spans="9:24" x14ac:dyDescent="0.2">
      <c r="I838" s="57">
        <f t="shared" si="825"/>
        <v>8.2799999999999309E-6</v>
      </c>
      <c r="J838" s="57">
        <f t="shared" si="826"/>
        <v>-4.1399699999999842E-13</v>
      </c>
      <c r="K838" s="75">
        <f t="shared" si="827"/>
        <v>-1.8380448692803756E-14</v>
      </c>
      <c r="L838" s="44">
        <f t="shared" si="828"/>
        <v>6.6283776864183382E-9</v>
      </c>
      <c r="M838" s="45">
        <f t="shared" si="829"/>
        <v>1.5615878667097083E-3</v>
      </c>
      <c r="N838" s="78">
        <f t="shared" si="830"/>
        <v>8.4896126664129065E-15</v>
      </c>
      <c r="O838" s="4">
        <f t="shared" si="831"/>
        <v>1.8380448692803756E-14</v>
      </c>
      <c r="P838" s="44">
        <f t="shared" si="807"/>
        <v>2.4919203882212683E-21</v>
      </c>
      <c r="Q838" s="44">
        <f t="shared" ref="Q838:S838" si="878">(P838-P837)/$C$34</f>
        <v>1.3435759567337851E-15</v>
      </c>
      <c r="R838" s="44">
        <f t="shared" si="878"/>
        <v>5.581147413367073E-10</v>
      </c>
      <c r="S838" s="47">
        <f t="shared" si="878"/>
        <v>1.6018778093580149E-4</v>
      </c>
      <c r="T838" s="46">
        <f t="shared" si="833"/>
        <v>4.4754583456019668E-9</v>
      </c>
      <c r="U838" s="44">
        <f t="shared" si="834"/>
        <v>1.7927848894971215E-3</v>
      </c>
      <c r="V838" s="47">
        <f t="shared" si="835"/>
        <v>479.10186727789949</v>
      </c>
      <c r="W838" s="46">
        <f t="shared" si="836"/>
        <v>608.75260736386588</v>
      </c>
      <c r="X838" s="47">
        <f t="shared" si="837"/>
        <v>129.65074008596636</v>
      </c>
    </row>
    <row r="839" spans="9:24" x14ac:dyDescent="0.2">
      <c r="I839" s="57">
        <f t="shared" si="825"/>
        <v>8.2899999999999308E-6</v>
      </c>
      <c r="J839" s="57">
        <f t="shared" si="826"/>
        <v>-4.1449699999999842E-13</v>
      </c>
      <c r="K839" s="75">
        <f t="shared" si="827"/>
        <v>-1.8446732469667939E-14</v>
      </c>
      <c r="L839" s="44">
        <f t="shared" si="828"/>
        <v>6.6439935650854353E-9</v>
      </c>
      <c r="M839" s="45">
        <f t="shared" si="829"/>
        <v>1.5631986179465483E-3</v>
      </c>
      <c r="N839" s="78">
        <f t="shared" si="830"/>
        <v>8.5345470079928739E-15</v>
      </c>
      <c r="O839" s="4">
        <f t="shared" si="831"/>
        <v>1.8446732469667939E-14</v>
      </c>
      <c r="P839" s="44">
        <f t="shared" si="807"/>
        <v>2.5054121196804907E-21</v>
      </c>
      <c r="Q839" s="44">
        <f t="shared" ref="Q839:S839" si="879">(P839-P838)/$C$34</f>
        <v>1.3491731459222407E-15</v>
      </c>
      <c r="R839" s="44">
        <f t="shared" si="879"/>
        <v>5.5971891884556415E-10</v>
      </c>
      <c r="S839" s="47">
        <f t="shared" si="879"/>
        <v>1.604177508856853E-4</v>
      </c>
      <c r="T839" s="46">
        <f t="shared" si="833"/>
        <v>4.4934341579968086E-9</v>
      </c>
      <c r="U839" s="44">
        <f t="shared" si="834"/>
        <v>1.7975812394841577E-3</v>
      </c>
      <c r="V839" s="47">
        <f t="shared" si="835"/>
        <v>479.63499870361659</v>
      </c>
      <c r="W839" s="46">
        <f t="shared" si="836"/>
        <v>609.63323685156286</v>
      </c>
      <c r="X839" s="47">
        <f t="shared" si="837"/>
        <v>129.99823814794627</v>
      </c>
    </row>
    <row r="840" spans="9:24" x14ac:dyDescent="0.2">
      <c r="I840" s="57">
        <f t="shared" si="825"/>
        <v>8.2999999999999307E-6</v>
      </c>
      <c r="J840" s="57">
        <f t="shared" si="826"/>
        <v>-4.1499699999999842E-13</v>
      </c>
      <c r="K840" s="75">
        <f t="shared" si="827"/>
        <v>-1.8513172405318795E-14</v>
      </c>
      <c r="L840" s="44">
        <f t="shared" si="828"/>
        <v>6.6596255512649009E-9</v>
      </c>
      <c r="M840" s="45">
        <f t="shared" si="829"/>
        <v>1.5648079397405251E-3</v>
      </c>
      <c r="N840" s="78">
        <f t="shared" si="830"/>
        <v>8.5796615878641646E-15</v>
      </c>
      <c r="O840" s="4">
        <f t="shared" si="831"/>
        <v>1.8513172405318795E-14</v>
      </c>
      <c r="P840" s="44">
        <f t="shared" si="807"/>
        <v>2.5189599836792159E-21</v>
      </c>
      <c r="Q840" s="44">
        <f t="shared" ref="Q840:S840" si="880">(P840-P839)/$C$34</f>
        <v>1.3547863998725113E-15</v>
      </c>
      <c r="R840" s="44">
        <f t="shared" si="880"/>
        <v>5.6132539502705948E-10</v>
      </c>
      <c r="S840" s="47">
        <f t="shared" si="880"/>
        <v>1.6064761814953328E-4</v>
      </c>
      <c r="T840" s="46">
        <f t="shared" si="833"/>
        <v>4.511457987129141E-9</v>
      </c>
      <c r="U840" s="44">
        <f t="shared" si="834"/>
        <v>1.8023829132332704E-3</v>
      </c>
      <c r="V840" s="47">
        <f t="shared" si="835"/>
        <v>480.16737491128197</v>
      </c>
      <c r="W840" s="46">
        <f t="shared" si="836"/>
        <v>610.51349824032502</v>
      </c>
      <c r="X840" s="47">
        <f t="shared" si="837"/>
        <v>130.34612332904308</v>
      </c>
    </row>
    <row r="841" spans="9:24" x14ac:dyDescent="0.2">
      <c r="I841" s="57">
        <f t="shared" si="825"/>
        <v>8.3099999999999306E-6</v>
      </c>
      <c r="J841" s="57">
        <f t="shared" si="826"/>
        <v>-4.1549699999999842E-13</v>
      </c>
      <c r="K841" s="75">
        <f t="shared" si="827"/>
        <v>-1.8579768660831446E-14</v>
      </c>
      <c r="L841" s="44">
        <f t="shared" si="828"/>
        <v>6.6752736306623062E-9</v>
      </c>
      <c r="M841" s="45">
        <f t="shared" si="829"/>
        <v>1.5664158283093467E-3</v>
      </c>
      <c r="N841" s="78">
        <f t="shared" si="830"/>
        <v>8.6249568867249156E-15</v>
      </c>
      <c r="O841" s="4">
        <f t="shared" si="831"/>
        <v>1.8579768660831446E-14</v>
      </c>
      <c r="P841" s="44">
        <f t="shared" si="807"/>
        <v>2.5325641410945985E-21</v>
      </c>
      <c r="Q841" s="44">
        <f t="shared" ref="Q841:S841" si="881">(P841-P840)/$C$34</f>
        <v>1.3604157415382589E-15</v>
      </c>
      <c r="R841" s="44">
        <f t="shared" si="881"/>
        <v>5.6293416657476193E-10</v>
      </c>
      <c r="S841" s="47">
        <f t="shared" si="881"/>
        <v>1.6087715477024461E-4</v>
      </c>
      <c r="T841" s="46">
        <f t="shared" si="833"/>
        <v>4.5295298860751478E-9</v>
      </c>
      <c r="U841" s="44">
        <f t="shared" si="834"/>
        <v>1.807189894600669E-3</v>
      </c>
      <c r="V841" s="47">
        <f t="shared" si="835"/>
        <v>480.69813673986209</v>
      </c>
      <c r="W841" s="46">
        <f t="shared" si="836"/>
        <v>611.39253182260961</v>
      </c>
      <c r="X841" s="47">
        <f t="shared" si="837"/>
        <v>130.69439508274755</v>
      </c>
    </row>
    <row r="842" spans="9:24" x14ac:dyDescent="0.2">
      <c r="I842" s="57">
        <f t="shared" si="825"/>
        <v>8.3199999999999305E-6</v>
      </c>
      <c r="J842" s="57">
        <f t="shared" si="826"/>
        <v>-4.1599699999999841E-13</v>
      </c>
      <c r="K842" s="75">
        <f t="shared" si="827"/>
        <v>-1.8646521397138069E-14</v>
      </c>
      <c r="L842" s="44">
        <f t="shared" si="828"/>
        <v>6.6909377889453997E-9</v>
      </c>
      <c r="M842" s="45">
        <f t="shared" si="829"/>
        <v>1.5680222798665549E-3</v>
      </c>
      <c r="N842" s="78">
        <f t="shared" si="830"/>
        <v>8.670433385803227E-15</v>
      </c>
      <c r="O842" s="4">
        <f t="shared" si="831"/>
        <v>1.8646521397138069E-14</v>
      </c>
      <c r="P842" s="44">
        <f t="shared" si="807"/>
        <v>2.5462247530332152E-21</v>
      </c>
      <c r="Q842" s="44">
        <f t="shared" ref="Q842:S842" si="882">(P842-P841)/$C$34</f>
        <v>1.3660611938616723E-15</v>
      </c>
      <c r="R842" s="44">
        <f t="shared" si="882"/>
        <v>5.6454523234133217E-10</v>
      </c>
      <c r="S842" s="47">
        <f t="shared" si="882"/>
        <v>1.6110657665702413E-4</v>
      </c>
      <c r="T842" s="46">
        <f t="shared" si="833"/>
        <v>4.5476499078311137E-9</v>
      </c>
      <c r="U842" s="44">
        <f t="shared" si="834"/>
        <v>1.8120021755966052E-3</v>
      </c>
      <c r="V842" s="47">
        <f t="shared" si="835"/>
        <v>481.22809959362093</v>
      </c>
      <c r="W842" s="46">
        <f t="shared" si="836"/>
        <v>612.27115183350634</v>
      </c>
      <c r="X842" s="47">
        <f t="shared" si="837"/>
        <v>131.04305223988541</v>
      </c>
    </row>
    <row r="843" spans="9:24" x14ac:dyDescent="0.2">
      <c r="I843" s="57">
        <f t="shared" si="825"/>
        <v>8.3299999999999304E-6</v>
      </c>
      <c r="J843" s="57">
        <f t="shared" si="826"/>
        <v>-4.1649699999999841E-13</v>
      </c>
      <c r="K843" s="75">
        <f t="shared" si="827"/>
        <v>-1.8713430775027523E-14</v>
      </c>
      <c r="L843" s="44">
        <f t="shared" si="828"/>
        <v>6.7066180117440654E-9</v>
      </c>
      <c r="M843" s="45">
        <f t="shared" si="829"/>
        <v>1.5696272906215289E-3</v>
      </c>
      <c r="N843" s="78">
        <f t="shared" si="830"/>
        <v>8.7160915668555639E-15</v>
      </c>
      <c r="O843" s="4">
        <f t="shared" si="831"/>
        <v>1.8713430775027523E-14</v>
      </c>
      <c r="P843" s="44">
        <f t="shared" si="807"/>
        <v>2.5599419808307381E-21</v>
      </c>
      <c r="Q843" s="44">
        <f t="shared" ref="Q843:S843" si="883">(P843-P842)/$C$34</f>
        <v>1.37172277975229E-15</v>
      </c>
      <c r="R843" s="44">
        <f t="shared" si="883"/>
        <v>5.6615858906177376E-10</v>
      </c>
      <c r="S843" s="47">
        <f t="shared" si="883"/>
        <v>1.6133567204415947E-4</v>
      </c>
      <c r="T843" s="46">
        <f t="shared" si="833"/>
        <v>4.5658181052336206E-9</v>
      </c>
      <c r="U843" s="44">
        <f t="shared" si="834"/>
        <v>1.8168197402506567E-3</v>
      </c>
      <c r="V843" s="47">
        <f t="shared" si="835"/>
        <v>481.75646540513549</v>
      </c>
      <c r="W843" s="46">
        <f t="shared" si="836"/>
        <v>613.14855962736726</v>
      </c>
      <c r="X843" s="47">
        <f t="shared" si="837"/>
        <v>131.3920942222318</v>
      </c>
    </row>
    <row r="844" spans="9:24" x14ac:dyDescent="0.2">
      <c r="I844" s="57">
        <f t="shared" si="825"/>
        <v>8.3399999999999303E-6</v>
      </c>
      <c r="J844" s="57">
        <f t="shared" si="826"/>
        <v>-4.1699699999999841E-13</v>
      </c>
      <c r="K844" s="75">
        <f t="shared" si="827"/>
        <v>-1.8780496955144964E-14</v>
      </c>
      <c r="L844" s="44">
        <f t="shared" si="828"/>
        <v>6.7223142846502805E-9</v>
      </c>
      <c r="M844" s="45">
        <f t="shared" si="829"/>
        <v>1.571230856779502E-3</v>
      </c>
      <c r="N844" s="78">
        <f t="shared" si="830"/>
        <v>8.7619319121661864E-15</v>
      </c>
      <c r="O844" s="4">
        <f t="shared" si="831"/>
        <v>1.8780496955144964E-14</v>
      </c>
      <c r="P844" s="44">
        <f t="shared" ref="P844:P907" si="884">O844^(1.5)</f>
        <v>2.57371598605188E-21</v>
      </c>
      <c r="Q844" s="44">
        <f t="shared" ref="Q844:S844" si="885">(P844-P843)/$C$34</f>
        <v>1.3774005221141963E-15</v>
      </c>
      <c r="R844" s="44">
        <f t="shared" si="885"/>
        <v>5.6777423619062872E-10</v>
      </c>
      <c r="S844" s="47">
        <f t="shared" si="885"/>
        <v>1.6156471288549559E-4</v>
      </c>
      <c r="T844" s="46">
        <f t="shared" si="833"/>
        <v>4.5840345310622203E-9</v>
      </c>
      <c r="U844" s="44">
        <f t="shared" si="834"/>
        <v>1.8216425828599435E-3</v>
      </c>
      <c r="V844" s="47">
        <f t="shared" si="835"/>
        <v>482.28426092869057</v>
      </c>
      <c r="W844" s="46">
        <f t="shared" si="836"/>
        <v>614.0257808018639</v>
      </c>
      <c r="X844" s="47">
        <f t="shared" si="837"/>
        <v>131.74151987317333</v>
      </c>
    </row>
    <row r="845" spans="9:24" x14ac:dyDescent="0.2">
      <c r="I845" s="57">
        <f t="shared" si="825"/>
        <v>8.3499999999999302E-6</v>
      </c>
      <c r="J845" s="57">
        <f t="shared" si="826"/>
        <v>-4.1749699999999841E-13</v>
      </c>
      <c r="K845" s="75">
        <f t="shared" si="827"/>
        <v>-1.8847720097991466E-14</v>
      </c>
      <c r="L845" s="44">
        <f t="shared" si="828"/>
        <v>6.7380265932180759E-9</v>
      </c>
      <c r="M845" s="45">
        <f t="shared" si="829"/>
        <v>1.5728329745415633E-3</v>
      </c>
      <c r="N845" s="78">
        <f t="shared" si="830"/>
        <v>8.8079549045452365E-15</v>
      </c>
      <c r="O845" s="4">
        <f t="shared" si="831"/>
        <v>1.8847720097991466E-14</v>
      </c>
      <c r="P845" s="44">
        <f t="shared" si="884"/>
        <v>2.5875469304899837E-21</v>
      </c>
      <c r="Q845" s="44">
        <f t="shared" ref="Q845:S845" si="886">(P845-P844)/$C$34</f>
        <v>1.3830944438103616E-15</v>
      </c>
      <c r="R845" s="44">
        <f t="shared" si="886"/>
        <v>5.6939216961653156E-10</v>
      </c>
      <c r="S845" s="47">
        <f t="shared" si="886"/>
        <v>1.6179334259028435E-4</v>
      </c>
      <c r="T845" s="46">
        <f t="shared" si="833"/>
        <v>4.6022992379049956E-9</v>
      </c>
      <c r="U845" s="44">
        <f t="shared" si="834"/>
        <v>1.8264706842774903E-3</v>
      </c>
      <c r="V845" s="47">
        <f t="shared" si="835"/>
        <v>482.81014175467385</v>
      </c>
      <c r="W845" s="46">
        <f t="shared" si="836"/>
        <v>614.9014705348925</v>
      </c>
      <c r="X845" s="47">
        <f t="shared" si="837"/>
        <v>132.09132878021867</v>
      </c>
    </row>
    <row r="846" spans="9:24" x14ac:dyDescent="0.2">
      <c r="I846" s="57">
        <f t="shared" si="825"/>
        <v>8.3599999999999301E-6</v>
      </c>
      <c r="J846" s="57">
        <f t="shared" si="826"/>
        <v>-4.1799699999999841E-13</v>
      </c>
      <c r="K846" s="75">
        <f t="shared" si="827"/>
        <v>-1.8915100363923647E-14</v>
      </c>
      <c r="L846" s="44">
        <f t="shared" si="828"/>
        <v>6.7537549229634918E-9</v>
      </c>
      <c r="M846" s="45">
        <f t="shared" si="829"/>
        <v>1.5744336401046727E-3</v>
      </c>
      <c r="N846" s="78">
        <f t="shared" si="830"/>
        <v>8.8541610273281961E-15</v>
      </c>
      <c r="O846" s="4">
        <f t="shared" si="831"/>
        <v>1.8915100363923647E-14</v>
      </c>
      <c r="P846" s="44">
        <f t="shared" si="884"/>
        <v>2.6014349761669742E-21</v>
      </c>
      <c r="Q846" s="44">
        <f t="shared" ref="Q846:S846" si="887">(P846-P845)/$C$34</f>
        <v>1.3888045676990538E-15</v>
      </c>
      <c r="R846" s="44">
        <f t="shared" si="887"/>
        <v>5.7101238886922246E-10</v>
      </c>
      <c r="S846" s="47">
        <f t="shared" si="887"/>
        <v>1.6202192526909015E-4</v>
      </c>
      <c r="T846" s="46">
        <f t="shared" si="833"/>
        <v>4.6206122782960117E-9</v>
      </c>
      <c r="U846" s="44">
        <f t="shared" si="834"/>
        <v>1.8313040391016199E-3</v>
      </c>
      <c r="V846" s="47">
        <f t="shared" si="835"/>
        <v>483.33548241296921</v>
      </c>
      <c r="W846" s="46">
        <f t="shared" si="836"/>
        <v>615.77700196950445</v>
      </c>
      <c r="X846" s="47">
        <f t="shared" si="837"/>
        <v>132.44151955653524</v>
      </c>
    </row>
    <row r="847" spans="9:24" x14ac:dyDescent="0.2">
      <c r="I847" s="57">
        <f t="shared" si="825"/>
        <v>8.36999999999993E-6</v>
      </c>
      <c r="J847" s="57">
        <f t="shared" si="826"/>
        <v>-4.184969999999984E-13</v>
      </c>
      <c r="K847" s="75">
        <f t="shared" si="827"/>
        <v>-1.8982637913153284E-14</v>
      </c>
      <c r="L847" s="44">
        <f t="shared" si="828"/>
        <v>6.7694992593645386E-9</v>
      </c>
      <c r="M847" s="45">
        <f t="shared" si="829"/>
        <v>1.5760328496616672E-3</v>
      </c>
      <c r="N847" s="78">
        <f t="shared" si="830"/>
        <v>8.900550764374332E-15</v>
      </c>
      <c r="O847" s="4">
        <f t="shared" si="831"/>
        <v>1.8982637913153284E-14</v>
      </c>
      <c r="P847" s="44">
        <f t="shared" si="884"/>
        <v>2.6153802853330429E-21</v>
      </c>
      <c r="Q847" s="44">
        <f t="shared" ref="Q847:S847" si="888">(P847-P846)/$C$34</f>
        <v>1.3945309166068689E-15</v>
      </c>
      <c r="R847" s="44">
        <f t="shared" si="888"/>
        <v>5.7263489078150389E-10</v>
      </c>
      <c r="S847" s="47">
        <f t="shared" si="888"/>
        <v>1.6225019122814249E-4</v>
      </c>
      <c r="T847" s="46">
        <f t="shared" si="833"/>
        <v>4.6389737046136471E-9</v>
      </c>
      <c r="U847" s="44">
        <f t="shared" si="834"/>
        <v>1.83614263176351E-3</v>
      </c>
      <c r="V847" s="47">
        <f t="shared" si="835"/>
        <v>483.85926618901965</v>
      </c>
      <c r="W847" s="46">
        <f t="shared" si="836"/>
        <v>616.65135800047676</v>
      </c>
      <c r="X847" s="47">
        <f t="shared" si="837"/>
        <v>132.79209181145711</v>
      </c>
    </row>
    <row r="848" spans="9:24" x14ac:dyDescent="0.2">
      <c r="I848" s="57">
        <f t="shared" si="825"/>
        <v>8.3799999999999299E-6</v>
      </c>
      <c r="J848" s="57">
        <f t="shared" si="826"/>
        <v>-4.189969999999984E-13</v>
      </c>
      <c r="K848" s="75">
        <f t="shared" si="827"/>
        <v>-1.9050332905746929E-14</v>
      </c>
      <c r="L848" s="44">
        <f t="shared" si="828"/>
        <v>6.7852595878611552E-9</v>
      </c>
      <c r="M848" s="45">
        <f t="shared" si="829"/>
        <v>1.5776305994012715E-3</v>
      </c>
      <c r="N848" s="78">
        <f t="shared" si="830"/>
        <v>8.9471246000655599E-15</v>
      </c>
      <c r="O848" s="4">
        <f t="shared" si="831"/>
        <v>1.9050332905746929E-14</v>
      </c>
      <c r="P848" s="44">
        <f t="shared" si="884"/>
        <v>2.6293830204664419E-21</v>
      </c>
      <c r="Q848" s="44">
        <f t="shared" ref="Q848:S848" si="889">(P848-P847)/$C$34</f>
        <v>1.4002735133399015E-15</v>
      </c>
      <c r="R848" s="44">
        <f t="shared" si="889"/>
        <v>5.7425967330326432E-10</v>
      </c>
      <c r="S848" s="47">
        <f t="shared" si="889"/>
        <v>1.6247825217604285E-4</v>
      </c>
      <c r="T848" s="46">
        <f t="shared" si="833"/>
        <v>4.6573835691228298E-9</v>
      </c>
      <c r="U848" s="44">
        <f t="shared" si="834"/>
        <v>1.8409864509182383E-3</v>
      </c>
      <c r="V848" s="47">
        <f t="shared" si="835"/>
        <v>484.38191547283361</v>
      </c>
      <c r="W848" s="46">
        <f t="shared" si="836"/>
        <v>617.52495989030274</v>
      </c>
      <c r="X848" s="47">
        <f t="shared" si="837"/>
        <v>133.14304441746913</v>
      </c>
    </row>
    <row r="849" spans="9:24" x14ac:dyDescent="0.2">
      <c r="I849" s="57">
        <f t="shared" si="825"/>
        <v>8.3899999999999298E-6</v>
      </c>
      <c r="J849" s="57">
        <f t="shared" si="826"/>
        <v>-4.194969999999984E-13</v>
      </c>
      <c r="K849" s="75">
        <f t="shared" si="827"/>
        <v>-1.9118185501625539E-14</v>
      </c>
      <c r="L849" s="44">
        <f t="shared" si="828"/>
        <v>6.8010358938551679E-9</v>
      </c>
      <c r="M849" s="45">
        <f t="shared" si="829"/>
        <v>1.5792268855081078E-3</v>
      </c>
      <c r="N849" s="78">
        <f t="shared" si="830"/>
        <v>8.9938830193053271E-15</v>
      </c>
      <c r="O849" s="4">
        <f t="shared" si="831"/>
        <v>1.9118185501625539E-14</v>
      </c>
      <c r="P849" s="44">
        <f t="shared" si="884"/>
        <v>2.6434433442732835E-21</v>
      </c>
      <c r="Q849" s="44">
        <f t="shared" ref="Q849:S849" si="890">(P849-P848)/$C$34</f>
        <v>1.40603238068416E-15</v>
      </c>
      <c r="R849" s="44">
        <f t="shared" si="890"/>
        <v>5.7588673442584711E-10</v>
      </c>
      <c r="S849" s="47">
        <f t="shared" si="890"/>
        <v>1.6270611225827915E-4</v>
      </c>
      <c r="T849" s="46">
        <f t="shared" si="833"/>
        <v>4.6758419239766821E-9</v>
      </c>
      <c r="U849" s="44">
        <f t="shared" si="834"/>
        <v>1.8458354853852657E-3</v>
      </c>
      <c r="V849" s="47">
        <f t="shared" si="835"/>
        <v>484.90344670274169</v>
      </c>
      <c r="W849" s="46">
        <f t="shared" si="836"/>
        <v>618.39782325591614</v>
      </c>
      <c r="X849" s="47">
        <f t="shared" si="837"/>
        <v>133.49437655317442</v>
      </c>
    </row>
    <row r="850" spans="9:24" x14ac:dyDescent="0.2">
      <c r="I850" s="57">
        <f t="shared" si="825"/>
        <v>8.3999999999999297E-6</v>
      </c>
      <c r="J850" s="57">
        <f t="shared" si="826"/>
        <v>-4.199969999999984E-13</v>
      </c>
      <c r="K850" s="75">
        <f t="shared" si="827"/>
        <v>-1.9186195860564091E-14</v>
      </c>
      <c r="L850" s="44">
        <f t="shared" si="828"/>
        <v>6.8168281627102486E-9</v>
      </c>
      <c r="M850" s="45">
        <f t="shared" si="829"/>
        <v>1.5808217041627039E-3</v>
      </c>
      <c r="N850" s="78">
        <f t="shared" si="830"/>
        <v>9.0408265075172903E-15</v>
      </c>
      <c r="O850" s="4">
        <f t="shared" si="831"/>
        <v>1.9186195860564091E-14</v>
      </c>
      <c r="P850" s="44">
        <f t="shared" si="884"/>
        <v>2.6575614196872854E-21</v>
      </c>
      <c r="Q850" s="44">
        <f t="shared" ref="Q850:S850" si="891">(P850-P849)/$C$34</f>
        <v>1.4118075414001869E-15</v>
      </c>
      <c r="R850" s="44">
        <f t="shared" si="891"/>
        <v>5.7751607160269072E-10</v>
      </c>
      <c r="S850" s="47">
        <f t="shared" si="891"/>
        <v>1.6293371768436122E-4</v>
      </c>
      <c r="T850" s="46">
        <f t="shared" si="833"/>
        <v>4.6943488211963155E-9</v>
      </c>
      <c r="U850" s="44">
        <f t="shared" si="834"/>
        <v>1.8506897219633699E-3</v>
      </c>
      <c r="V850" s="47">
        <f t="shared" si="835"/>
        <v>485.42365781043065</v>
      </c>
      <c r="W850" s="46">
        <f t="shared" si="836"/>
        <v>619.26974521951854</v>
      </c>
      <c r="X850" s="47">
        <f t="shared" si="837"/>
        <v>133.84608740908786</v>
      </c>
    </row>
    <row r="851" spans="9:24" x14ac:dyDescent="0.2">
      <c r="I851" s="57">
        <f t="shared" si="825"/>
        <v>8.4099999999999296E-6</v>
      </c>
      <c r="J851" s="57">
        <f t="shared" si="826"/>
        <v>-4.2049699999999839E-13</v>
      </c>
      <c r="K851" s="75">
        <f t="shared" si="827"/>
        <v>-1.9254364142191194E-14</v>
      </c>
      <c r="L851" s="44">
        <f t="shared" si="828"/>
        <v>6.8326363797518757E-9</v>
      </c>
      <c r="M851" s="45">
        <f t="shared" si="829"/>
        <v>1.5824150515415046E-3</v>
      </c>
      <c r="N851" s="78">
        <f t="shared" si="830"/>
        <v>9.0879555506442196E-15</v>
      </c>
      <c r="O851" s="4">
        <f t="shared" si="831"/>
        <v>1.9254364142191194E-14</v>
      </c>
      <c r="P851" s="44">
        <f t="shared" si="884"/>
        <v>2.6717374098695743E-21</v>
      </c>
      <c r="Q851" s="44">
        <f t="shared" ref="Q851:S851" si="892">(P851-P850)/$C$34</f>
        <v>1.4175990182288885E-15</v>
      </c>
      <c r="R851" s="44">
        <f t="shared" si="892"/>
        <v>5.7914768287016268E-10</v>
      </c>
      <c r="S851" s="47">
        <f t="shared" si="892"/>
        <v>1.6316112674719574E-4</v>
      </c>
      <c r="T851" s="46">
        <f t="shared" si="833"/>
        <v>4.712904312692906E-9</v>
      </c>
      <c r="U851" s="44">
        <f t="shared" si="834"/>
        <v>1.8555491496590885E-3</v>
      </c>
      <c r="V851" s="47">
        <f t="shared" si="835"/>
        <v>485.94276957184564</v>
      </c>
      <c r="W851" s="46">
        <f t="shared" si="836"/>
        <v>620.14094560112221</v>
      </c>
      <c r="X851" s="47">
        <f t="shared" si="837"/>
        <v>134.19817602927657</v>
      </c>
    </row>
    <row r="852" spans="9:24" x14ac:dyDescent="0.2">
      <c r="I852" s="57">
        <f t="shared" si="825"/>
        <v>8.4199999999999295E-6</v>
      </c>
      <c r="J852" s="57">
        <f t="shared" si="826"/>
        <v>-4.2099699999999839E-13</v>
      </c>
      <c r="K852" s="75">
        <f t="shared" si="827"/>
        <v>-1.9322690505988712E-14</v>
      </c>
      <c r="L852" s="44">
        <f t="shared" si="828"/>
        <v>6.8484605302672904E-9</v>
      </c>
      <c r="M852" s="45">
        <f t="shared" si="829"/>
        <v>1.58400692381688E-3</v>
      </c>
      <c r="N852" s="78">
        <f t="shared" si="830"/>
        <v>9.1352706351467768E-15</v>
      </c>
      <c r="O852" s="4">
        <f t="shared" si="831"/>
        <v>1.9322690505988712E-14</v>
      </c>
      <c r="P852" s="44">
        <f t="shared" si="884"/>
        <v>2.6859714782084576E-21</v>
      </c>
      <c r="Q852" s="44">
        <f t="shared" ref="Q852:S852" si="893">(P852-P851)/$C$34</f>
        <v>1.4234068338883394E-15</v>
      </c>
      <c r="R852" s="44">
        <f t="shared" si="893"/>
        <v>5.8078156594508267E-10</v>
      </c>
      <c r="S852" s="47">
        <f t="shared" si="893"/>
        <v>1.6338830749199946E-4</v>
      </c>
      <c r="T852" s="46">
        <f t="shared" si="833"/>
        <v>4.7315084502557223E-9</v>
      </c>
      <c r="U852" s="44">
        <f t="shared" si="834"/>
        <v>1.8604137562816376E-3</v>
      </c>
      <c r="V852" s="47">
        <f t="shared" si="835"/>
        <v>486.46066225491853</v>
      </c>
      <c r="W852" s="46">
        <f t="shared" si="836"/>
        <v>621.01130387272826</v>
      </c>
      <c r="X852" s="47">
        <f t="shared" si="837"/>
        <v>134.55064161780973</v>
      </c>
    </row>
    <row r="853" spans="9:24" x14ac:dyDescent="0.2">
      <c r="I853" s="57">
        <f t="shared" si="825"/>
        <v>8.4299999999999295E-6</v>
      </c>
      <c r="J853" s="57">
        <f t="shared" si="826"/>
        <v>-4.2149699999999839E-13</v>
      </c>
      <c r="K853" s="75">
        <f t="shared" si="827"/>
        <v>-1.9391175111291386E-14</v>
      </c>
      <c r="L853" s="44">
        <f t="shared" si="828"/>
        <v>6.8643005995054595E-9</v>
      </c>
      <c r="M853" s="45">
        <f t="shared" si="829"/>
        <v>1.5855973171571345E-3</v>
      </c>
      <c r="N853" s="78">
        <f t="shared" si="830"/>
        <v>9.1827722480021509E-15</v>
      </c>
      <c r="O853" s="4">
        <f t="shared" si="831"/>
        <v>1.9391175111291386E-14</v>
      </c>
      <c r="P853" s="44">
        <f t="shared" si="884"/>
        <v>2.7002637883191563E-21</v>
      </c>
      <c r="Q853" s="44">
        <f t="shared" ref="Q853:S853" si="894">(P853-P852)/$C$34</f>
        <v>1.4292310110698683E-15</v>
      </c>
      <c r="R853" s="44">
        <f t="shared" si="894"/>
        <v>5.8241771815289651E-10</v>
      </c>
      <c r="S853" s="47">
        <f t="shared" si="894"/>
        <v>1.6361522078138345E-4</v>
      </c>
      <c r="T853" s="46">
        <f t="shared" si="833"/>
        <v>4.7501612855374514E-9</v>
      </c>
      <c r="U853" s="44">
        <f t="shared" si="834"/>
        <v>1.8652835281728756E-3</v>
      </c>
      <c r="V853" s="47">
        <f t="shared" si="835"/>
        <v>486.97718912379707</v>
      </c>
      <c r="W853" s="46">
        <f t="shared" si="836"/>
        <v>621.88067241577789</v>
      </c>
      <c r="X853" s="47">
        <f t="shared" si="837"/>
        <v>134.90348329198079</v>
      </c>
    </row>
    <row r="854" spans="9:24" x14ac:dyDescent="0.2">
      <c r="I854" s="57">
        <f t="shared" si="825"/>
        <v>8.4399999999999294E-6</v>
      </c>
      <c r="J854" s="57">
        <f t="shared" si="826"/>
        <v>-4.2199699999999839E-13</v>
      </c>
      <c r="K854" s="75">
        <f t="shared" si="827"/>
        <v>-1.9459818117286439E-14</v>
      </c>
      <c r="L854" s="44">
        <f t="shared" si="828"/>
        <v>6.8801565726770304E-9</v>
      </c>
      <c r="M854" s="45">
        <f t="shared" si="829"/>
        <v>1.5871862277265197E-3</v>
      </c>
      <c r="N854" s="78">
        <f t="shared" si="830"/>
        <v>9.2304608767029333E-15</v>
      </c>
      <c r="O854" s="4">
        <f t="shared" si="831"/>
        <v>1.9459818117286439E-14</v>
      </c>
      <c r="P854" s="44">
        <f t="shared" si="884"/>
        <v>2.7146145040436005E-21</v>
      </c>
      <c r="Q854" s="44">
        <f t="shared" ref="Q854:S854" si="895">(P854-P853)/$C$34</f>
        <v>1.4350715724444168E-15</v>
      </c>
      <c r="R854" s="44">
        <f t="shared" si="895"/>
        <v>5.8405613745485244E-10</v>
      </c>
      <c r="S854" s="47">
        <f t="shared" si="895"/>
        <v>1.6384193019559288E-4</v>
      </c>
      <c r="T854" s="46">
        <f t="shared" si="833"/>
        <v>4.768862870078273E-9</v>
      </c>
      <c r="U854" s="44">
        <f t="shared" si="834"/>
        <v>1.8701584540821428E-3</v>
      </c>
      <c r="V854" s="47">
        <f t="shared" si="835"/>
        <v>487.49259092672446</v>
      </c>
      <c r="W854" s="46">
        <f t="shared" si="836"/>
        <v>622.7492909894612</v>
      </c>
      <c r="X854" s="47">
        <f t="shared" si="837"/>
        <v>135.25670006273671</v>
      </c>
    </row>
    <row r="855" spans="9:24" x14ac:dyDescent="0.2">
      <c r="I855" s="57">
        <f t="shared" si="825"/>
        <v>8.4499999999999293E-6</v>
      </c>
      <c r="J855" s="57">
        <f t="shared" si="826"/>
        <v>-4.2249699999999839E-13</v>
      </c>
      <c r="K855" s="75">
        <f t="shared" si="827"/>
        <v>-1.9528619683013211E-14</v>
      </c>
      <c r="L855" s="44">
        <f t="shared" si="828"/>
        <v>6.8960284349542954E-9</v>
      </c>
      <c r="M855" s="45">
        <f t="shared" si="829"/>
        <v>1.5887736516852395E-3</v>
      </c>
      <c r="N855" s="78">
        <f t="shared" si="830"/>
        <v>9.2783370092559895E-15</v>
      </c>
      <c r="O855" s="4">
        <f t="shared" si="831"/>
        <v>1.9528619683013211E-14</v>
      </c>
      <c r="P855" s="44">
        <f t="shared" si="884"/>
        <v>2.7290237894502251E-21</v>
      </c>
      <c r="Q855" s="44">
        <f t="shared" ref="Q855:S855" si="896">(P855-P854)/$C$34</f>
        <v>1.4409285406624635E-15</v>
      </c>
      <c r="R855" s="44">
        <f t="shared" si="896"/>
        <v>5.8569682180466506E-10</v>
      </c>
      <c r="S855" s="47">
        <f t="shared" si="896"/>
        <v>1.6406843498126269E-4</v>
      </c>
      <c r="T855" s="46">
        <f t="shared" si="833"/>
        <v>4.7876132553056568E-9</v>
      </c>
      <c r="U855" s="44">
        <f t="shared" si="834"/>
        <v>1.8750385227383445E-3</v>
      </c>
      <c r="V855" s="47">
        <f t="shared" si="835"/>
        <v>488.00686562016534</v>
      </c>
      <c r="W855" s="46">
        <f t="shared" si="836"/>
        <v>623.6171567356663</v>
      </c>
      <c r="X855" s="47">
        <f t="shared" si="837"/>
        <v>135.61029111550096</v>
      </c>
    </row>
    <row r="856" spans="9:24" x14ac:dyDescent="0.2">
      <c r="I856" s="57">
        <f t="shared" si="825"/>
        <v>8.4599999999999292E-6</v>
      </c>
      <c r="J856" s="57">
        <f t="shared" si="826"/>
        <v>-4.2299699999999838E-13</v>
      </c>
      <c r="K856" s="75">
        <f t="shared" si="827"/>
        <v>-1.9597579967362754E-14</v>
      </c>
      <c r="L856" s="44">
        <f t="shared" si="828"/>
        <v>6.9119161714711477E-9</v>
      </c>
      <c r="M856" s="45">
        <f t="shared" si="829"/>
        <v>1.5903595851894639E-3</v>
      </c>
      <c r="N856" s="78">
        <f t="shared" si="830"/>
        <v>9.3264011341811403E-15</v>
      </c>
      <c r="O856" s="4">
        <f t="shared" si="831"/>
        <v>1.9597579967362754E-14</v>
      </c>
      <c r="P856" s="44">
        <f t="shared" si="884"/>
        <v>2.7434918088337142E-21</v>
      </c>
      <c r="Q856" s="44">
        <f t="shared" ref="Q856:S856" si="897">(P856-P855)/$C$34</f>
        <v>1.4468019383489076E-15</v>
      </c>
      <c r="R856" s="44">
        <f t="shared" si="897"/>
        <v>5.8733976864441338E-10</v>
      </c>
      <c r="S856" s="47">
        <f t="shared" si="897"/>
        <v>1.6429468397483179E-4</v>
      </c>
      <c r="T856" s="46">
        <f t="shared" si="833"/>
        <v>4.8064124925151455E-9</v>
      </c>
      <c r="U856" s="44">
        <f t="shared" si="834"/>
        <v>1.8799237209488351E-3</v>
      </c>
      <c r="V856" s="47">
        <f t="shared" si="835"/>
        <v>488.51982104905625</v>
      </c>
      <c r="W856" s="46">
        <f t="shared" si="836"/>
        <v>624.48407668327059</v>
      </c>
      <c r="X856" s="47">
        <f t="shared" si="837"/>
        <v>135.96425563421434</v>
      </c>
    </row>
    <row r="857" spans="9:24" x14ac:dyDescent="0.2">
      <c r="I857" s="57">
        <f t="shared" si="825"/>
        <v>8.4699999999999291E-6</v>
      </c>
      <c r="J857" s="57">
        <f t="shared" si="826"/>
        <v>-4.2349699999999838E-13</v>
      </c>
      <c r="K857" s="75">
        <f t="shared" si="827"/>
        <v>-1.9666699129077467E-14</v>
      </c>
      <c r="L857" s="44">
        <f t="shared" si="828"/>
        <v>6.9278197673230427E-9</v>
      </c>
      <c r="M857" s="45">
        <f t="shared" si="829"/>
        <v>1.591944024391335E-3</v>
      </c>
      <c r="N857" s="78">
        <f t="shared" si="830"/>
        <v>9.3746537405097733E-15</v>
      </c>
      <c r="O857" s="4">
        <f t="shared" si="831"/>
        <v>1.9666699129077467E-14</v>
      </c>
      <c r="P857" s="44">
        <f t="shared" si="884"/>
        <v>2.7580187267147257E-21</v>
      </c>
      <c r="Q857" s="44">
        <f t="shared" ref="Q857:S857" si="898">(P857-P856)/$C$34</f>
        <v>1.4526917881011521E-15</v>
      </c>
      <c r="R857" s="44">
        <f t="shared" si="898"/>
        <v>5.8898497522444378E-10</v>
      </c>
      <c r="S857" s="47">
        <f t="shared" si="898"/>
        <v>1.645206580030394E-4</v>
      </c>
      <c r="T857" s="46">
        <f t="shared" si="833"/>
        <v>4.8252606328632179E-9</v>
      </c>
      <c r="U857" s="44">
        <f t="shared" si="834"/>
        <v>1.8848140348072249E-3</v>
      </c>
      <c r="V857" s="47">
        <f t="shared" si="835"/>
        <v>489.03138583897805</v>
      </c>
      <c r="W857" s="46">
        <f t="shared" si="836"/>
        <v>625.34997850253239</v>
      </c>
      <c r="X857" s="47">
        <f t="shared" si="837"/>
        <v>136.31859266355437</v>
      </c>
    </row>
    <row r="858" spans="9:24" x14ac:dyDescent="0.2">
      <c r="I858" s="57">
        <f t="shared" si="825"/>
        <v>8.479999999999929E-6</v>
      </c>
      <c r="J858" s="57">
        <f t="shared" si="826"/>
        <v>-4.2399699999999838E-13</v>
      </c>
      <c r="K858" s="75">
        <f t="shared" si="827"/>
        <v>-1.9735977326750697E-14</v>
      </c>
      <c r="L858" s="44">
        <f t="shared" si="828"/>
        <v>6.943739207566956E-9</v>
      </c>
      <c r="M858" s="45">
        <f t="shared" si="829"/>
        <v>1.5935269654389806E-3</v>
      </c>
      <c r="N858" s="78">
        <f t="shared" si="830"/>
        <v>9.4230953177838961E-15</v>
      </c>
      <c r="O858" s="4">
        <f t="shared" si="831"/>
        <v>1.9735977326750697E-14</v>
      </c>
      <c r="P858" s="44">
        <f t="shared" si="884"/>
        <v>2.772604707839736E-21</v>
      </c>
      <c r="Q858" s="44">
        <f t="shared" ref="Q858:S858" si="899">(P858-P857)/$C$34</f>
        <v>1.4585981125010259E-15</v>
      </c>
      <c r="R858" s="44">
        <f t="shared" si="899"/>
        <v>5.9063243998738712E-10</v>
      </c>
      <c r="S858" s="47">
        <f t="shared" si="899"/>
        <v>1.6474647629433414E-4</v>
      </c>
      <c r="T858" s="46">
        <f t="shared" si="833"/>
        <v>4.8441577274123528E-9</v>
      </c>
      <c r="U858" s="44">
        <f t="shared" si="834"/>
        <v>1.8897094549134518E-3</v>
      </c>
      <c r="V858" s="47">
        <f t="shared" si="835"/>
        <v>489.54201062269499</v>
      </c>
      <c r="W858" s="46">
        <f t="shared" si="836"/>
        <v>626.21531181916407</v>
      </c>
      <c r="X858" s="47">
        <f t="shared" si="837"/>
        <v>136.67330119646905</v>
      </c>
    </row>
    <row r="859" spans="9:24" x14ac:dyDescent="0.2">
      <c r="I859" s="57">
        <f t="shared" si="825"/>
        <v>8.4899999999999289E-6</v>
      </c>
      <c r="J859" s="57">
        <f t="shared" si="826"/>
        <v>-4.2449699999999838E-13</v>
      </c>
      <c r="K859" s="75">
        <f t="shared" si="827"/>
        <v>-1.9805414718826366E-14</v>
      </c>
      <c r="L859" s="44">
        <f t="shared" si="828"/>
        <v>6.9596744772213456E-9</v>
      </c>
      <c r="M859" s="45">
        <f t="shared" si="829"/>
        <v>1.5951084044765207E-3</v>
      </c>
      <c r="N859" s="78">
        <f t="shared" si="830"/>
        <v>9.4717263560547138E-15</v>
      </c>
      <c r="O859" s="4">
        <f t="shared" si="831"/>
        <v>1.9805414718826366E-14</v>
      </c>
      <c r="P859" s="44">
        <f t="shared" si="884"/>
        <v>2.787249917180753E-21</v>
      </c>
      <c r="Q859" s="44">
        <f t="shared" ref="Q859:S859" si="900">(P859-P858)/$C$34</f>
        <v>1.4645209341016959E-15</v>
      </c>
      <c r="R859" s="44">
        <f t="shared" si="900"/>
        <v>5.922821600669962E-10</v>
      </c>
      <c r="S859" s="47">
        <f t="shared" si="900"/>
        <v>1.6497200796090854E-4</v>
      </c>
      <c r="T859" s="46">
        <f t="shared" si="833"/>
        <v>4.8631038270817322E-9</v>
      </c>
      <c r="U859" s="44">
        <f t="shared" si="834"/>
        <v>1.8946099669379321E-3</v>
      </c>
      <c r="V859" s="47">
        <f t="shared" si="835"/>
        <v>490.05120244802208</v>
      </c>
      <c r="W859" s="46">
        <f t="shared" si="836"/>
        <v>627.07958300051553</v>
      </c>
      <c r="X859" s="47">
        <f t="shared" si="837"/>
        <v>137.02838055249342</v>
      </c>
    </row>
    <row r="860" spans="9:24" x14ac:dyDescent="0.2">
      <c r="I860" s="57">
        <f t="shared" si="825"/>
        <v>8.4999999999999288E-6</v>
      </c>
      <c r="J860" s="57">
        <f t="shared" si="826"/>
        <v>-4.2499699999999838E-13</v>
      </c>
      <c r="K860" s="75">
        <f t="shared" si="827"/>
        <v>-1.987501146359858E-14</v>
      </c>
      <c r="L860" s="44">
        <f t="shared" si="828"/>
        <v>6.9756255612661111E-9</v>
      </c>
      <c r="M860" s="45">
        <f t="shared" si="829"/>
        <v>1.5966883376440795E-3</v>
      </c>
      <c r="N860" s="78">
        <f t="shared" si="830"/>
        <v>9.5205473458813266E-15</v>
      </c>
      <c r="O860" s="4">
        <f t="shared" si="831"/>
        <v>1.987501146359858E-14</v>
      </c>
      <c r="P860" s="44">
        <f t="shared" si="884"/>
        <v>2.8019545199350665E-21</v>
      </c>
      <c r="Q860" s="44">
        <f t="shared" ref="Q860:S860" si="901">(P860-P859)/$C$34</f>
        <v>1.4704602754313509E-15</v>
      </c>
      <c r="R860" s="44">
        <f t="shared" si="901"/>
        <v>5.9393413296550074E-10</v>
      </c>
      <c r="S860" s="47">
        <f t="shared" si="901"/>
        <v>1.6519728985045352E-4</v>
      </c>
      <c r="T860" s="46">
        <f t="shared" si="833"/>
        <v>4.882098982661241E-9</v>
      </c>
      <c r="U860" s="44">
        <f t="shared" si="834"/>
        <v>1.8995155579508648E-3</v>
      </c>
      <c r="V860" s="47">
        <f t="shared" si="835"/>
        <v>490.5591012932789</v>
      </c>
      <c r="W860" s="46">
        <f t="shared" si="836"/>
        <v>627.94293098718038</v>
      </c>
      <c r="X860" s="47">
        <f t="shared" si="837"/>
        <v>137.3838296939015</v>
      </c>
    </row>
    <row r="861" spans="9:24" x14ac:dyDescent="0.2">
      <c r="I861" s="57">
        <f t="shared" ref="I861:I924" si="902">I860+$C$34</f>
        <v>8.5099999999999287E-6</v>
      </c>
      <c r="J861" s="57">
        <f t="shared" ref="J861:J924" si="903">J860-$C$25*$C$34</f>
        <v>-4.2549699999999837E-13</v>
      </c>
      <c r="K861" s="75">
        <f t="shared" ref="K861:K924" si="904">K860-L860*$C$34</f>
        <v>-1.9944767719211241E-14</v>
      </c>
      <c r="L861" s="44">
        <f t="shared" ref="L861:L924" si="905">L860+M860*$C$34</f>
        <v>6.991592444642552E-9</v>
      </c>
      <c r="M861" s="45">
        <f t="shared" ref="M861:M924" si="906">-$C$28*K860 - (($C$28/(($C$29*2*PI())^2))*($C$29*2*PI())*L860/$C$27 + $C$28*J860 + N860)/($C$28/(($C$29*2*PI())^2))</f>
        <v>1.5982667610777955E-3</v>
      </c>
      <c r="N861" s="78">
        <f t="shared" ref="N861:N924" si="907">N860+T861*$C$34</f>
        <v>9.5695587783295439E-15</v>
      </c>
      <c r="O861" s="4">
        <f t="shared" ref="O861:O924" si="908">IF(K861&lt;0,-K861,0)</f>
        <v>1.9944767719211241E-14</v>
      </c>
      <c r="P861" s="44">
        <f t="shared" si="884"/>
        <v>2.8167186815250256E-21</v>
      </c>
      <c r="Q861" s="44">
        <f t="shared" ref="Q861:S861" si="909">(P861-P860)/$C$34</f>
        <v>1.4764161589959121E-15</v>
      </c>
      <c r="R861" s="44">
        <f t="shared" si="909"/>
        <v>5.9558835645612379E-10</v>
      </c>
      <c r="S861" s="47">
        <f t="shared" si="909"/>
        <v>1.6542234906230554E-4</v>
      </c>
      <c r="T861" s="46">
        <f t="shared" ref="T861:T924" si="910">T860+U861*$C$34</f>
        <v>4.9011432448217771E-9</v>
      </c>
      <c r="U861" s="44">
        <f t="shared" ref="U861:U924" si="911">U860+V861*$C$34</f>
        <v>1.9044262160536074E-3</v>
      </c>
      <c r="V861" s="47">
        <f t="shared" ref="V861:V924" si="912">W861-X861</f>
        <v>491.06581027424852</v>
      </c>
      <c r="W861" s="46">
        <f t="shared" ref="W861:W924" si="913">$C$33/$C$24*($C$17*P861 + $C$18*Q861 + $C$19*R861 + $C$20*S861)</f>
        <v>628.80545795866078</v>
      </c>
      <c r="X861" s="47">
        <f t="shared" ref="X861:X924" si="914">1/$C$24*($C$21*N860 + $C$22*T860 + $C$23*U860)</f>
        <v>137.73964768441226</v>
      </c>
    </row>
    <row r="862" spans="9:24" x14ac:dyDescent="0.2">
      <c r="I862" s="57">
        <f t="shared" si="902"/>
        <v>8.5199999999999286E-6</v>
      </c>
      <c r="J862" s="57">
        <f t="shared" si="903"/>
        <v>-4.2599699999999837E-13</v>
      </c>
      <c r="K862" s="75">
        <f t="shared" si="904"/>
        <v>-2.0014683643657668E-14</v>
      </c>
      <c r="L862" s="44">
        <f t="shared" si="905"/>
        <v>7.00757511225333E-9</v>
      </c>
      <c r="M862" s="45">
        <f t="shared" si="906"/>
        <v>1.5998436709098293E-3</v>
      </c>
      <c r="N862" s="78">
        <f t="shared" si="907"/>
        <v>9.6187611449708507E-15</v>
      </c>
      <c r="O862" s="4">
        <f t="shared" si="908"/>
        <v>2.0014683643657668E-14</v>
      </c>
      <c r="P862" s="44">
        <f t="shared" si="884"/>
        <v>2.8315425675978565E-21</v>
      </c>
      <c r="Q862" s="44">
        <f t="shared" ref="Q862:S862" si="915">(P862-P861)/$C$34</f>
        <v>1.4823886072830941E-15</v>
      </c>
      <c r="R862" s="44">
        <f t="shared" si="915"/>
        <v>5.9724482871819421E-10</v>
      </c>
      <c r="S862" s="47">
        <f t="shared" si="915"/>
        <v>1.6564722620704148E-4</v>
      </c>
      <c r="T862" s="46">
        <f t="shared" si="910"/>
        <v>4.9202366641306525E-9</v>
      </c>
      <c r="U862" s="44">
        <f t="shared" si="911"/>
        <v>1.9093419308875018E-3</v>
      </c>
      <c r="V862" s="47">
        <f t="shared" si="912"/>
        <v>491.57148338944234</v>
      </c>
      <c r="W862" s="46">
        <f t="shared" si="913"/>
        <v>629.6673170519166</v>
      </c>
      <c r="X862" s="47">
        <f t="shared" si="914"/>
        <v>138.09583366247426</v>
      </c>
    </row>
    <row r="863" spans="9:24" x14ac:dyDescent="0.2">
      <c r="I863" s="57">
        <f t="shared" si="902"/>
        <v>8.5299999999999285E-6</v>
      </c>
      <c r="J863" s="57">
        <f t="shared" si="903"/>
        <v>-4.2649699999999837E-13</v>
      </c>
      <c r="K863" s="75">
        <f t="shared" si="904"/>
        <v>-2.0084759394780202E-14</v>
      </c>
      <c r="L863" s="44">
        <f t="shared" si="905"/>
        <v>7.0235735489624279E-9</v>
      </c>
      <c r="M863" s="45">
        <f t="shared" si="906"/>
        <v>1.6014190632683745E-3</v>
      </c>
      <c r="N863" s="78">
        <f t="shared" si="907"/>
        <v>9.6681549378805475E-15</v>
      </c>
      <c r="O863" s="4">
        <f t="shared" si="908"/>
        <v>2.0084759394780202E-14</v>
      </c>
      <c r="P863" s="44">
        <f t="shared" si="884"/>
        <v>2.8464263440252632E-21</v>
      </c>
      <c r="Q863" s="44">
        <f t="shared" ref="Q863:S863" si="916">(P863-P862)/$C$34</f>
        <v>1.4883776427406637E-15</v>
      </c>
      <c r="R863" s="44">
        <f t="shared" si="916"/>
        <v>5.9890354575695985E-10</v>
      </c>
      <c r="S863" s="47">
        <f t="shared" si="916"/>
        <v>1.6587170387656383E-4</v>
      </c>
      <c r="T863" s="46">
        <f t="shared" si="910"/>
        <v>4.9393792909696731E-9</v>
      </c>
      <c r="U863" s="44">
        <f t="shared" si="911"/>
        <v>1.914262683902085E-3</v>
      </c>
      <c r="V863" s="47">
        <f t="shared" si="912"/>
        <v>492.07530145831652</v>
      </c>
      <c r="W863" s="46">
        <f t="shared" si="913"/>
        <v>630.52768833645882</v>
      </c>
      <c r="X863" s="47">
        <f t="shared" si="914"/>
        <v>138.45238687814231</v>
      </c>
    </row>
    <row r="864" spans="9:24" x14ac:dyDescent="0.2">
      <c r="I864" s="57">
        <f t="shared" si="902"/>
        <v>8.5399999999999284E-6</v>
      </c>
      <c r="J864" s="57">
        <f t="shared" si="903"/>
        <v>-4.2699699999999837E-13</v>
      </c>
      <c r="K864" s="75">
        <f t="shared" si="904"/>
        <v>-2.0154995130269825E-14</v>
      </c>
      <c r="L864" s="44">
        <f t="shared" si="905"/>
        <v>7.0395877395951116E-9</v>
      </c>
      <c r="M864" s="45">
        <f t="shared" si="906"/>
        <v>1.6029929342776697E-3</v>
      </c>
      <c r="N864" s="78">
        <f t="shared" si="907"/>
        <v>9.7177406496373495E-15</v>
      </c>
      <c r="O864" s="4">
        <f t="shared" si="908"/>
        <v>2.0154995130269825E-14</v>
      </c>
      <c r="P864" s="44">
        <f t="shared" si="884"/>
        <v>2.861370176903412E-21</v>
      </c>
      <c r="Q864" s="44">
        <f t="shared" ref="Q864:S864" si="917">(P864-P863)/$C$34</f>
        <v>1.4943832878148829E-15</v>
      </c>
      <c r="R864" s="44">
        <f t="shared" si="917"/>
        <v>6.0056450742192564E-10</v>
      </c>
      <c r="S864" s="47">
        <f t="shared" si="917"/>
        <v>1.6609616649657926E-4</v>
      </c>
      <c r="T864" s="46">
        <f t="shared" si="910"/>
        <v>4.958571175680252E-9</v>
      </c>
      <c r="U864" s="44">
        <f t="shared" si="911"/>
        <v>1.9191884710579193E-3</v>
      </c>
      <c r="V864" s="47">
        <f t="shared" si="912"/>
        <v>492.57871558341776</v>
      </c>
      <c r="W864" s="46">
        <f t="shared" si="913"/>
        <v>631.38802157119869</v>
      </c>
      <c r="X864" s="47">
        <f t="shared" si="914"/>
        <v>138.80930598778093</v>
      </c>
    </row>
    <row r="865" spans="9:24" x14ac:dyDescent="0.2">
      <c r="I865" s="57">
        <f t="shared" si="902"/>
        <v>8.5499999999999283E-6</v>
      </c>
      <c r="J865" s="57">
        <f t="shared" si="903"/>
        <v>-4.2749699999999837E-13</v>
      </c>
      <c r="K865" s="75">
        <f t="shared" si="904"/>
        <v>-2.0225391007665777E-14</v>
      </c>
      <c r="L865" s="44">
        <f t="shared" si="905"/>
        <v>7.0556176689378884E-9</v>
      </c>
      <c r="M865" s="45">
        <f t="shared" si="906"/>
        <v>1.6045652800580051E-3</v>
      </c>
      <c r="N865" s="78">
        <f t="shared" si="907"/>
        <v>9.767518773321252E-15</v>
      </c>
      <c r="O865" s="4">
        <f t="shared" si="908"/>
        <v>2.0225391007665777E-14</v>
      </c>
      <c r="P865" s="44">
        <f t="shared" si="884"/>
        <v>2.8763742325524578E-21</v>
      </c>
      <c r="Q865" s="44">
        <f t="shared" ref="Q865:S865" si="918">(P865-P864)/$C$34</f>
        <v>1.5004055649045804E-15</v>
      </c>
      <c r="R865" s="44">
        <f t="shared" si="918"/>
        <v>6.0222770896974999E-10</v>
      </c>
      <c r="S865" s="47">
        <f t="shared" si="918"/>
        <v>1.6632015478243523E-4</v>
      </c>
      <c r="T865" s="46">
        <f t="shared" si="910"/>
        <v>4.9778123683902257E-9</v>
      </c>
      <c r="U865" s="44">
        <f t="shared" si="911"/>
        <v>1.9241192709973831E-3</v>
      </c>
      <c r="V865" s="47">
        <f t="shared" si="912"/>
        <v>493.0799939463891</v>
      </c>
      <c r="W865" s="46">
        <f t="shared" si="913"/>
        <v>632.24658464580557</v>
      </c>
      <c r="X865" s="47">
        <f t="shared" si="914"/>
        <v>139.16659069941645</v>
      </c>
    </row>
    <row r="866" spans="9:24" x14ac:dyDescent="0.2">
      <c r="I866" s="57">
        <f t="shared" si="902"/>
        <v>8.5599999999999282E-6</v>
      </c>
      <c r="J866" s="57">
        <f t="shared" si="903"/>
        <v>-4.2799699999999836E-13</v>
      </c>
      <c r="K866" s="75">
        <f t="shared" si="904"/>
        <v>-2.0295947184355156E-14</v>
      </c>
      <c r="L866" s="44">
        <f t="shared" si="905"/>
        <v>7.0716633217384684E-9</v>
      </c>
      <c r="M866" s="45">
        <f t="shared" si="906"/>
        <v>1.606136096725735E-3</v>
      </c>
      <c r="N866" s="78">
        <f t="shared" si="907"/>
        <v>9.8174898025126846E-15</v>
      </c>
      <c r="O866" s="4">
        <f t="shared" si="908"/>
        <v>2.0295947184355156E-14</v>
      </c>
      <c r="P866" s="44">
        <f t="shared" si="884"/>
        <v>2.891438677516412E-21</v>
      </c>
      <c r="Q866" s="44">
        <f t="shared" ref="Q866:S866" si="919">(P866-P865)/$C$34</f>
        <v>1.5064444963954193E-15</v>
      </c>
      <c r="R866" s="44">
        <f t="shared" si="919"/>
        <v>6.0389314908388304E-10</v>
      </c>
      <c r="S866" s="47">
        <f t="shared" si="919"/>
        <v>1.6654401141330465E-4</v>
      </c>
      <c r="T866" s="46">
        <f t="shared" si="910"/>
        <v>4.9971029191432405E-9</v>
      </c>
      <c r="U866" s="44">
        <f t="shared" si="911"/>
        <v>1.929055075301458E-3</v>
      </c>
      <c r="V866" s="47">
        <f t="shared" si="912"/>
        <v>493.58043040748339</v>
      </c>
      <c r="W866" s="46">
        <f t="shared" si="913"/>
        <v>633.10466987344864</v>
      </c>
      <c r="X866" s="47">
        <f t="shared" si="914"/>
        <v>139.52423946596522</v>
      </c>
    </row>
    <row r="867" spans="9:24" x14ac:dyDescent="0.2">
      <c r="I867" s="57">
        <f t="shared" si="902"/>
        <v>8.5699999999999281E-6</v>
      </c>
      <c r="J867" s="57">
        <f t="shared" si="903"/>
        <v>-4.2849699999999836E-13</v>
      </c>
      <c r="K867" s="75">
        <f t="shared" si="904"/>
        <v>-2.036666381757254E-14</v>
      </c>
      <c r="L867" s="44">
        <f t="shared" si="905"/>
        <v>7.0877246827057257E-9</v>
      </c>
      <c r="M867" s="45">
        <f t="shared" si="906"/>
        <v>1.6077053803932883E-3</v>
      </c>
      <c r="N867" s="78">
        <f t="shared" si="907"/>
        <v>9.8676542312913173E-15</v>
      </c>
      <c r="O867" s="4">
        <f t="shared" si="908"/>
        <v>2.036666381757254E-14</v>
      </c>
      <c r="P867" s="44">
        <f t="shared" si="884"/>
        <v>2.9065636785629165E-21</v>
      </c>
      <c r="Q867" s="44">
        <f t="shared" ref="Q867:S867" si="920">(P867-P866)/$C$34</f>
        <v>1.5125001046504551E-15</v>
      </c>
      <c r="R867" s="44">
        <f t="shared" si="920"/>
        <v>6.0556082550358764E-10</v>
      </c>
      <c r="S867" s="47">
        <f t="shared" si="920"/>
        <v>1.6676764197046009E-4</v>
      </c>
      <c r="T867" s="46">
        <f t="shared" si="910"/>
        <v>5.0164428778632032E-9</v>
      </c>
      <c r="U867" s="44">
        <f t="shared" si="911"/>
        <v>1.9339958719962779E-3</v>
      </c>
      <c r="V867" s="47">
        <f t="shared" si="912"/>
        <v>494.0796694819831</v>
      </c>
      <c r="W867" s="46">
        <f t="shared" si="913"/>
        <v>633.96192116002931</v>
      </c>
      <c r="X867" s="47">
        <f t="shared" si="914"/>
        <v>139.8822516780462</v>
      </c>
    </row>
    <row r="868" spans="9:24" x14ac:dyDescent="0.2">
      <c r="I868" s="57">
        <f t="shared" si="902"/>
        <v>8.579999999999928E-6</v>
      </c>
      <c r="J868" s="57">
        <f t="shared" si="903"/>
        <v>-4.2899699999999836E-13</v>
      </c>
      <c r="K868" s="75">
        <f t="shared" si="904"/>
        <v>-2.0437541064399597E-14</v>
      </c>
      <c r="L868" s="44">
        <f t="shared" si="905"/>
        <v>7.1038017365096586E-9</v>
      </c>
      <c r="M868" s="45">
        <f t="shared" si="906"/>
        <v>1.6092731271691758E-3</v>
      </c>
      <c r="N868" s="78">
        <f t="shared" si="907"/>
        <v>9.918012554234629E-15</v>
      </c>
      <c r="O868" s="4">
        <f t="shared" si="908"/>
        <v>2.0437541064399597E-14</v>
      </c>
      <c r="P868" s="44">
        <f t="shared" si="884"/>
        <v>2.9217494026829562E-21</v>
      </c>
      <c r="Q868" s="44">
        <f t="shared" ref="Q868:S868" si="921">(P868-P867)/$C$34</f>
        <v>1.5185724120039681E-15</v>
      </c>
      <c r="R868" s="44">
        <f t="shared" si="921"/>
        <v>6.0723073535129642E-10</v>
      </c>
      <c r="S868" s="47">
        <f t="shared" si="921"/>
        <v>1.669909847708778E-4</v>
      </c>
      <c r="T868" s="46">
        <f t="shared" si="910"/>
        <v>5.0358322943311053E-9</v>
      </c>
      <c r="U868" s="44">
        <f t="shared" si="911"/>
        <v>1.9389416467901954E-3</v>
      </c>
      <c r="V868" s="47">
        <f t="shared" si="912"/>
        <v>494.57747939174146</v>
      </c>
      <c r="W868" s="46">
        <f t="shared" si="913"/>
        <v>634.81810586038614</v>
      </c>
      <c r="X868" s="47">
        <f t="shared" si="914"/>
        <v>140.24062646864468</v>
      </c>
    </row>
    <row r="869" spans="9:24" x14ac:dyDescent="0.2">
      <c r="I869" s="57">
        <f t="shared" si="902"/>
        <v>8.5899999999999279E-6</v>
      </c>
      <c r="J869" s="57">
        <f t="shared" si="903"/>
        <v>-4.2949699999999836E-13</v>
      </c>
      <c r="K869" s="75">
        <f t="shared" si="904"/>
        <v>-2.0508579081764694E-14</v>
      </c>
      <c r="L869" s="44">
        <f t="shared" si="905"/>
        <v>7.1198944677813504E-9</v>
      </c>
      <c r="M869" s="45">
        <f t="shared" si="906"/>
        <v>1.6108393331580027E-3</v>
      </c>
      <c r="N869" s="78">
        <f t="shared" si="907"/>
        <v>9.9685652664165002E-15</v>
      </c>
      <c r="O869" s="4">
        <f t="shared" si="908"/>
        <v>2.0508579081764694E-14</v>
      </c>
      <c r="P869" s="44">
        <f t="shared" si="884"/>
        <v>2.9369960170905761E-21</v>
      </c>
      <c r="Q869" s="44">
        <f t="shared" ref="Q869:S869" si="922">(P869-P868)/$C$34</f>
        <v>1.5246614407619883E-15</v>
      </c>
      <c r="R869" s="44">
        <f t="shared" si="922"/>
        <v>6.0890287580201946E-10</v>
      </c>
      <c r="S869" s="47">
        <f t="shared" si="922"/>
        <v>1.6721404507230386E-4</v>
      </c>
      <c r="T869" s="46">
        <f t="shared" si="910"/>
        <v>5.0552712181871052E-9</v>
      </c>
      <c r="U869" s="44">
        <f t="shared" si="911"/>
        <v>1.9438923855999602E-3</v>
      </c>
      <c r="V869" s="47">
        <f t="shared" si="912"/>
        <v>495.07388097648032</v>
      </c>
      <c r="W869" s="46">
        <f t="shared" si="913"/>
        <v>635.67324377924683</v>
      </c>
      <c r="X869" s="47">
        <f t="shared" si="914"/>
        <v>140.59936280276651</v>
      </c>
    </row>
    <row r="870" spans="9:24" x14ac:dyDescent="0.2">
      <c r="I870" s="57">
        <f t="shared" si="902"/>
        <v>8.5999999999999278E-6</v>
      </c>
      <c r="J870" s="57">
        <f t="shared" si="903"/>
        <v>-4.2999699999999835E-13</v>
      </c>
      <c r="K870" s="75">
        <f t="shared" si="904"/>
        <v>-2.0579778026442508E-14</v>
      </c>
      <c r="L870" s="44">
        <f t="shared" si="905"/>
        <v>7.1360028611129302E-9</v>
      </c>
      <c r="M870" s="45">
        <f t="shared" si="906"/>
        <v>1.6124039944604783E-3</v>
      </c>
      <c r="N870" s="78">
        <f t="shared" si="907"/>
        <v>1.0019312863406032E-14</v>
      </c>
      <c r="O870" s="4">
        <f t="shared" si="908"/>
        <v>2.0579778026442508E-14</v>
      </c>
      <c r="P870" s="44">
        <f t="shared" si="884"/>
        <v>2.9523036892226589E-21</v>
      </c>
      <c r="Q870" s="44">
        <f t="shared" ref="Q870:S870" si="923">(P870-P869)/$C$34</f>
        <v>1.5307672132082777E-15</v>
      </c>
      <c r="R870" s="44">
        <f t="shared" si="923"/>
        <v>6.1057724462894053E-10</v>
      </c>
      <c r="S870" s="47">
        <f t="shared" si="923"/>
        <v>1.6743688269210786E-4</v>
      </c>
      <c r="T870" s="46">
        <f t="shared" si="910"/>
        <v>5.0747596989531875E-9</v>
      </c>
      <c r="U870" s="44">
        <f t="shared" si="911"/>
        <v>1.9488480766081905E-3</v>
      </c>
      <c r="V870" s="47">
        <f t="shared" si="912"/>
        <v>495.56910082302431</v>
      </c>
      <c r="W870" s="46">
        <f t="shared" si="913"/>
        <v>636.52756048354286</v>
      </c>
      <c r="X870" s="47">
        <f t="shared" si="914"/>
        <v>140.95845966051851</v>
      </c>
    </row>
    <row r="871" spans="9:24" x14ac:dyDescent="0.2">
      <c r="I871" s="57">
        <f t="shared" si="902"/>
        <v>8.6099999999999277E-6</v>
      </c>
      <c r="J871" s="57">
        <f t="shared" si="903"/>
        <v>-4.3049699999999835E-13</v>
      </c>
      <c r="K871" s="75">
        <f t="shared" si="904"/>
        <v>-2.0651138055053636E-14</v>
      </c>
      <c r="L871" s="44">
        <f t="shared" si="905"/>
        <v>7.1521269010575347E-9</v>
      </c>
      <c r="M871" s="45">
        <f t="shared" si="906"/>
        <v>1.6139671071734275E-3</v>
      </c>
      <c r="N871" s="78">
        <f t="shared" si="907"/>
        <v>1.0070255841266475E-14</v>
      </c>
      <c r="O871" s="4">
        <f t="shared" si="908"/>
        <v>2.0651138055053636E-14</v>
      </c>
      <c r="P871" s="44">
        <f t="shared" si="884"/>
        <v>2.9676725867387315E-21</v>
      </c>
      <c r="Q871" s="44">
        <f t="shared" ref="Q871:S871" si="924">(P871-P870)/$C$34</f>
        <v>1.5368897516072635E-15</v>
      </c>
      <c r="R871" s="44">
        <f t="shared" si="924"/>
        <v>6.1225383989858143E-10</v>
      </c>
      <c r="S871" s="47">
        <f t="shared" si="924"/>
        <v>1.6765952696408916E-4</v>
      </c>
      <c r="T871" s="46">
        <f t="shared" si="910"/>
        <v>5.0942977860443089E-9</v>
      </c>
      <c r="U871" s="44">
        <f t="shared" si="911"/>
        <v>1.9538087091121475E-3</v>
      </c>
      <c r="V871" s="47">
        <f t="shared" si="912"/>
        <v>496.06325039568264</v>
      </c>
      <c r="W871" s="46">
        <f t="shared" si="913"/>
        <v>637.38116658190347</v>
      </c>
      <c r="X871" s="47">
        <f t="shared" si="914"/>
        <v>141.3179161862208</v>
      </c>
    </row>
    <row r="872" spans="9:24" x14ac:dyDescent="0.2">
      <c r="I872" s="57">
        <f t="shared" si="902"/>
        <v>8.6199999999999276E-6</v>
      </c>
      <c r="J872" s="57">
        <f t="shared" si="903"/>
        <v>-4.3099699999999835E-13</v>
      </c>
      <c r="K872" s="75">
        <f t="shared" si="904"/>
        <v>-2.0722659324064211E-14</v>
      </c>
      <c r="L872" s="44">
        <f t="shared" si="905"/>
        <v>7.1682665721292691E-9</v>
      </c>
      <c r="M872" s="45">
        <f t="shared" si="906"/>
        <v>1.6155286673897968E-3</v>
      </c>
      <c r="N872" s="78">
        <f t="shared" si="907"/>
        <v>1.0121394696553449E-14</v>
      </c>
      <c r="O872" s="4">
        <f t="shared" si="908"/>
        <v>2.0722659324064211E-14</v>
      </c>
      <c r="P872" s="44">
        <f t="shared" si="884"/>
        <v>2.9831028775205838E-21</v>
      </c>
      <c r="Q872" s="44">
        <f t="shared" ref="Q872:S872" si="925">(P872-P871)/$C$34</f>
        <v>1.5430290781852303E-15</v>
      </c>
      <c r="R872" s="44">
        <f t="shared" si="925"/>
        <v>6.1393265779668111E-10</v>
      </c>
      <c r="S872" s="47">
        <f t="shared" si="925"/>
        <v>1.6788178980996885E-4</v>
      </c>
      <c r="T872" s="46">
        <f t="shared" si="910"/>
        <v>5.1138855286975451E-9</v>
      </c>
      <c r="U872" s="44">
        <f t="shared" si="911"/>
        <v>1.958774265323648E-3</v>
      </c>
      <c r="V872" s="47">
        <f t="shared" si="912"/>
        <v>496.55562115004068</v>
      </c>
      <c r="W872" s="46">
        <f t="shared" si="913"/>
        <v>638.23335275501438</v>
      </c>
      <c r="X872" s="47">
        <f t="shared" si="914"/>
        <v>141.67773160497367</v>
      </c>
    </row>
    <row r="873" spans="9:24" x14ac:dyDescent="0.2">
      <c r="I873" s="57">
        <f t="shared" si="902"/>
        <v>8.6299999999999275E-6</v>
      </c>
      <c r="J873" s="57">
        <f t="shared" si="903"/>
        <v>-4.3149699999999835E-13</v>
      </c>
      <c r="K873" s="75">
        <f t="shared" si="904"/>
        <v>-2.0794341989785504E-14</v>
      </c>
      <c r="L873" s="44">
        <f t="shared" si="905"/>
        <v>7.1844218588031667E-9</v>
      </c>
      <c r="M873" s="45">
        <f t="shared" si="906"/>
        <v>1.6170886711986709E-3</v>
      </c>
      <c r="N873" s="78">
        <f t="shared" si="907"/>
        <v>1.0172729926314044E-14</v>
      </c>
      <c r="O873" s="4">
        <f t="shared" si="908"/>
        <v>2.0794341989785504E-14</v>
      </c>
      <c r="P873" s="44">
        <f t="shared" si="884"/>
        <v>2.9985947296721184E-21</v>
      </c>
      <c r="Q873" s="44">
        <f t="shared" ref="Q873:S873" si="926">(P873-P872)/$C$34</f>
        <v>1.5491852151534545E-15</v>
      </c>
      <c r="R873" s="44">
        <f t="shared" si="926"/>
        <v>6.1561369682241209E-10</v>
      </c>
      <c r="S873" s="47">
        <f t="shared" si="926"/>
        <v>1.6810390257309776E-4</v>
      </c>
      <c r="T873" s="46">
        <f t="shared" si="910"/>
        <v>5.1335229760594633E-9</v>
      </c>
      <c r="U873" s="44">
        <f t="shared" si="911"/>
        <v>1.9637447361917728E-3</v>
      </c>
      <c r="V873" s="47">
        <f t="shared" si="912"/>
        <v>497.04708681246336</v>
      </c>
      <c r="W873" s="46">
        <f t="shared" si="913"/>
        <v>639.08499144083225</v>
      </c>
      <c r="X873" s="47">
        <f t="shared" si="914"/>
        <v>142.03790462836892</v>
      </c>
    </row>
    <row r="874" spans="9:24" x14ac:dyDescent="0.2">
      <c r="I874" s="57">
        <f t="shared" si="902"/>
        <v>8.6399999999999274E-6</v>
      </c>
      <c r="J874" s="57">
        <f t="shared" si="903"/>
        <v>-4.3199699999999835E-13</v>
      </c>
      <c r="K874" s="75">
        <f t="shared" si="904"/>
        <v>-2.0866186208373537E-14</v>
      </c>
      <c r="L874" s="44">
        <f t="shared" si="905"/>
        <v>7.2005927455151536E-9</v>
      </c>
      <c r="M874" s="45">
        <f t="shared" si="906"/>
        <v>1.6186471146852773E-3</v>
      </c>
      <c r="N874" s="78">
        <f t="shared" si="907"/>
        <v>1.0224262028085374E-14</v>
      </c>
      <c r="O874" s="4">
        <f t="shared" si="908"/>
        <v>2.0866186208373537E-14</v>
      </c>
      <c r="P874" s="44">
        <f t="shared" si="884"/>
        <v>3.0141483115190593E-21</v>
      </c>
      <c r="Q874" s="44">
        <f t="shared" ref="Q874:S874" si="927">(P874-P873)/$C$34</f>
        <v>1.5553581846940973E-15</v>
      </c>
      <c r="R874" s="44">
        <f t="shared" si="927"/>
        <v>6.1729695406428606E-10</v>
      </c>
      <c r="S874" s="47">
        <f t="shared" si="927"/>
        <v>1.6832572418739705E-4</v>
      </c>
      <c r="T874" s="46">
        <f t="shared" si="910"/>
        <v>5.1532101771329831E-9</v>
      </c>
      <c r="U874" s="44">
        <f t="shared" si="911"/>
        <v>1.9687201073519773E-3</v>
      </c>
      <c r="V874" s="47">
        <f t="shared" si="912"/>
        <v>497.53711602044848</v>
      </c>
      <c r="W874" s="46">
        <f t="shared" si="913"/>
        <v>639.93555062166411</v>
      </c>
      <c r="X874" s="47">
        <f t="shared" si="914"/>
        <v>142.3984346012156</v>
      </c>
    </row>
    <row r="875" spans="9:24" x14ac:dyDescent="0.2">
      <c r="I875" s="57">
        <f t="shared" si="902"/>
        <v>8.6499999999999273E-6</v>
      </c>
      <c r="J875" s="57">
        <f t="shared" si="903"/>
        <v>-4.3249699999999834E-13</v>
      </c>
      <c r="K875" s="75">
        <f t="shared" si="904"/>
        <v>-2.0938192135828687E-14</v>
      </c>
      <c r="L875" s="44">
        <f t="shared" si="905"/>
        <v>7.2167792166620067E-9</v>
      </c>
      <c r="M875" s="45">
        <f t="shared" si="906"/>
        <v>1.6202039939310002E-3</v>
      </c>
      <c r="N875" s="78">
        <f t="shared" si="907"/>
        <v>1.0275991499893149E-14</v>
      </c>
      <c r="O875" s="4">
        <f t="shared" si="908"/>
        <v>2.0938192135828687E-14</v>
      </c>
      <c r="P875" s="44">
        <f t="shared" si="884"/>
        <v>3.0297637916086614E-21</v>
      </c>
      <c r="Q875" s="44">
        <f t="shared" ref="Q875:S875" si="928">(P875-P874)/$C$34</f>
        <v>1.5615480089602057E-15</v>
      </c>
      <c r="R875" s="44">
        <f t="shared" si="928"/>
        <v>6.1898242661083427E-10</v>
      </c>
      <c r="S875" s="47">
        <f t="shared" si="928"/>
        <v>1.6854725465482092E-4</v>
      </c>
      <c r="T875" s="46">
        <f t="shared" si="910"/>
        <v>5.172947180777483E-9</v>
      </c>
      <c r="U875" s="44">
        <f t="shared" si="911"/>
        <v>1.9737003644499521E-3</v>
      </c>
      <c r="V875" s="47">
        <f t="shared" si="912"/>
        <v>498.02570979746156</v>
      </c>
      <c r="W875" s="46">
        <f t="shared" si="913"/>
        <v>640.78503028068599</v>
      </c>
      <c r="X875" s="47">
        <f t="shared" si="914"/>
        <v>142.7593204832244</v>
      </c>
    </row>
    <row r="876" spans="9:24" x14ac:dyDescent="0.2">
      <c r="I876" s="57">
        <f t="shared" si="902"/>
        <v>8.6599999999999273E-6</v>
      </c>
      <c r="J876" s="57">
        <f t="shared" si="903"/>
        <v>-4.3299699999999834E-13</v>
      </c>
      <c r="K876" s="75">
        <f t="shared" si="904"/>
        <v>-2.1010359927995309E-14</v>
      </c>
      <c r="L876" s="44">
        <f t="shared" si="905"/>
        <v>7.2329812566013165E-9</v>
      </c>
      <c r="M876" s="45">
        <f t="shared" si="906"/>
        <v>1.6217593050133893E-3</v>
      </c>
      <c r="N876" s="78">
        <f t="shared" si="907"/>
        <v>1.0327918840250411E-14</v>
      </c>
      <c r="O876" s="4">
        <f t="shared" si="908"/>
        <v>2.1010359927995309E-14</v>
      </c>
      <c r="P876" s="44">
        <f t="shared" si="884"/>
        <v>3.045441338709464E-21</v>
      </c>
      <c r="Q876" s="44">
        <f t="shared" ref="Q876:S876" si="929">(P876-P875)/$C$34</f>
        <v>1.5677547100802631E-15</v>
      </c>
      <c r="R876" s="44">
        <f t="shared" si="929"/>
        <v>6.20670112005741E-10</v>
      </c>
      <c r="S876" s="47">
        <f t="shared" si="929"/>
        <v>1.6876853949067237E-4</v>
      </c>
      <c r="T876" s="46">
        <f t="shared" si="910"/>
        <v>5.192734035726064E-9</v>
      </c>
      <c r="U876" s="44">
        <f t="shared" si="911"/>
        <v>1.9786854948580681E-3</v>
      </c>
      <c r="V876" s="47">
        <f t="shared" si="912"/>
        <v>498.51304081160208</v>
      </c>
      <c r="W876" s="46">
        <f t="shared" si="913"/>
        <v>641.63360204644766</v>
      </c>
      <c r="X876" s="47">
        <f t="shared" si="914"/>
        <v>143.12056123484558</v>
      </c>
    </row>
    <row r="877" spans="9:24" x14ac:dyDescent="0.2">
      <c r="I877" s="57">
        <f t="shared" si="902"/>
        <v>8.6699999999999272E-6</v>
      </c>
      <c r="J877" s="57">
        <f t="shared" si="903"/>
        <v>-4.3349699999999834E-13</v>
      </c>
      <c r="K877" s="75">
        <f t="shared" si="904"/>
        <v>-2.1082689740561321E-14</v>
      </c>
      <c r="L877" s="44">
        <f t="shared" si="905"/>
        <v>7.2491988496514507E-9</v>
      </c>
      <c r="M877" s="45">
        <f t="shared" si="906"/>
        <v>1.6233130440061725E-3</v>
      </c>
      <c r="N877" s="78">
        <f t="shared" si="907"/>
        <v>1.0380044548156442E-14</v>
      </c>
      <c r="O877" s="4">
        <f t="shared" si="908"/>
        <v>2.1082689740561321E-14</v>
      </c>
      <c r="P877" s="44">
        <f t="shared" si="884"/>
        <v>3.0611811218110922E-21</v>
      </c>
      <c r="Q877" s="44">
        <f t="shared" ref="Q877:S877" si="930">(P877-P876)/$C$34</f>
        <v>1.573978310162817E-15</v>
      </c>
      <c r="R877" s="44">
        <f t="shared" si="930"/>
        <v>6.2236000825539715E-10</v>
      </c>
      <c r="S877" s="47">
        <f t="shared" si="930"/>
        <v>1.6898962496561507E-4</v>
      </c>
      <c r="T877" s="46">
        <f t="shared" si="910"/>
        <v>5.2125707906030907E-9</v>
      </c>
      <c r="U877" s="44">
        <f t="shared" si="911"/>
        <v>1.9836754877026515E-3</v>
      </c>
      <c r="V877" s="47">
        <f t="shared" si="912"/>
        <v>498.99928445832796</v>
      </c>
      <c r="W877" s="46">
        <f t="shared" si="913"/>
        <v>642.48144039999363</v>
      </c>
      <c r="X877" s="47">
        <f t="shared" si="914"/>
        <v>143.48215594166567</v>
      </c>
    </row>
    <row r="878" spans="9:24" x14ac:dyDescent="0.2">
      <c r="I878" s="57">
        <f t="shared" si="902"/>
        <v>8.6799999999999271E-6</v>
      </c>
      <c r="J878" s="57">
        <f t="shared" si="903"/>
        <v>-4.3399699999999834E-13</v>
      </c>
      <c r="K878" s="75">
        <f t="shared" si="904"/>
        <v>-2.1155181729057835E-14</v>
      </c>
      <c r="L878" s="44">
        <f t="shared" si="905"/>
        <v>7.2654319800915126E-9</v>
      </c>
      <c r="M878" s="45">
        <f t="shared" si="906"/>
        <v>1.6248652069792621E-3</v>
      </c>
      <c r="N878" s="78">
        <f t="shared" si="907"/>
        <v>1.0432369123095128E-14</v>
      </c>
      <c r="O878" s="4">
        <f t="shared" si="908"/>
        <v>2.1155181729057835E-14</v>
      </c>
      <c r="P878" s="44">
        <f t="shared" si="884"/>
        <v>3.0769833101239091E-21</v>
      </c>
      <c r="Q878" s="44">
        <f t="shared" ref="Q878:S878" si="931">(P878-P877)/$C$34</f>
        <v>1.5802188312816953E-15</v>
      </c>
      <c r="R878" s="44">
        <f t="shared" si="931"/>
        <v>6.2405211188782853E-10</v>
      </c>
      <c r="S878" s="47">
        <f t="shared" si="931"/>
        <v>1.6921036324313822E-4</v>
      </c>
      <c r="T878" s="46">
        <f t="shared" si="910"/>
        <v>5.2324574938685142E-9</v>
      </c>
      <c r="U878" s="44">
        <f t="shared" si="911"/>
        <v>1.9886703265423484E-3</v>
      </c>
      <c r="V878" s="47">
        <f t="shared" si="912"/>
        <v>499.48388396968443</v>
      </c>
      <c r="W878" s="46">
        <f t="shared" si="913"/>
        <v>643.327987786069</v>
      </c>
      <c r="X878" s="47">
        <f t="shared" si="914"/>
        <v>143.84410381638457</v>
      </c>
    </row>
    <row r="879" spans="9:24" x14ac:dyDescent="0.2">
      <c r="I879" s="57">
        <f t="shared" si="902"/>
        <v>8.689999999999927E-6</v>
      </c>
      <c r="J879" s="57">
        <f t="shared" si="903"/>
        <v>-4.3449699999999834E-13</v>
      </c>
      <c r="K879" s="75">
        <f t="shared" si="904"/>
        <v>-2.122783604885875E-14</v>
      </c>
      <c r="L879" s="44">
        <f t="shared" si="905"/>
        <v>7.2816806321613052E-9</v>
      </c>
      <c r="M879" s="45">
        <f t="shared" si="906"/>
        <v>1.6264157899987695E-3</v>
      </c>
      <c r="N879" s="78">
        <f t="shared" si="907"/>
        <v>1.0484893065033636E-14</v>
      </c>
      <c r="O879" s="4">
        <f t="shared" si="908"/>
        <v>2.122783604885875E-14</v>
      </c>
      <c r="P879" s="44">
        <f t="shared" si="884"/>
        <v>3.0928480730787561E-21</v>
      </c>
      <c r="Q879" s="44">
        <f t="shared" ref="Q879:S879" si="932">(P879-P878)/$C$34</f>
        <v>1.5864762954846956E-15</v>
      </c>
      <c r="R879" s="44">
        <f t="shared" si="932"/>
        <v>6.2574642030003083E-10</v>
      </c>
      <c r="S879" s="47">
        <f t="shared" si="932"/>
        <v>1.6943084122022988E-4</v>
      </c>
      <c r="T879" s="46">
        <f t="shared" si="910"/>
        <v>5.2523941938507604E-9</v>
      </c>
      <c r="U879" s="44">
        <f t="shared" si="911"/>
        <v>1.9936699982245876E-3</v>
      </c>
      <c r="V879" s="47">
        <f t="shared" si="912"/>
        <v>499.9671682239192</v>
      </c>
      <c r="W879" s="46">
        <f t="shared" si="913"/>
        <v>644.17357189211043</v>
      </c>
      <c r="X879" s="47">
        <f t="shared" si="914"/>
        <v>144.20640366819126</v>
      </c>
    </row>
    <row r="880" spans="9:24" x14ac:dyDescent="0.2">
      <c r="I880" s="57">
        <f t="shared" si="902"/>
        <v>8.6999999999999269E-6</v>
      </c>
      <c r="J880" s="57">
        <f t="shared" si="903"/>
        <v>-4.3499699999999833E-13</v>
      </c>
      <c r="K880" s="75">
        <f t="shared" si="904"/>
        <v>-2.1300652855180363E-14</v>
      </c>
      <c r="L880" s="44">
        <f t="shared" si="905"/>
        <v>7.2979447900612926E-9</v>
      </c>
      <c r="M880" s="45">
        <f t="shared" si="906"/>
        <v>1.6279647891270137E-3</v>
      </c>
      <c r="N880" s="78">
        <f t="shared" si="907"/>
        <v>1.0537616874421452E-14</v>
      </c>
      <c r="O880" s="4">
        <f t="shared" si="908"/>
        <v>2.1300652855180363E-14</v>
      </c>
      <c r="P880" s="44">
        <f t="shared" si="884"/>
        <v>3.1087755803267841E-21</v>
      </c>
      <c r="Q880" s="44">
        <f t="shared" ref="Q880:S880" si="933">(P880-P879)/$C$34</f>
        <v>1.5927507248028015E-15</v>
      </c>
      <c r="R880" s="44">
        <f t="shared" si="933"/>
        <v>6.2744293181058646E-10</v>
      </c>
      <c r="S880" s="47">
        <f t="shared" si="933"/>
        <v>1.6965115105556361E-4</v>
      </c>
      <c r="T880" s="46">
        <f t="shared" si="910"/>
        <v>5.2723809387815778E-9</v>
      </c>
      <c r="U880" s="44">
        <f t="shared" si="911"/>
        <v>1.9986744930817041E-3</v>
      </c>
      <c r="V880" s="47">
        <f t="shared" si="912"/>
        <v>500.44948571166088</v>
      </c>
      <c r="W880" s="46">
        <f t="shared" si="913"/>
        <v>645.01854025628268</v>
      </c>
      <c r="X880" s="47">
        <f t="shared" si="914"/>
        <v>144.56905454462179</v>
      </c>
    </row>
    <row r="881" spans="9:24" x14ac:dyDescent="0.2">
      <c r="I881" s="57">
        <f t="shared" si="902"/>
        <v>8.7099999999999268E-6</v>
      </c>
      <c r="J881" s="57">
        <f t="shared" si="903"/>
        <v>-4.3549699999999833E-13</v>
      </c>
      <c r="K881" s="75">
        <f t="shared" si="904"/>
        <v>-2.1373632303080976E-14</v>
      </c>
      <c r="L881" s="44">
        <f t="shared" si="905"/>
        <v>7.3142244379525625E-9</v>
      </c>
      <c r="M881" s="45">
        <f t="shared" si="906"/>
        <v>1.6295122004225319E-3</v>
      </c>
      <c r="N881" s="78">
        <f t="shared" si="907"/>
        <v>1.0590541052188257E-14</v>
      </c>
      <c r="O881" s="4">
        <f t="shared" si="908"/>
        <v>2.1373632303080976E-14</v>
      </c>
      <c r="P881" s="44">
        <f t="shared" si="884"/>
        <v>3.1247660017389794E-21</v>
      </c>
      <c r="Q881" s="44">
        <f t="shared" ref="Q881:S881" si="934">(P881-P880)/$C$34</f>
        <v>1.5990421412195252E-15</v>
      </c>
      <c r="R881" s="44">
        <f t="shared" si="934"/>
        <v>6.2914164167236722E-10</v>
      </c>
      <c r="S881" s="47">
        <f t="shared" si="934"/>
        <v>1.6987098617807526E-4</v>
      </c>
      <c r="T881" s="46">
        <f t="shared" si="910"/>
        <v>5.2924177766804893E-9</v>
      </c>
      <c r="U881" s="44">
        <f t="shared" si="911"/>
        <v>2.0036837898911187E-3</v>
      </c>
      <c r="V881" s="47">
        <f t="shared" si="912"/>
        <v>500.92968094145704</v>
      </c>
      <c r="W881" s="46">
        <f t="shared" si="913"/>
        <v>645.86173668723052</v>
      </c>
      <c r="X881" s="47">
        <f t="shared" si="914"/>
        <v>144.93205574577345</v>
      </c>
    </row>
    <row r="882" spans="9:24" x14ac:dyDescent="0.2">
      <c r="I882" s="57">
        <f t="shared" si="902"/>
        <v>8.7199999999999267E-6</v>
      </c>
      <c r="J882" s="57">
        <f t="shared" si="903"/>
        <v>-4.3599699999999833E-13</v>
      </c>
      <c r="K882" s="75">
        <f t="shared" si="904"/>
        <v>-2.14467745474605E-14</v>
      </c>
      <c r="L882" s="44">
        <f t="shared" si="905"/>
        <v>7.3305195599567874E-9</v>
      </c>
      <c r="M882" s="45">
        <f t="shared" si="906"/>
        <v>1.6310580199400935E-3</v>
      </c>
      <c r="N882" s="78">
        <f t="shared" si="907"/>
        <v>1.0643666099743739E-14</v>
      </c>
      <c r="O882" s="4">
        <f t="shared" si="908"/>
        <v>2.14467745474605E-14</v>
      </c>
      <c r="P882" s="44">
        <f t="shared" si="884"/>
        <v>3.1408195074062008E-21</v>
      </c>
      <c r="Q882" s="44">
        <f t="shared" ref="Q882:S882" si="935">(P882-P881)/$C$34</f>
        <v>1.6053505667221408E-15</v>
      </c>
      <c r="R882" s="44">
        <f t="shared" si="935"/>
        <v>6.3084255026156118E-10</v>
      </c>
      <c r="S882" s="47">
        <f t="shared" si="935"/>
        <v>1.7009085891939635E-4</v>
      </c>
      <c r="T882" s="46">
        <f t="shared" si="910"/>
        <v>5.3125047555481579E-9</v>
      </c>
      <c r="U882" s="44">
        <f t="shared" si="911"/>
        <v>2.0086978867668924E-3</v>
      </c>
      <c r="V882" s="47">
        <f t="shared" si="912"/>
        <v>501.40968757737949</v>
      </c>
      <c r="W882" s="46">
        <f t="shared" si="913"/>
        <v>646.7050933116966</v>
      </c>
      <c r="X882" s="47">
        <f t="shared" si="914"/>
        <v>145.29540573431709</v>
      </c>
    </row>
    <row r="883" spans="9:24" x14ac:dyDescent="0.2">
      <c r="I883" s="57">
        <f t="shared" si="902"/>
        <v>8.7299999999999266E-6</v>
      </c>
      <c r="J883" s="57">
        <f t="shared" si="903"/>
        <v>-4.3649699999999833E-13</v>
      </c>
      <c r="K883" s="75">
        <f t="shared" si="904"/>
        <v>-2.1520079743060068E-14</v>
      </c>
      <c r="L883" s="44">
        <f t="shared" si="905"/>
        <v>7.3468301401561884E-9</v>
      </c>
      <c r="M883" s="45">
        <f t="shared" si="906"/>
        <v>1.6326022437307033E-3</v>
      </c>
      <c r="N883" s="78">
        <f t="shared" si="907"/>
        <v>1.0696992518975063E-14</v>
      </c>
      <c r="O883" s="4">
        <f t="shared" si="908"/>
        <v>2.1520079743060068E-14</v>
      </c>
      <c r="P883" s="44">
        <f t="shared" si="884"/>
        <v>3.1569362676385973E-21</v>
      </c>
      <c r="Q883" s="44">
        <f t="shared" ref="Q883:S883" si="936">(P883-P882)/$C$34</f>
        <v>1.6116760232396548E-15</v>
      </c>
      <c r="R883" s="44">
        <f t="shared" si="936"/>
        <v>6.3254565175140493E-10</v>
      </c>
      <c r="S883" s="47">
        <f t="shared" si="936"/>
        <v>1.7031014898437487E-4</v>
      </c>
      <c r="T883" s="46">
        <f t="shared" si="910"/>
        <v>5.3326419231324695E-9</v>
      </c>
      <c r="U883" s="44">
        <f t="shared" si="911"/>
        <v>2.0137167584311664E-3</v>
      </c>
      <c r="V883" s="47">
        <f t="shared" si="912"/>
        <v>501.88716642740098</v>
      </c>
      <c r="W883" s="46">
        <f t="shared" si="913"/>
        <v>647.54627080171497</v>
      </c>
      <c r="X883" s="47">
        <f t="shared" si="914"/>
        <v>145.65910437431401</v>
      </c>
    </row>
    <row r="884" spans="9:24" x14ac:dyDescent="0.2">
      <c r="I884" s="57">
        <f t="shared" si="902"/>
        <v>8.7399999999999265E-6</v>
      </c>
      <c r="J884" s="57">
        <f t="shared" si="903"/>
        <v>-4.3699699999999832E-13</v>
      </c>
      <c r="K884" s="75">
        <f t="shared" si="904"/>
        <v>-2.1593548044461631E-14</v>
      </c>
      <c r="L884" s="44">
        <f t="shared" si="905"/>
        <v>7.3631561625934952E-9</v>
      </c>
      <c r="M884" s="45">
        <f t="shared" si="906"/>
        <v>1.6341448678416199E-3</v>
      </c>
      <c r="N884" s="78">
        <f t="shared" si="907"/>
        <v>1.075052081224621E-14</v>
      </c>
      <c r="O884" s="4">
        <f t="shared" si="908"/>
        <v>2.1593548044461631E-14</v>
      </c>
      <c r="P884" s="44">
        <f t="shared" si="884"/>
        <v>3.1731164529655186E-21</v>
      </c>
      <c r="Q884" s="44">
        <f t="shared" ref="Q884:S884" si="937">(P884-P883)/$C$34</f>
        <v>1.6180185326921222E-15</v>
      </c>
      <c r="R884" s="44">
        <f t="shared" si="937"/>
        <v>6.342509452467386E-10</v>
      </c>
      <c r="S884" s="47">
        <f t="shared" si="937"/>
        <v>1.7052934953336676E-4</v>
      </c>
      <c r="T884" s="46">
        <f t="shared" si="910"/>
        <v>5.3528293271146953E-9</v>
      </c>
      <c r="U884" s="44">
        <f t="shared" si="911"/>
        <v>2.0187403982225615E-3</v>
      </c>
      <c r="V884" s="47">
        <f t="shared" si="912"/>
        <v>502.36397913950924</v>
      </c>
      <c r="W884" s="46">
        <f t="shared" si="913"/>
        <v>648.38712897404059</v>
      </c>
      <c r="X884" s="47">
        <f t="shared" si="914"/>
        <v>146.02314983453135</v>
      </c>
    </row>
    <row r="885" spans="9:24" x14ac:dyDescent="0.2">
      <c r="I885" s="57">
        <f t="shared" si="902"/>
        <v>8.7499999999999264E-6</v>
      </c>
      <c r="J885" s="57">
        <f t="shared" si="903"/>
        <v>-4.3749699999999832E-13</v>
      </c>
      <c r="K885" s="75">
        <f t="shared" si="904"/>
        <v>-2.1667179606087567E-14</v>
      </c>
      <c r="L885" s="44">
        <f t="shared" si="905"/>
        <v>7.3794976112719117E-9</v>
      </c>
      <c r="M885" s="45">
        <f t="shared" si="906"/>
        <v>1.6356858883163627E-3</v>
      </c>
      <c r="N885" s="78">
        <f t="shared" si="907"/>
        <v>1.0804251482396389E-14</v>
      </c>
      <c r="O885" s="4">
        <f t="shared" si="908"/>
        <v>2.1667179606087567E-14</v>
      </c>
      <c r="P885" s="44">
        <f t="shared" si="884"/>
        <v>3.189360234135182E-21</v>
      </c>
      <c r="Q885" s="44">
        <f t="shared" ref="Q885:S885" si="938">(P885-P884)/$C$34</f>
        <v>1.6243781169663446E-15</v>
      </c>
      <c r="R885" s="44">
        <f t="shared" si="938"/>
        <v>6.3595842742223729E-10</v>
      </c>
      <c r="S885" s="47">
        <f t="shared" si="938"/>
        <v>1.707482175498691E-4</v>
      </c>
      <c r="T885" s="46">
        <f t="shared" si="910"/>
        <v>5.3730670150178902E-9</v>
      </c>
      <c r="U885" s="44">
        <f t="shared" si="911"/>
        <v>2.0237687903195164E-3</v>
      </c>
      <c r="V885" s="47">
        <f t="shared" si="912"/>
        <v>502.8392096954766</v>
      </c>
      <c r="W885" s="46">
        <f t="shared" si="913"/>
        <v>649.22675132840993</v>
      </c>
      <c r="X885" s="47">
        <f t="shared" si="914"/>
        <v>146.38754163293333</v>
      </c>
    </row>
    <row r="886" spans="9:24" x14ac:dyDescent="0.2">
      <c r="I886" s="57">
        <f t="shared" si="902"/>
        <v>8.7599999999999263E-6</v>
      </c>
      <c r="J886" s="57">
        <f t="shared" si="903"/>
        <v>-4.3799699999999832E-13</v>
      </c>
      <c r="K886" s="75">
        <f t="shared" si="904"/>
        <v>-2.1740974582200286E-14</v>
      </c>
      <c r="L886" s="44">
        <f t="shared" si="905"/>
        <v>7.395854470155075E-9</v>
      </c>
      <c r="M886" s="45">
        <f t="shared" si="906"/>
        <v>1.6372253011947239E-3</v>
      </c>
      <c r="N886" s="78">
        <f t="shared" si="907"/>
        <v>1.0858185032738885E-14</v>
      </c>
      <c r="O886" s="4">
        <f t="shared" si="908"/>
        <v>2.1740974582200286E-14</v>
      </c>
      <c r="P886" s="44">
        <f t="shared" si="884"/>
        <v>3.2056677821144536E-21</v>
      </c>
      <c r="Q886" s="44">
        <f t="shared" ref="Q886:S886" si="939">(P886-P885)/$C$34</f>
        <v>1.6307547979271566E-15</v>
      </c>
      <c r="R886" s="44">
        <f t="shared" si="939"/>
        <v>6.3766809608119964E-10</v>
      </c>
      <c r="S886" s="47">
        <f t="shared" si="939"/>
        <v>1.7096686589623475E-4</v>
      </c>
      <c r="T886" s="46">
        <f t="shared" si="910"/>
        <v>5.393355034249571E-9</v>
      </c>
      <c r="U886" s="44">
        <f t="shared" si="911"/>
        <v>2.0288019231680518E-3</v>
      </c>
      <c r="V886" s="47">
        <f t="shared" si="912"/>
        <v>503.31328485355033</v>
      </c>
      <c r="W886" s="46">
        <f t="shared" si="913"/>
        <v>650.06556347716332</v>
      </c>
      <c r="X886" s="47">
        <f t="shared" si="914"/>
        <v>146.75227862361299</v>
      </c>
    </row>
    <row r="887" spans="9:24" x14ac:dyDescent="0.2">
      <c r="I887" s="57">
        <f t="shared" si="902"/>
        <v>8.7699999999999262E-6</v>
      </c>
      <c r="J887" s="57">
        <f t="shared" si="903"/>
        <v>-4.3849699999999832E-13</v>
      </c>
      <c r="K887" s="75">
        <f t="shared" si="904"/>
        <v>-2.1814933126901838E-14</v>
      </c>
      <c r="L887" s="44">
        <f t="shared" si="905"/>
        <v>7.4122267231670219E-9</v>
      </c>
      <c r="M887" s="45">
        <f t="shared" si="906"/>
        <v>1.6387631025127764E-3</v>
      </c>
      <c r="N887" s="78">
        <f t="shared" si="907"/>
        <v>1.0912321967059246E-14</v>
      </c>
      <c r="O887" s="4">
        <f t="shared" si="908"/>
        <v>2.1814933126901838E-14</v>
      </c>
      <c r="P887" s="44">
        <f t="shared" si="884"/>
        <v>3.2220392680884537E-21</v>
      </c>
      <c r="Q887" s="44">
        <f t="shared" ref="Q887:S887" si="940">(P887-P886)/$C$34</f>
        <v>1.637148597400009E-15</v>
      </c>
      <c r="R887" s="44">
        <f t="shared" si="940"/>
        <v>6.3937994728523749E-10</v>
      </c>
      <c r="S887" s="47">
        <f t="shared" si="940"/>
        <v>1.7118512040378519E-4</v>
      </c>
      <c r="T887" s="46">
        <f t="shared" si="910"/>
        <v>5.41369343203611E-9</v>
      </c>
      <c r="U887" s="44">
        <f t="shared" si="911"/>
        <v>2.0338397786539156E-3</v>
      </c>
      <c r="V887" s="47">
        <f t="shared" si="912"/>
        <v>503.78554858639336</v>
      </c>
      <c r="W887" s="46">
        <f t="shared" si="913"/>
        <v>650.90290855634078</v>
      </c>
      <c r="X887" s="47">
        <f t="shared" si="914"/>
        <v>147.11735996994739</v>
      </c>
    </row>
    <row r="888" spans="9:24" x14ac:dyDescent="0.2">
      <c r="I888" s="57">
        <f t="shared" si="902"/>
        <v>8.7799999999999261E-6</v>
      </c>
      <c r="J888" s="57">
        <f t="shared" si="903"/>
        <v>-4.3899699999999832E-13</v>
      </c>
      <c r="K888" s="75">
        <f t="shared" si="904"/>
        <v>-2.1889055394133508E-14</v>
      </c>
      <c r="L888" s="44">
        <f t="shared" si="905"/>
        <v>7.4286143541921499E-9</v>
      </c>
      <c r="M888" s="45">
        <f t="shared" si="906"/>
        <v>1.6402992883028909E-3</v>
      </c>
      <c r="N888" s="78">
        <f t="shared" si="907"/>
        <v>1.0966662789614496E-14</v>
      </c>
      <c r="O888" s="4">
        <f t="shared" si="908"/>
        <v>2.1889055394133508E-14</v>
      </c>
      <c r="P888" s="44">
        <f t="shared" si="884"/>
        <v>3.2384748634604342E-21</v>
      </c>
      <c r="Q888" s="44">
        <f t="shared" ref="Q888:S888" si="941">(P888-P887)/$C$34</f>
        <v>1.6435595371980516E-15</v>
      </c>
      <c r="R888" s="44">
        <f t="shared" si="941"/>
        <v>6.4109397980426038E-10</v>
      </c>
      <c r="S888" s="47">
        <f t="shared" si="941"/>
        <v>1.7140325190228902E-4</v>
      </c>
      <c r="T888" s="46">
        <f t="shared" si="910"/>
        <v>5.4340822555250046E-9</v>
      </c>
      <c r="U888" s="44">
        <f t="shared" si="911"/>
        <v>2.0388823488895046E-3</v>
      </c>
      <c r="V888" s="47">
        <f t="shared" si="912"/>
        <v>504.25702355889234</v>
      </c>
      <c r="W888" s="46">
        <f t="shared" si="913"/>
        <v>651.73980791875829</v>
      </c>
      <c r="X888" s="47">
        <f t="shared" si="914"/>
        <v>147.48278435986597</v>
      </c>
    </row>
    <row r="889" spans="9:24" x14ac:dyDescent="0.2">
      <c r="I889" s="57">
        <f t="shared" si="902"/>
        <v>8.789999999999926E-6</v>
      </c>
      <c r="J889" s="57">
        <f t="shared" si="903"/>
        <v>-4.3949699999999831E-13</v>
      </c>
      <c r="K889" s="75">
        <f t="shared" si="904"/>
        <v>-2.1963341537675429E-14</v>
      </c>
      <c r="L889" s="44">
        <f t="shared" si="905"/>
        <v>7.4450173470751791E-9</v>
      </c>
      <c r="M889" s="45">
        <f t="shared" si="906"/>
        <v>1.6418338545937379E-3</v>
      </c>
      <c r="N889" s="78">
        <f t="shared" si="907"/>
        <v>1.1021208005131154E-14</v>
      </c>
      <c r="O889" s="4">
        <f t="shared" si="908"/>
        <v>2.1963341537675429E-14</v>
      </c>
      <c r="P889" s="44">
        <f t="shared" si="884"/>
        <v>3.2549747398513395E-21</v>
      </c>
      <c r="Q889" s="44">
        <f t="shared" ref="Q889:S889" si="942">(P889-P888)/$C$34</f>
        <v>1.6499876390905373E-15</v>
      </c>
      <c r="R889" s="44">
        <f t="shared" si="942"/>
        <v>6.4281018924857279E-10</v>
      </c>
      <c r="S889" s="47">
        <f t="shared" si="942"/>
        <v>1.7162094443124121E-4</v>
      </c>
      <c r="T889" s="46">
        <f t="shared" si="910"/>
        <v>5.4545215516657742E-9</v>
      </c>
      <c r="U889" s="44">
        <f t="shared" si="911"/>
        <v>2.0439296140769424E-3</v>
      </c>
      <c r="V889" s="47">
        <f t="shared" si="912"/>
        <v>504.72651874377908</v>
      </c>
      <c r="W889" s="46">
        <f t="shared" si="913"/>
        <v>652.57506996623533</v>
      </c>
      <c r="X889" s="47">
        <f t="shared" si="914"/>
        <v>147.84855122245625</v>
      </c>
    </row>
    <row r="890" spans="9:24" x14ac:dyDescent="0.2">
      <c r="I890" s="57">
        <f t="shared" si="902"/>
        <v>8.7999999999999259E-6</v>
      </c>
      <c r="J890" s="57">
        <f t="shared" si="903"/>
        <v>-4.3999699999999831E-13</v>
      </c>
      <c r="K890" s="75">
        <f t="shared" si="904"/>
        <v>-2.2037791711146182E-14</v>
      </c>
      <c r="L890" s="44">
        <f t="shared" si="905"/>
        <v>7.4614356856211158E-9</v>
      </c>
      <c r="M890" s="45">
        <f t="shared" si="906"/>
        <v>1.643366797410308E-3</v>
      </c>
      <c r="N890" s="78">
        <f t="shared" si="907"/>
        <v>1.1075958118804307E-14</v>
      </c>
      <c r="O890" s="4">
        <f t="shared" si="908"/>
        <v>2.2037791711146182E-14</v>
      </c>
      <c r="P890" s="44">
        <f t="shared" si="884"/>
        <v>3.2715390690996469E-21</v>
      </c>
      <c r="Q890" s="44">
        <f t="shared" ref="Q890:S890" si="943">(P890-P889)/$C$34</f>
        <v>1.6564329248307318E-15</v>
      </c>
      <c r="R890" s="44">
        <f t="shared" si="943"/>
        <v>6.4452857401944956E-10</v>
      </c>
      <c r="S890" s="47">
        <f t="shared" si="943"/>
        <v>1.7183847708767734E-4</v>
      </c>
      <c r="T890" s="46">
        <f t="shared" si="910"/>
        <v>5.4750113673153541E-9</v>
      </c>
      <c r="U890" s="44">
        <f t="shared" si="911"/>
        <v>2.0489815649579694E-3</v>
      </c>
      <c r="V890" s="47">
        <f t="shared" si="912"/>
        <v>505.19508810271066</v>
      </c>
      <c r="W890" s="46">
        <f t="shared" si="913"/>
        <v>653.40974722633621</v>
      </c>
      <c r="X890" s="47">
        <f t="shared" si="914"/>
        <v>148.21465912362552</v>
      </c>
    </row>
    <row r="891" spans="9:24" x14ac:dyDescent="0.2">
      <c r="I891" s="57">
        <f t="shared" si="902"/>
        <v>8.8099999999999258E-6</v>
      </c>
      <c r="J891" s="57">
        <f t="shared" si="903"/>
        <v>-4.4049699999999831E-13</v>
      </c>
      <c r="K891" s="75">
        <f t="shared" si="904"/>
        <v>-2.2112406068002393E-14</v>
      </c>
      <c r="L891" s="44">
        <f t="shared" si="905"/>
        <v>7.4778693535952195E-9</v>
      </c>
      <c r="M891" s="45">
        <f t="shared" si="906"/>
        <v>1.6448981127739162E-3</v>
      </c>
      <c r="N891" s="78">
        <f t="shared" si="907"/>
        <v>1.1130913636296E-14</v>
      </c>
      <c r="O891" s="4">
        <f t="shared" si="908"/>
        <v>2.2112406068002393E-14</v>
      </c>
      <c r="P891" s="44">
        <f t="shared" si="884"/>
        <v>3.2881680232610236E-21</v>
      </c>
      <c r="Q891" s="44">
        <f t="shared" ref="Q891:S891" si="944">(P891-P890)/$C$34</f>
        <v>1.6628954161376708E-15</v>
      </c>
      <c r="R891" s="44">
        <f t="shared" si="944"/>
        <v>6.4624913069390483E-10</v>
      </c>
      <c r="S891" s="47">
        <f t="shared" si="944"/>
        <v>1.7205566744552634E-4</v>
      </c>
      <c r="T891" s="46">
        <f t="shared" si="910"/>
        <v>5.4955517491693645E-9</v>
      </c>
      <c r="U891" s="44">
        <f t="shared" si="911"/>
        <v>2.0540381854010263E-3</v>
      </c>
      <c r="V891" s="47">
        <f t="shared" si="912"/>
        <v>505.66204430569178</v>
      </c>
      <c r="W891" s="46">
        <f t="shared" si="913"/>
        <v>654.24315169881265</v>
      </c>
      <c r="X891" s="47">
        <f t="shared" si="914"/>
        <v>148.58110739312087</v>
      </c>
    </row>
    <row r="892" spans="9:24" x14ac:dyDescent="0.2">
      <c r="I892" s="57">
        <f t="shared" si="902"/>
        <v>8.8199999999999257E-6</v>
      </c>
      <c r="J892" s="57">
        <f t="shared" si="903"/>
        <v>-4.4099699999999831E-13</v>
      </c>
      <c r="K892" s="75">
        <f t="shared" si="904"/>
        <v>-2.2187184761538345E-14</v>
      </c>
      <c r="L892" s="44">
        <f t="shared" si="905"/>
        <v>7.494318334722959E-9</v>
      </c>
      <c r="M892" s="45">
        <f t="shared" si="906"/>
        <v>1.6464277967022155E-3</v>
      </c>
      <c r="N892" s="78">
        <f t="shared" si="907"/>
        <v>1.1186075063733888E-14</v>
      </c>
      <c r="O892" s="4">
        <f t="shared" si="908"/>
        <v>2.2187184761538345E-14</v>
      </c>
      <c r="P892" s="44">
        <f t="shared" si="884"/>
        <v>3.3048617746080555E-21</v>
      </c>
      <c r="Q892" s="44">
        <f t="shared" ref="Q892:S892" si="945">(P892-P891)/$C$34</f>
        <v>1.6693751347031937E-15</v>
      </c>
      <c r="R892" s="44">
        <f t="shared" si="945"/>
        <v>6.4797185655228164E-10</v>
      </c>
      <c r="S892" s="47">
        <f t="shared" si="945"/>
        <v>1.7227258583768094E-4</v>
      </c>
      <c r="T892" s="46">
        <f t="shared" si="910"/>
        <v>5.5161427437887492E-9</v>
      </c>
      <c r="U892" s="44">
        <f t="shared" si="911"/>
        <v>2.0590994619384311E-3</v>
      </c>
      <c r="V892" s="47">
        <f t="shared" si="912"/>
        <v>506.12765374045836</v>
      </c>
      <c r="W892" s="46">
        <f t="shared" si="913"/>
        <v>655.07554860301423</v>
      </c>
      <c r="X892" s="47">
        <f t="shared" si="914"/>
        <v>148.94789486255587</v>
      </c>
    </row>
    <row r="893" spans="9:24" x14ac:dyDescent="0.2">
      <c r="I893" s="57">
        <f t="shared" si="902"/>
        <v>8.8299999999999256E-6</v>
      </c>
      <c r="J893" s="57">
        <f t="shared" si="903"/>
        <v>-4.4149699999999831E-13</v>
      </c>
      <c r="K893" s="75">
        <f t="shared" si="904"/>
        <v>-2.2262127944885573E-14</v>
      </c>
      <c r="L893" s="44">
        <f t="shared" si="905"/>
        <v>7.5107826126899817E-9</v>
      </c>
      <c r="M893" s="45">
        <f t="shared" si="906"/>
        <v>1.6479558452092075E-3</v>
      </c>
      <c r="N893" s="78">
        <f t="shared" si="907"/>
        <v>1.1241442907709811E-14</v>
      </c>
      <c r="O893" s="4">
        <f t="shared" si="908"/>
        <v>2.2262127944885573E-14</v>
      </c>
      <c r="P893" s="44">
        <f t="shared" si="884"/>
        <v>3.321620495629955E-21</v>
      </c>
      <c r="Q893" s="44">
        <f t="shared" ref="Q893:S893" si="946">(P893-P892)/$C$34</f>
        <v>1.6758721021899492E-15</v>
      </c>
      <c r="R893" s="44">
        <f t="shared" si="946"/>
        <v>6.4969674867555784E-10</v>
      </c>
      <c r="S893" s="47">
        <f t="shared" si="946"/>
        <v>1.7248921232762015E-4</v>
      </c>
      <c r="T893" s="46">
        <f t="shared" si="910"/>
        <v>5.5367843975923504E-9</v>
      </c>
      <c r="U893" s="44">
        <f t="shared" si="911"/>
        <v>2.0641653803601585E-3</v>
      </c>
      <c r="V893" s="47">
        <f t="shared" si="912"/>
        <v>506.59184217275259</v>
      </c>
      <c r="W893" s="46">
        <f t="shared" si="913"/>
        <v>655.90686272935466</v>
      </c>
      <c r="X893" s="47">
        <f t="shared" si="914"/>
        <v>149.31502055660206</v>
      </c>
    </row>
    <row r="894" spans="9:24" x14ac:dyDescent="0.2">
      <c r="I894" s="57">
        <f t="shared" si="902"/>
        <v>8.8399999999999255E-6</v>
      </c>
      <c r="J894" s="57">
        <f t="shared" si="903"/>
        <v>-4.419969999999983E-13</v>
      </c>
      <c r="K894" s="75">
        <f t="shared" si="904"/>
        <v>-2.2337235771012475E-14</v>
      </c>
      <c r="L894" s="44">
        <f t="shared" si="905"/>
        <v>7.5272621711420732E-9</v>
      </c>
      <c r="M894" s="45">
        <f t="shared" si="906"/>
        <v>1.6494822543052544E-3</v>
      </c>
      <c r="N894" s="78">
        <f t="shared" si="907"/>
        <v>1.1297017675278575E-14</v>
      </c>
      <c r="O894" s="4">
        <f t="shared" si="908"/>
        <v>2.2337235771012475E-14</v>
      </c>
      <c r="P894" s="44">
        <f t="shared" si="884"/>
        <v>3.3384443590323205E-21</v>
      </c>
      <c r="Q894" s="44">
        <f t="shared" ref="Q894:S894" si="947">(P894-P893)/$C$34</f>
        <v>1.6823863402365508E-15</v>
      </c>
      <c r="R894" s="44">
        <f t="shared" si="947"/>
        <v>6.5142380466015316E-10</v>
      </c>
      <c r="S894" s="47">
        <f t="shared" si="947"/>
        <v>1.727055984595322E-4</v>
      </c>
      <c r="T894" s="46">
        <f t="shared" si="910"/>
        <v>5.557476756876452E-9</v>
      </c>
      <c r="U894" s="44">
        <f t="shared" si="911"/>
        <v>2.0692359284101287E-3</v>
      </c>
      <c r="V894" s="47">
        <f t="shared" si="912"/>
        <v>507.05480499704311</v>
      </c>
      <c r="W894" s="46">
        <f t="shared" si="913"/>
        <v>656.73728844317191</v>
      </c>
      <c r="X894" s="47">
        <f t="shared" si="914"/>
        <v>149.6824834461288</v>
      </c>
    </row>
    <row r="895" spans="9:24" x14ac:dyDescent="0.2">
      <c r="I895" s="57">
        <f t="shared" si="902"/>
        <v>8.8499999999999254E-6</v>
      </c>
      <c r="J895" s="57">
        <f t="shared" si="903"/>
        <v>-4.424969999999983E-13</v>
      </c>
      <c r="K895" s="75">
        <f t="shared" si="904"/>
        <v>-2.2412508392723896E-14</v>
      </c>
      <c r="L895" s="44">
        <f t="shared" si="905"/>
        <v>7.5437569936851261E-9</v>
      </c>
      <c r="M895" s="45">
        <f t="shared" si="906"/>
        <v>1.6510070199970874E-3</v>
      </c>
      <c r="N895" s="78">
        <f t="shared" si="907"/>
        <v>1.1352799873956094E-14</v>
      </c>
      <c r="O895" s="4">
        <f t="shared" si="908"/>
        <v>2.2412508392723896E-14</v>
      </c>
      <c r="P895" s="44">
        <f t="shared" si="884"/>
        <v>3.3553335377367296E-21</v>
      </c>
      <c r="Q895" s="44">
        <f t="shared" ref="Q895:S895" si="948">(P895-P894)/$C$34</f>
        <v>1.6889178704409108E-15</v>
      </c>
      <c r="R895" s="44">
        <f t="shared" si="948"/>
        <v>6.5315302043599891E-10</v>
      </c>
      <c r="S895" s="47">
        <f t="shared" si="948"/>
        <v>1.7292157758457539E-4</v>
      </c>
      <c r="T895" s="46">
        <f t="shared" si="910"/>
        <v>5.5782198677520124E-9</v>
      </c>
      <c r="U895" s="44">
        <f t="shared" si="911"/>
        <v>2.0743110875560775E-3</v>
      </c>
      <c r="V895" s="47">
        <f t="shared" si="912"/>
        <v>507.51591459487827</v>
      </c>
      <c r="W895" s="46">
        <f t="shared" si="913"/>
        <v>657.56619723849064</v>
      </c>
      <c r="X895" s="47">
        <f t="shared" si="914"/>
        <v>150.05028264361235</v>
      </c>
    </row>
    <row r="896" spans="9:24" x14ac:dyDescent="0.2">
      <c r="I896" s="57">
        <f t="shared" si="902"/>
        <v>8.8599999999999253E-6</v>
      </c>
      <c r="J896" s="57">
        <f t="shared" si="903"/>
        <v>-4.429969999999983E-13</v>
      </c>
      <c r="K896" s="75">
        <f t="shared" si="904"/>
        <v>-2.2487945962660747E-14</v>
      </c>
      <c r="L896" s="44">
        <f t="shared" si="905"/>
        <v>7.5602670638850962E-9</v>
      </c>
      <c r="M896" s="45">
        <f t="shared" si="906"/>
        <v>1.6525301382878221E-3</v>
      </c>
      <c r="N896" s="78">
        <f t="shared" si="907"/>
        <v>1.1408790011718728E-14</v>
      </c>
      <c r="O896" s="4">
        <f t="shared" si="908"/>
        <v>2.2487945962660747E-14</v>
      </c>
      <c r="P896" s="44">
        <f t="shared" si="884"/>
        <v>3.3722882048806465E-21</v>
      </c>
      <c r="Q896" s="44">
        <f t="shared" ref="Q896:S896" si="949">(P896-P895)/$C$34</f>
        <v>1.6954667143916882E-15</v>
      </c>
      <c r="R896" s="44">
        <f t="shared" si="949"/>
        <v>6.5488439507774159E-10</v>
      </c>
      <c r="S896" s="47">
        <f t="shared" si="949"/>
        <v>1.7313746417426765E-4</v>
      </c>
      <c r="T896" s="46">
        <f t="shared" si="910"/>
        <v>5.5990137762633977E-9</v>
      </c>
      <c r="U896" s="44">
        <f t="shared" si="911"/>
        <v>2.0793908511385507E-3</v>
      </c>
      <c r="V896" s="47">
        <f t="shared" si="912"/>
        <v>507.97635824733516</v>
      </c>
      <c r="W896" s="46">
        <f t="shared" si="913"/>
        <v>658.39477505400544</v>
      </c>
      <c r="X896" s="47">
        <f t="shared" si="914"/>
        <v>150.41841680667025</v>
      </c>
    </row>
    <row r="897" spans="9:24" x14ac:dyDescent="0.2">
      <c r="I897" s="57">
        <f t="shared" si="902"/>
        <v>8.8699999999999252E-6</v>
      </c>
      <c r="J897" s="57">
        <f t="shared" si="903"/>
        <v>-4.434969999999983E-13</v>
      </c>
      <c r="K897" s="75">
        <f t="shared" si="904"/>
        <v>-2.2563548633299598E-14</v>
      </c>
      <c r="L897" s="44">
        <f t="shared" si="905"/>
        <v>7.5767923652679738E-9</v>
      </c>
      <c r="M897" s="45">
        <f t="shared" si="906"/>
        <v>1.6540516051769638E-3</v>
      </c>
      <c r="N897" s="78">
        <f t="shared" si="907"/>
        <v>1.1464988597000903E-14</v>
      </c>
      <c r="O897" s="4">
        <f t="shared" si="908"/>
        <v>2.2563548633299598E-14</v>
      </c>
      <c r="P897" s="44">
        <f t="shared" si="884"/>
        <v>3.3893085338168761E-21</v>
      </c>
      <c r="Q897" s="44">
        <f t="shared" ref="Q897:S897" si="950">(P897-P896)/$C$34</f>
        <v>1.7020328936229615E-15</v>
      </c>
      <c r="R897" s="44">
        <f t="shared" si="950"/>
        <v>6.5661792312733135E-10</v>
      </c>
      <c r="S897" s="47">
        <f t="shared" si="950"/>
        <v>1.7335280495897598E-4</v>
      </c>
      <c r="T897" s="46">
        <f t="shared" si="910"/>
        <v>5.6198585282174836E-9</v>
      </c>
      <c r="U897" s="44">
        <f t="shared" si="911"/>
        <v>2.0844751954085918E-3</v>
      </c>
      <c r="V897" s="47">
        <f t="shared" si="912"/>
        <v>508.4344270041147</v>
      </c>
      <c r="W897" s="46">
        <f t="shared" si="913"/>
        <v>659.22131245749574</v>
      </c>
      <c r="X897" s="47">
        <f t="shared" si="914"/>
        <v>150.78688545338102</v>
      </c>
    </row>
    <row r="898" spans="9:24" x14ac:dyDescent="0.2">
      <c r="I898" s="57">
        <f t="shared" si="902"/>
        <v>8.8799999999999251E-6</v>
      </c>
      <c r="J898" s="57">
        <f t="shared" si="903"/>
        <v>-4.4399699999999829E-13</v>
      </c>
      <c r="K898" s="75">
        <f t="shared" si="904"/>
        <v>-2.2639316556952279E-14</v>
      </c>
      <c r="L898" s="44">
        <f t="shared" si="905"/>
        <v>7.593332881319743E-9</v>
      </c>
      <c r="M898" s="45">
        <f t="shared" si="906"/>
        <v>1.6555714166604262E-3</v>
      </c>
      <c r="N898" s="78">
        <f t="shared" si="907"/>
        <v>1.1521396138694647E-14</v>
      </c>
      <c r="O898" s="4">
        <f t="shared" si="908"/>
        <v>2.2639316556952279E-14</v>
      </c>
      <c r="P898" s="44">
        <f t="shared" si="884"/>
        <v>3.406394698113524E-21</v>
      </c>
      <c r="Q898" s="44">
        <f t="shared" ref="Q898:S898" si="951">(P898-P897)/$C$34</f>
        <v>1.7086164296647844E-15</v>
      </c>
      <c r="R898" s="44">
        <f t="shared" si="951"/>
        <v>6.5835360418229147E-10</v>
      </c>
      <c r="S898" s="47">
        <f t="shared" si="951"/>
        <v>1.7356810549601221E-4</v>
      </c>
      <c r="T898" s="46">
        <f t="shared" si="910"/>
        <v>5.6407541693744858E-9</v>
      </c>
      <c r="U898" s="44">
        <f t="shared" si="911"/>
        <v>2.0895641157001755E-3</v>
      </c>
      <c r="V898" s="47">
        <f t="shared" si="912"/>
        <v>508.89202915837814</v>
      </c>
      <c r="W898" s="46">
        <f t="shared" si="913"/>
        <v>660.04771602166454</v>
      </c>
      <c r="X898" s="47">
        <f t="shared" si="914"/>
        <v>151.15568686328641</v>
      </c>
    </row>
    <row r="899" spans="9:24" x14ac:dyDescent="0.2">
      <c r="I899" s="57">
        <f t="shared" si="902"/>
        <v>8.889999999999925E-6</v>
      </c>
      <c r="J899" s="57">
        <f t="shared" si="903"/>
        <v>-4.4449699999999829E-13</v>
      </c>
      <c r="K899" s="75">
        <f t="shared" si="904"/>
        <v>-2.2715249885765475E-14</v>
      </c>
      <c r="L899" s="44">
        <f t="shared" si="905"/>
        <v>7.6098885954863476E-9</v>
      </c>
      <c r="M899" s="45">
        <f t="shared" si="906"/>
        <v>1.6570895687305347E-3</v>
      </c>
      <c r="N899" s="78">
        <f t="shared" si="907"/>
        <v>1.1578013146147427E-14</v>
      </c>
      <c r="O899" s="4">
        <f t="shared" si="908"/>
        <v>2.2715249885765475E-14</v>
      </c>
      <c r="P899" s="44">
        <f t="shared" si="884"/>
        <v>3.4235468715535048E-21</v>
      </c>
      <c r="Q899" s="44">
        <f t="shared" ref="Q899:S899" si="952">(P899-P898)/$C$34</f>
        <v>1.7152173439980841E-15</v>
      </c>
      <c r="R899" s="44">
        <f t="shared" si="952"/>
        <v>6.6009143332997097E-10</v>
      </c>
      <c r="S899" s="47">
        <f t="shared" si="952"/>
        <v>1.7378291476794942E-4</v>
      </c>
      <c r="T899" s="46">
        <f t="shared" si="910"/>
        <v>5.6617007452778991E-9</v>
      </c>
      <c r="U899" s="44">
        <f t="shared" si="911"/>
        <v>2.0946575903413103E-3</v>
      </c>
      <c r="V899" s="47">
        <f t="shared" si="912"/>
        <v>509.34746411349988</v>
      </c>
      <c r="W899" s="46">
        <f t="shared" si="913"/>
        <v>660.87228481243085</v>
      </c>
      <c r="X899" s="47">
        <f t="shared" si="914"/>
        <v>151.52482069893097</v>
      </c>
    </row>
    <row r="900" spans="9:24" x14ac:dyDescent="0.2">
      <c r="I900" s="57">
        <f t="shared" si="902"/>
        <v>8.899999999999925E-6</v>
      </c>
      <c r="J900" s="57">
        <f t="shared" si="903"/>
        <v>-4.4499699999999829E-13</v>
      </c>
      <c r="K900" s="75">
        <f t="shared" si="904"/>
        <v>-2.279134877172034E-14</v>
      </c>
      <c r="L900" s="44">
        <f t="shared" si="905"/>
        <v>7.6264594911736528E-9</v>
      </c>
      <c r="M900" s="45">
        <f t="shared" si="906"/>
        <v>1.6586060573760446E-3</v>
      </c>
      <c r="N900" s="78">
        <f t="shared" si="907"/>
        <v>1.1634840129161051E-14</v>
      </c>
      <c r="O900" s="4">
        <f t="shared" si="908"/>
        <v>2.279134877172034E-14</v>
      </c>
      <c r="P900" s="44">
        <f t="shared" si="884"/>
        <v>3.4407652281343373E-21</v>
      </c>
      <c r="Q900" s="44">
        <f t="shared" ref="Q900:S900" si="953">(P900-P899)/$C$34</f>
        <v>1.7218356580832498E-15</v>
      </c>
      <c r="R900" s="44">
        <f t="shared" si="953"/>
        <v>6.6183140851657043E-10</v>
      </c>
      <c r="S900" s="47">
        <f t="shared" si="953"/>
        <v>1.7399751865994646E-4</v>
      </c>
      <c r="T900" s="46">
        <f t="shared" si="910"/>
        <v>5.6826983013624683E-9</v>
      </c>
      <c r="U900" s="44">
        <f t="shared" si="911"/>
        <v>2.0997556084569385E-3</v>
      </c>
      <c r="V900" s="47">
        <f t="shared" si="912"/>
        <v>509.8018115628106</v>
      </c>
      <c r="W900" s="46">
        <f t="shared" si="913"/>
        <v>661.69609695318752</v>
      </c>
      <c r="X900" s="47">
        <f t="shared" si="914"/>
        <v>151.89428539037692</v>
      </c>
    </row>
    <row r="901" spans="9:24" x14ac:dyDescent="0.2">
      <c r="I901" s="57">
        <f t="shared" si="902"/>
        <v>8.9099999999999249E-6</v>
      </c>
      <c r="J901" s="57">
        <f t="shared" si="903"/>
        <v>-4.4549699999999829E-13</v>
      </c>
      <c r="K901" s="75">
        <f t="shared" si="904"/>
        <v>-2.2867613366632075E-14</v>
      </c>
      <c r="L901" s="44">
        <f t="shared" si="905"/>
        <v>7.6430455517474139E-9</v>
      </c>
      <c r="M901" s="45">
        <f t="shared" si="906"/>
        <v>1.660120878582148E-3</v>
      </c>
      <c r="N901" s="78">
        <f t="shared" si="907"/>
        <v>1.1691877597990353E-14</v>
      </c>
      <c r="O901" s="4">
        <f t="shared" si="908"/>
        <v>2.2867613366632075E-14</v>
      </c>
      <c r="P901" s="44">
        <f t="shared" si="884"/>
        <v>3.4580499420678751E-21</v>
      </c>
      <c r="Q901" s="44">
        <f t="shared" ref="Q901:S901" si="954">(P901-P900)/$C$34</f>
        <v>1.7284713933537755E-15</v>
      </c>
      <c r="R901" s="44">
        <f t="shared" si="954"/>
        <v>6.6357352705256711E-10</v>
      </c>
      <c r="S901" s="47">
        <f t="shared" si="954"/>
        <v>1.7421185359966807E-4</v>
      </c>
      <c r="T901" s="46">
        <f t="shared" si="910"/>
        <v>5.7037468829302898E-9</v>
      </c>
      <c r="U901" s="44">
        <f t="shared" si="911"/>
        <v>2.1048581567821899E-3</v>
      </c>
      <c r="V901" s="47">
        <f t="shared" si="912"/>
        <v>510.25483252512146</v>
      </c>
      <c r="W901" s="46">
        <f t="shared" si="913"/>
        <v>662.51891267529606</v>
      </c>
      <c r="X901" s="47">
        <f t="shared" si="914"/>
        <v>152.26408015017461</v>
      </c>
    </row>
    <row r="902" spans="9:24" x14ac:dyDescent="0.2">
      <c r="I902" s="57">
        <f t="shared" si="902"/>
        <v>8.9199999999999248E-6</v>
      </c>
      <c r="J902" s="57">
        <f t="shared" si="903"/>
        <v>-4.4599699999999829E-13</v>
      </c>
      <c r="K902" s="75">
        <f t="shared" si="904"/>
        <v>-2.294404382214955E-14</v>
      </c>
      <c r="L902" s="44">
        <f t="shared" si="905"/>
        <v>7.6596467605332347E-9</v>
      </c>
      <c r="M902" s="45">
        <f t="shared" si="906"/>
        <v>1.6616340283304861E-3</v>
      </c>
      <c r="N902" s="78">
        <f t="shared" si="907"/>
        <v>1.1749126063341485E-14</v>
      </c>
      <c r="O902" s="4">
        <f t="shared" si="908"/>
        <v>2.294404382214955E-14</v>
      </c>
      <c r="P902" s="44">
        <f t="shared" si="884"/>
        <v>3.475401187779938E-21</v>
      </c>
      <c r="Q902" s="44">
        <f t="shared" ref="Q902:S902" si="955">(P902-P901)/$C$34</f>
        <v>1.7351245712062912E-15</v>
      </c>
      <c r="R902" s="44">
        <f t="shared" si="955"/>
        <v>6.6531778525157477E-10</v>
      </c>
      <c r="S902" s="47">
        <f t="shared" si="955"/>
        <v>1.7442581990076623E-4</v>
      </c>
      <c r="T902" s="46">
        <f t="shared" si="910"/>
        <v>5.7248465351133106E-9</v>
      </c>
      <c r="U902" s="44">
        <f t="shared" si="911"/>
        <v>2.1099652183020866E-3</v>
      </c>
      <c r="V902" s="47">
        <f t="shared" si="912"/>
        <v>510.70615198967687</v>
      </c>
      <c r="W902" s="46">
        <f t="shared" si="913"/>
        <v>663.34035600735149</v>
      </c>
      <c r="X902" s="47">
        <f t="shared" si="914"/>
        <v>152.63420401767459</v>
      </c>
    </row>
    <row r="903" spans="9:24" x14ac:dyDescent="0.2">
      <c r="I903" s="57">
        <f t="shared" si="902"/>
        <v>8.9299999999999247E-6</v>
      </c>
      <c r="J903" s="57">
        <f t="shared" si="903"/>
        <v>-4.4649699999999828E-13</v>
      </c>
      <c r="K903" s="75">
        <f t="shared" si="904"/>
        <v>-2.3020640289754881E-14</v>
      </c>
      <c r="L903" s="44">
        <f t="shared" si="905"/>
        <v>7.6762631008165396E-9</v>
      </c>
      <c r="M903" s="45">
        <f t="shared" si="906"/>
        <v>1.6631455025991615E-3</v>
      </c>
      <c r="N903" s="78">
        <f t="shared" si="907"/>
        <v>1.1806586036370598E-14</v>
      </c>
      <c r="O903" s="4">
        <f t="shared" si="908"/>
        <v>2.3020640289754881E-14</v>
      </c>
      <c r="P903" s="44">
        <f t="shared" si="884"/>
        <v>3.4928191399100437E-21</v>
      </c>
      <c r="Q903" s="44">
        <f t="shared" ref="Q903:S903" si="956">(P903-P902)/$C$34</f>
        <v>1.7417952130105696E-15</v>
      </c>
      <c r="R903" s="44">
        <f t="shared" si="956"/>
        <v>6.6706418042783744E-10</v>
      </c>
      <c r="S903" s="47">
        <f t="shared" si="956"/>
        <v>1.7463951762626632E-4</v>
      </c>
      <c r="T903" s="46">
        <f t="shared" si="910"/>
        <v>5.7459973029111842E-9</v>
      </c>
      <c r="U903" s="44">
        <f t="shared" si="911"/>
        <v>2.1150767797873653E-3</v>
      </c>
      <c r="V903" s="47">
        <f t="shared" si="912"/>
        <v>511.15614852789497</v>
      </c>
      <c r="W903" s="46">
        <f t="shared" si="913"/>
        <v>664.16080428833698</v>
      </c>
      <c r="X903" s="47">
        <f t="shared" si="914"/>
        <v>153.00465576044201</v>
      </c>
    </row>
    <row r="904" spans="9:24" x14ac:dyDescent="0.2">
      <c r="I904" s="57">
        <f t="shared" si="902"/>
        <v>8.9399999999999246E-6</v>
      </c>
      <c r="J904" s="57">
        <f t="shared" si="903"/>
        <v>-4.4699699999999828E-13</v>
      </c>
      <c r="K904" s="75">
        <f t="shared" si="904"/>
        <v>-2.3097402920763047E-14</v>
      </c>
      <c r="L904" s="44">
        <f t="shared" si="905"/>
        <v>7.6928945558425306E-9</v>
      </c>
      <c r="M904" s="45">
        <f t="shared" si="906"/>
        <v>1.6646552973627494E-3</v>
      </c>
      <c r="N904" s="78">
        <f t="shared" si="907"/>
        <v>1.1864258028682353E-14</v>
      </c>
      <c r="O904" s="4">
        <f t="shared" si="908"/>
        <v>2.3097402920763047E-14</v>
      </c>
      <c r="P904" s="44">
        <f t="shared" si="884"/>
        <v>3.5103039733110968E-21</v>
      </c>
      <c r="Q904" s="44">
        <f t="shared" ref="Q904:S904" si="957">(P904-P903)/$C$34</f>
        <v>1.7484833401053125E-15</v>
      </c>
      <c r="R904" s="44">
        <f t="shared" si="957"/>
        <v>6.6881270947428832E-10</v>
      </c>
      <c r="S904" s="47">
        <f t="shared" si="957"/>
        <v>1.7485290464508874E-4</v>
      </c>
      <c r="T904" s="46">
        <f t="shared" si="910"/>
        <v>5.7671992311754764E-9</v>
      </c>
      <c r="U904" s="44">
        <f t="shared" si="911"/>
        <v>2.1201928264292231E-3</v>
      </c>
      <c r="V904" s="47">
        <f t="shared" si="912"/>
        <v>511.60466418577465</v>
      </c>
      <c r="W904" s="46">
        <f t="shared" si="913"/>
        <v>664.98009860617799</v>
      </c>
      <c r="X904" s="47">
        <f t="shared" si="914"/>
        <v>153.37543442040334</v>
      </c>
    </row>
    <row r="905" spans="9:24" x14ac:dyDescent="0.2">
      <c r="I905" s="57">
        <f t="shared" si="902"/>
        <v>8.9499999999999245E-6</v>
      </c>
      <c r="J905" s="57">
        <f t="shared" si="903"/>
        <v>-4.4749699999999828E-13</v>
      </c>
      <c r="K905" s="75">
        <f t="shared" si="904"/>
        <v>-2.3174331866321474E-14</v>
      </c>
      <c r="L905" s="44">
        <f t="shared" si="905"/>
        <v>7.7095411088161573E-9</v>
      </c>
      <c r="M905" s="45">
        <f t="shared" si="906"/>
        <v>1.6661634085923084E-3</v>
      </c>
      <c r="N905" s="78">
        <f t="shared" si="907"/>
        <v>1.192214255232853E-14</v>
      </c>
      <c r="O905" s="4">
        <f t="shared" si="908"/>
        <v>2.3174331866321474E-14</v>
      </c>
      <c r="P905" s="44">
        <f t="shared" si="884"/>
        <v>3.5278558630490994E-21</v>
      </c>
      <c r="Q905" s="44">
        <f t="shared" ref="Q905:S905" si="958">(P905-P904)/$C$34</f>
        <v>1.7551889738002578E-15</v>
      </c>
      <c r="R905" s="44">
        <f t="shared" si="958"/>
        <v>6.7056336949452609E-10</v>
      </c>
      <c r="S905" s="47">
        <f t="shared" si="958"/>
        <v>1.7506600202377623E-4</v>
      </c>
      <c r="T905" s="46">
        <f t="shared" si="910"/>
        <v>5.7884523646177146E-9</v>
      </c>
      <c r="U905" s="44">
        <f t="shared" si="911"/>
        <v>2.1253133442238102E-3</v>
      </c>
      <c r="V905" s="47">
        <f t="shared" si="912"/>
        <v>512.05177945870457</v>
      </c>
      <c r="W905" s="46">
        <f t="shared" si="913"/>
        <v>665.79831838371285</v>
      </c>
      <c r="X905" s="47">
        <f t="shared" si="914"/>
        <v>153.74653892500825</v>
      </c>
    </row>
    <row r="906" spans="9:24" x14ac:dyDescent="0.2">
      <c r="I906" s="57">
        <f t="shared" si="902"/>
        <v>8.9599999999999244E-6</v>
      </c>
      <c r="J906" s="57">
        <f t="shared" si="903"/>
        <v>-4.4799699999999828E-13</v>
      </c>
      <c r="K906" s="75">
        <f t="shared" si="904"/>
        <v>-2.3251427277409637E-14</v>
      </c>
      <c r="L906" s="44">
        <f t="shared" si="905"/>
        <v>7.7262027429020807E-9</v>
      </c>
      <c r="M906" s="45">
        <f t="shared" si="906"/>
        <v>1.6676698322553921E-3</v>
      </c>
      <c r="N906" s="78">
        <f t="shared" si="907"/>
        <v>1.1980240119806559E-14</v>
      </c>
      <c r="O906" s="4">
        <f t="shared" si="908"/>
        <v>2.3251427277409637E-14</v>
      </c>
      <c r="P906" s="44">
        <f t="shared" si="884"/>
        <v>3.5454749844028439E-21</v>
      </c>
      <c r="Q906" s="44">
        <f t="shared" ref="Q906:S906" si="959">(P906-P905)/$C$34</f>
        <v>1.7619121353744489E-15</v>
      </c>
      <c r="R906" s="44">
        <f t="shared" si="959"/>
        <v>6.723161574191127E-10</v>
      </c>
      <c r="S906" s="47">
        <f t="shared" si="959"/>
        <v>1.7527879245866164E-4</v>
      </c>
      <c r="T906" s="46">
        <f t="shared" si="910"/>
        <v>5.8097567478029609E-9</v>
      </c>
      <c r="U906" s="44">
        <f t="shared" si="911"/>
        <v>2.1304383185246018E-3</v>
      </c>
      <c r="V906" s="47">
        <f t="shared" si="912"/>
        <v>512.49743007917345</v>
      </c>
      <c r="W906" s="46">
        <f t="shared" si="913"/>
        <v>666.61539833921529</v>
      </c>
      <c r="X906" s="47">
        <f t="shared" si="914"/>
        <v>154.11796826004186</v>
      </c>
    </row>
    <row r="907" spans="9:24" x14ac:dyDescent="0.2">
      <c r="I907" s="57">
        <f t="shared" si="902"/>
        <v>8.9699999999999243E-6</v>
      </c>
      <c r="J907" s="57">
        <f t="shared" si="903"/>
        <v>-4.4849699999999828E-13</v>
      </c>
      <c r="K907" s="75">
        <f t="shared" si="904"/>
        <v>-2.3328689304838658E-14</v>
      </c>
      <c r="L907" s="44">
        <f t="shared" si="905"/>
        <v>7.7428794412246351E-9</v>
      </c>
      <c r="M907" s="45">
        <f t="shared" si="906"/>
        <v>1.6691745643160612E-3</v>
      </c>
      <c r="N907" s="78">
        <f t="shared" si="907"/>
        <v>1.2038551244057953E-14</v>
      </c>
      <c r="O907" s="4">
        <f t="shared" si="908"/>
        <v>2.3328689304838658E-14</v>
      </c>
      <c r="P907" s="44">
        <f t="shared" si="884"/>
        <v>3.5631615128635784E-21</v>
      </c>
      <c r="Q907" s="44">
        <f t="shared" ref="Q907:S907" si="960">(P907-P906)/$C$34</f>
        <v>1.7686528460734505E-15</v>
      </c>
      <c r="R907" s="44">
        <f t="shared" si="960"/>
        <v>6.7407106990016193E-10</v>
      </c>
      <c r="S907" s="47">
        <f t="shared" si="960"/>
        <v>1.7549124810492235E-4</v>
      </c>
      <c r="T907" s="46">
        <f t="shared" si="910"/>
        <v>5.8311124251394139E-9</v>
      </c>
      <c r="U907" s="44">
        <f t="shared" si="911"/>
        <v>2.1355677336453091E-3</v>
      </c>
      <c r="V907" s="47">
        <f t="shared" si="912"/>
        <v>512.94151207074617</v>
      </c>
      <c r="W907" s="46">
        <f t="shared" si="913"/>
        <v>667.43123343545642</v>
      </c>
      <c r="X907" s="47">
        <f t="shared" si="914"/>
        <v>154.48972136471025</v>
      </c>
    </row>
    <row r="908" spans="9:24" x14ac:dyDescent="0.2">
      <c r="I908" s="57">
        <f t="shared" si="902"/>
        <v>8.9799999999999242E-6</v>
      </c>
      <c r="J908" s="57">
        <f t="shared" si="903"/>
        <v>-4.4899699999999827E-13</v>
      </c>
      <c r="K908" s="75">
        <f t="shared" si="904"/>
        <v>-2.3406118099250904E-14</v>
      </c>
      <c r="L908" s="44">
        <f t="shared" si="905"/>
        <v>7.759571186867795E-9</v>
      </c>
      <c r="M908" s="45">
        <f t="shared" si="906"/>
        <v>1.6706776007348954E-3</v>
      </c>
      <c r="N908" s="78">
        <f t="shared" si="907"/>
        <v>1.2097076438467054E-14</v>
      </c>
      <c r="O908" s="4">
        <f t="shared" si="908"/>
        <v>2.3406118099250904E-14</v>
      </c>
      <c r="P908" s="44">
        <f t="shared" ref="P908:P927" si="961">O908^(1.5)</f>
        <v>3.5809156241347554E-21</v>
      </c>
      <c r="Q908" s="44">
        <f t="shared" ref="Q908:S908" si="962">(P908-P907)/$C$34</f>
        <v>1.7754111271177008E-15</v>
      </c>
      <c r="R908" s="44">
        <f t="shared" si="962"/>
        <v>6.7582810442503334E-10</v>
      </c>
      <c r="S908" s="47">
        <f t="shared" si="962"/>
        <v>1.7570345248714143E-4</v>
      </c>
      <c r="T908" s="46">
        <f t="shared" si="910"/>
        <v>5.8525194409100206E-9</v>
      </c>
      <c r="U908" s="44">
        <f t="shared" si="911"/>
        <v>2.1407015770607053E-3</v>
      </c>
      <c r="V908" s="47">
        <f t="shared" si="912"/>
        <v>513.38434153962578</v>
      </c>
      <c r="W908" s="46">
        <f t="shared" si="913"/>
        <v>668.24613864248772</v>
      </c>
      <c r="X908" s="47">
        <f t="shared" si="914"/>
        <v>154.86179710286194</v>
      </c>
    </row>
    <row r="909" spans="9:24" x14ac:dyDescent="0.2">
      <c r="I909" s="57">
        <f t="shared" si="902"/>
        <v>8.9899999999999241E-6</v>
      </c>
      <c r="J909" s="57">
        <f t="shared" si="903"/>
        <v>-4.4949699999999827E-13</v>
      </c>
      <c r="K909" s="75">
        <f t="shared" si="904"/>
        <v>-2.3483713811119583E-14</v>
      </c>
      <c r="L909" s="44">
        <f t="shared" si="905"/>
        <v>7.7762779628751437E-9</v>
      </c>
      <c r="M909" s="45">
        <f t="shared" si="906"/>
        <v>1.6721789374690027E-3</v>
      </c>
      <c r="N909" s="78">
        <f t="shared" si="907"/>
        <v>1.2155816216859289E-14</v>
      </c>
      <c r="O909" s="4">
        <f t="shared" si="908"/>
        <v>2.3483713811119583E-14</v>
      </c>
      <c r="P909" s="44">
        <f t="shared" si="961"/>
        <v>3.5987374941316503E-21</v>
      </c>
      <c r="Q909" s="44">
        <f t="shared" ref="Q909:S909" si="963">(P909-P908)/$C$34</f>
        <v>1.7821869996894949E-15</v>
      </c>
      <c r="R909" s="44">
        <f t="shared" si="963"/>
        <v>6.775872571794071E-10</v>
      </c>
      <c r="S909" s="47">
        <f t="shared" si="963"/>
        <v>1.7591527543737556E-4</v>
      </c>
      <c r="T909" s="46">
        <f t="shared" si="910"/>
        <v>5.8739778392234742E-9</v>
      </c>
      <c r="U909" s="44">
        <f t="shared" si="911"/>
        <v>2.1458398313453763E-3</v>
      </c>
      <c r="V909" s="47">
        <f t="shared" si="912"/>
        <v>513.8254284671084</v>
      </c>
      <c r="W909" s="46">
        <f t="shared" si="913"/>
        <v>669.05962303454453</v>
      </c>
      <c r="X909" s="47">
        <f t="shared" si="914"/>
        <v>155.23419456743619</v>
      </c>
    </row>
    <row r="910" spans="9:24" x14ac:dyDescent="0.2">
      <c r="I910" s="57">
        <f t="shared" si="902"/>
        <v>8.999999999999924E-6</v>
      </c>
      <c r="J910" s="57">
        <f t="shared" si="903"/>
        <v>-4.4999699999999827E-13</v>
      </c>
      <c r="K910" s="75">
        <f t="shared" si="904"/>
        <v>-2.3561476590748336E-14</v>
      </c>
      <c r="L910" s="44">
        <f t="shared" si="905"/>
        <v>7.7929997522498334E-9</v>
      </c>
      <c r="M910" s="45">
        <f t="shared" si="906"/>
        <v>1.673678570472034E-3</v>
      </c>
      <c r="N910" s="78">
        <f t="shared" si="907"/>
        <v>1.2214771093499942E-14</v>
      </c>
      <c r="O910" s="4">
        <f t="shared" si="908"/>
        <v>2.3561476590748336E-14</v>
      </c>
      <c r="P910" s="44">
        <f t="shared" si="961"/>
        <v>3.6166272989811156E-21</v>
      </c>
      <c r="Q910" s="44">
        <f t="shared" ref="Q910:S910" si="964">(P910-P909)/$C$34</f>
        <v>1.7889804849465279E-15</v>
      </c>
      <c r="R910" s="44">
        <f t="shared" si="964"/>
        <v>6.7934852570329923E-10</v>
      </c>
      <c r="S910" s="47">
        <f t="shared" si="964"/>
        <v>1.7612685238921371E-4</v>
      </c>
      <c r="T910" s="46">
        <f t="shared" si="910"/>
        <v>5.895487664065413E-9</v>
      </c>
      <c r="U910" s="44">
        <f t="shared" si="911"/>
        <v>2.1509824841938461E-3</v>
      </c>
      <c r="V910" s="47">
        <f t="shared" si="912"/>
        <v>514.26528484700054</v>
      </c>
      <c r="W910" s="46">
        <f t="shared" si="913"/>
        <v>669.87219734323719</v>
      </c>
      <c r="X910" s="47">
        <f t="shared" si="914"/>
        <v>155.60691249623665</v>
      </c>
    </row>
    <row r="911" spans="9:24" x14ac:dyDescent="0.2">
      <c r="I911" s="57">
        <f t="shared" si="902"/>
        <v>9.0099999999999239E-6</v>
      </c>
      <c r="J911" s="57">
        <f t="shared" si="903"/>
        <v>-4.5049699999999827E-13</v>
      </c>
      <c r="K911" s="75">
        <f t="shared" si="904"/>
        <v>-2.3639406588270835E-14</v>
      </c>
      <c r="L911" s="44">
        <f t="shared" si="905"/>
        <v>7.8097365379545542E-9</v>
      </c>
      <c r="M911" s="45">
        <f t="shared" si="906"/>
        <v>1.6751764956941932E-3</v>
      </c>
      <c r="N911" s="78">
        <f t="shared" si="907"/>
        <v>1.2273941583092527E-14</v>
      </c>
      <c r="O911" s="4">
        <f t="shared" si="908"/>
        <v>2.3639406588270835E-14</v>
      </c>
      <c r="P911" s="44">
        <f t="shared" si="961"/>
        <v>3.6345852150212284E-21</v>
      </c>
      <c r="Q911" s="44">
        <f t="shared" ref="Q911:S911" si="965">(P911-P910)/$C$34</f>
        <v>1.7957916040112852E-15</v>
      </c>
      <c r="R911" s="44">
        <f t="shared" si="965"/>
        <v>6.8111190647572779E-10</v>
      </c>
      <c r="S911" s="47">
        <f t="shared" si="965"/>
        <v>1.7633807724285602E-4</v>
      </c>
      <c r="T911" s="46">
        <f t="shared" si="910"/>
        <v>5.9170489592584928E-9</v>
      </c>
      <c r="U911" s="44">
        <f t="shared" si="911"/>
        <v>2.1561295193079839E-3</v>
      </c>
      <c r="V911" s="47">
        <f t="shared" si="912"/>
        <v>514.70351141377114</v>
      </c>
      <c r="W911" s="46">
        <f t="shared" si="913"/>
        <v>670.68346141189522</v>
      </c>
      <c r="X911" s="47">
        <f t="shared" si="914"/>
        <v>155.97994999812406</v>
      </c>
    </row>
    <row r="912" spans="9:24" x14ac:dyDescent="0.2">
      <c r="I912" s="57">
        <f t="shared" si="902"/>
        <v>9.0199999999999238E-6</v>
      </c>
      <c r="J912" s="57">
        <f t="shared" si="903"/>
        <v>-4.5099699999999826E-13</v>
      </c>
      <c r="K912" s="75">
        <f t="shared" si="904"/>
        <v>-2.371750395365038E-14</v>
      </c>
      <c r="L912" s="44">
        <f t="shared" si="905"/>
        <v>7.8264883029114956E-9</v>
      </c>
      <c r="M912" s="45">
        <f t="shared" si="906"/>
        <v>1.676672709082249E-3</v>
      </c>
      <c r="N912" s="78">
        <f t="shared" si="907"/>
        <v>1.2333328200777282E-14</v>
      </c>
      <c r="O912" s="4">
        <f t="shared" si="908"/>
        <v>2.371750395365038E-14</v>
      </c>
      <c r="P912" s="44">
        <f t="shared" si="961"/>
        <v>3.6526114188009735E-21</v>
      </c>
      <c r="Q912" s="44">
        <f t="shared" ref="Q912:S912" si="966">(P912-P911)/$C$34</f>
        <v>1.8026203779745058E-15</v>
      </c>
      <c r="R912" s="44">
        <f t="shared" si="966"/>
        <v>6.8287739632206013E-10</v>
      </c>
      <c r="S912" s="47">
        <f t="shared" si="966"/>
        <v>1.7654898463323359E-4</v>
      </c>
      <c r="T912" s="46">
        <f t="shared" si="910"/>
        <v>5.9386617684755662E-9</v>
      </c>
      <c r="U912" s="44">
        <f t="shared" si="911"/>
        <v>2.1612809217073643E-3</v>
      </c>
      <c r="V912" s="47">
        <f t="shared" si="912"/>
        <v>515.14023993804176</v>
      </c>
      <c r="W912" s="46">
        <f t="shared" si="913"/>
        <v>671.49354583063734</v>
      </c>
      <c r="X912" s="47">
        <f t="shared" si="914"/>
        <v>156.35330589259564</v>
      </c>
    </row>
    <row r="913" spans="9:24" x14ac:dyDescent="0.2">
      <c r="I913" s="57">
        <f t="shared" si="902"/>
        <v>9.0299999999999237E-6</v>
      </c>
      <c r="J913" s="57">
        <f t="shared" si="903"/>
        <v>-4.5149699999999826E-13</v>
      </c>
      <c r="K913" s="75">
        <f t="shared" si="904"/>
        <v>-2.3795768836679493E-14</v>
      </c>
      <c r="L913" s="44">
        <f t="shared" si="905"/>
        <v>7.8432550300023186E-9</v>
      </c>
      <c r="M913" s="45">
        <f t="shared" si="906"/>
        <v>1.6781672065795475E-3</v>
      </c>
      <c r="N913" s="78">
        <f t="shared" si="907"/>
        <v>1.2392931462130058E-14</v>
      </c>
      <c r="O913" s="4">
        <f t="shared" si="908"/>
        <v>2.3795768836679493E-14</v>
      </c>
      <c r="P913" s="44">
        <f t="shared" si="961"/>
        <v>3.6707060870800254E-21</v>
      </c>
      <c r="Q913" s="44">
        <f t="shared" ref="Q913:S913" si="967">(P913-P912)/$C$34</f>
        <v>1.8094668279051862E-15</v>
      </c>
      <c r="R913" s="44">
        <f t="shared" si="967"/>
        <v>6.8464499306803773E-10</v>
      </c>
      <c r="S913" s="47">
        <f t="shared" si="967"/>
        <v>1.7675967459776027E-4</v>
      </c>
      <c r="T913" s="46">
        <f t="shared" si="910"/>
        <v>5.960326135277515E-9</v>
      </c>
      <c r="U913" s="44">
        <f t="shared" si="911"/>
        <v>2.166436680194879E-3</v>
      </c>
      <c r="V913" s="47">
        <f t="shared" si="912"/>
        <v>515.5758487514712</v>
      </c>
      <c r="W913" s="46">
        <f t="shared" si="913"/>
        <v>672.30282784611597</v>
      </c>
      <c r="X913" s="47">
        <f t="shared" si="914"/>
        <v>156.7269790946448</v>
      </c>
    </row>
    <row r="914" spans="9:24" x14ac:dyDescent="0.2">
      <c r="I914" s="57">
        <f t="shared" si="902"/>
        <v>9.0399999999999236E-6</v>
      </c>
      <c r="J914" s="57">
        <f t="shared" si="903"/>
        <v>-4.5199699999999826E-13</v>
      </c>
      <c r="K914" s="75">
        <f t="shared" si="904"/>
        <v>-2.3874201386979517E-14</v>
      </c>
      <c r="L914" s="44">
        <f t="shared" si="905"/>
        <v>7.8600367020681143E-9</v>
      </c>
      <c r="M914" s="45">
        <f t="shared" si="906"/>
        <v>1.6796599841260205E-3</v>
      </c>
      <c r="N914" s="78">
        <f t="shared" si="907"/>
        <v>1.2452751883159931E-14</v>
      </c>
      <c r="O914" s="4">
        <f t="shared" si="908"/>
        <v>2.3874201386979517E-14</v>
      </c>
      <c r="P914" s="44">
        <f t="shared" si="961"/>
        <v>3.6888693968281972E-21</v>
      </c>
      <c r="Q914" s="44">
        <f t="shared" ref="Q914:S914" si="968">(P914-P913)/$C$34</f>
        <v>1.8163309748171778E-15</v>
      </c>
      <c r="R914" s="44">
        <f t="shared" si="968"/>
        <v>6.8641469119916799E-10</v>
      </c>
      <c r="S914" s="47">
        <f t="shared" si="968"/>
        <v>1.7696981311302582E-4</v>
      </c>
      <c r="T914" s="46">
        <f t="shared" si="910"/>
        <v>5.9820421029873574E-9</v>
      </c>
      <c r="U914" s="44">
        <f t="shared" si="911"/>
        <v>2.1715967709842578E-3</v>
      </c>
      <c r="V914" s="47">
        <f t="shared" si="912"/>
        <v>516.00907893785507</v>
      </c>
      <c r="W914" s="46">
        <f t="shared" si="913"/>
        <v>673.11004773130787</v>
      </c>
      <c r="X914" s="47">
        <f t="shared" si="914"/>
        <v>157.10096879345284</v>
      </c>
    </row>
    <row r="915" spans="9:24" x14ac:dyDescent="0.2">
      <c r="I915" s="57">
        <f t="shared" si="902"/>
        <v>9.0499999999999235E-6</v>
      </c>
      <c r="J915" s="57">
        <f t="shared" si="903"/>
        <v>-4.5249699999999826E-13</v>
      </c>
      <c r="K915" s="75">
        <f t="shared" si="904"/>
        <v>-2.3952801754000197E-14</v>
      </c>
      <c r="L915" s="44">
        <f t="shared" si="905"/>
        <v>7.8768333019093742E-9</v>
      </c>
      <c r="M915" s="45">
        <f t="shared" si="906"/>
        <v>1.681151037658205E-3</v>
      </c>
      <c r="N915" s="78">
        <f t="shared" si="907"/>
        <v>1.2512789980308826E-14</v>
      </c>
      <c r="O915" s="4">
        <f t="shared" si="908"/>
        <v>2.3952801754000197E-14</v>
      </c>
      <c r="P915" s="44">
        <f t="shared" si="961"/>
        <v>3.7071015252254172E-21</v>
      </c>
      <c r="Q915" s="44">
        <f t="shared" ref="Q915:S915" si="969">(P915-P914)/$C$34</f>
        <v>1.8232128397220005E-15</v>
      </c>
      <c r="R915" s="44">
        <f t="shared" si="969"/>
        <v>6.8818649048226352E-10</v>
      </c>
      <c r="S915" s="47">
        <f t="shared" si="969"/>
        <v>1.7717992830955292E-4</v>
      </c>
      <c r="T915" s="46">
        <f t="shared" si="910"/>
        <v>6.0038097148895927E-9</v>
      </c>
      <c r="U915" s="44">
        <f t="shared" si="911"/>
        <v>2.1767611902234921E-3</v>
      </c>
      <c r="V915" s="47">
        <f t="shared" si="912"/>
        <v>516.44192392341415</v>
      </c>
      <c r="W915" s="46">
        <f t="shared" si="913"/>
        <v>673.91719718923298</v>
      </c>
      <c r="X915" s="47">
        <f t="shared" si="914"/>
        <v>157.47527326581877</v>
      </c>
    </row>
    <row r="916" spans="9:24" x14ac:dyDescent="0.2">
      <c r="I916" s="57">
        <f t="shared" si="902"/>
        <v>9.0599999999999234E-6</v>
      </c>
      <c r="J916" s="57">
        <f t="shared" si="903"/>
        <v>-4.5299699999999826E-13</v>
      </c>
      <c r="K916" s="75">
        <f t="shared" si="904"/>
        <v>-2.4031570087019292E-14</v>
      </c>
      <c r="L916" s="44">
        <f t="shared" si="905"/>
        <v>7.8936448122859568E-9</v>
      </c>
      <c r="M916" s="45">
        <f t="shared" si="906"/>
        <v>1.6826403631092458E-3</v>
      </c>
      <c r="N916" s="78">
        <f t="shared" si="907"/>
        <v>1.2573046270449234E-14</v>
      </c>
      <c r="O916" s="4">
        <f t="shared" si="908"/>
        <v>2.4031570087019292E-14</v>
      </c>
      <c r="P916" s="44">
        <f t="shared" si="961"/>
        <v>3.725402649661203E-21</v>
      </c>
      <c r="Q916" s="44">
        <f t="shared" ref="Q916:S916" si="970">(P916-P915)/$C$34</f>
        <v>1.8301124435785871E-15</v>
      </c>
      <c r="R916" s="44">
        <f t="shared" si="970"/>
        <v>6.8996038565865923E-10</v>
      </c>
      <c r="S916" s="47">
        <f t="shared" si="970"/>
        <v>1.7738951763957134E-4</v>
      </c>
      <c r="T916" s="46">
        <f t="shared" si="910"/>
        <v>6.0256290140406991E-9</v>
      </c>
      <c r="U916" s="44">
        <f t="shared" si="911"/>
        <v>2.1819299151106578E-3</v>
      </c>
      <c r="V916" s="47">
        <f t="shared" si="912"/>
        <v>516.87248871659244</v>
      </c>
      <c r="W916" s="46">
        <f t="shared" si="913"/>
        <v>674.72238094983595</v>
      </c>
      <c r="X916" s="47">
        <f t="shared" si="914"/>
        <v>157.84989223324354</v>
      </c>
    </row>
    <row r="917" spans="9:24" x14ac:dyDescent="0.2">
      <c r="I917" s="57">
        <f t="shared" si="902"/>
        <v>9.0699999999999233E-6</v>
      </c>
      <c r="J917" s="57">
        <f t="shared" si="903"/>
        <v>-4.5349699999999825E-13</v>
      </c>
      <c r="K917" s="75">
        <f t="shared" si="904"/>
        <v>-2.4110506535142152E-14</v>
      </c>
      <c r="L917" s="44">
        <f t="shared" si="905"/>
        <v>7.9104712159170501E-9</v>
      </c>
      <c r="M917" s="45">
        <f t="shared" si="906"/>
        <v>1.6841279564089138E-3</v>
      </c>
      <c r="N917" s="78">
        <f t="shared" si="907"/>
        <v>1.2633521270882851E-14</v>
      </c>
      <c r="O917" s="4">
        <f t="shared" si="908"/>
        <v>2.4110506535142152E-14</v>
      </c>
      <c r="P917" s="44">
        <f t="shared" si="961"/>
        <v>3.7437729477343811E-21</v>
      </c>
      <c r="Q917" s="44">
        <f t="shared" ref="Q917:S917" si="971">(P917-P916)/$C$34</f>
        <v>1.8370298073178081E-15</v>
      </c>
      <c r="R917" s="44">
        <f t="shared" si="971"/>
        <v>6.9173637392210075E-10</v>
      </c>
      <c r="S917" s="47">
        <f t="shared" si="971"/>
        <v>1.7759882634415188E-4</v>
      </c>
      <c r="T917" s="46">
        <f t="shared" si="910"/>
        <v>6.0475000433617863E-9</v>
      </c>
      <c r="U917" s="44">
        <f t="shared" si="911"/>
        <v>2.1871029321087372E-3</v>
      </c>
      <c r="V917" s="47">
        <f t="shared" si="912"/>
        <v>517.30169980793107</v>
      </c>
      <c r="W917" s="46">
        <f t="shared" si="913"/>
        <v>675.52652385179204</v>
      </c>
      <c r="X917" s="47">
        <f t="shared" si="914"/>
        <v>158.22482404386091</v>
      </c>
    </row>
    <row r="918" spans="9:24" x14ac:dyDescent="0.2">
      <c r="I918" s="57">
        <f t="shared" si="902"/>
        <v>9.0799999999999232E-6</v>
      </c>
      <c r="J918" s="57">
        <f t="shared" si="903"/>
        <v>-4.5399699999999825E-13</v>
      </c>
      <c r="K918" s="75">
        <f t="shared" si="904"/>
        <v>-2.4189611247301321E-14</v>
      </c>
      <c r="L918" s="44">
        <f t="shared" si="905"/>
        <v>7.9273124954811396E-9</v>
      </c>
      <c r="M918" s="45">
        <f t="shared" si="906"/>
        <v>1.6856138134836158E-3</v>
      </c>
      <c r="N918" s="78">
        <f t="shared" si="907"/>
        <v>1.2694215499339536E-14</v>
      </c>
      <c r="O918" s="4">
        <f t="shared" si="908"/>
        <v>2.4189611247301321E-14</v>
      </c>
      <c r="P918" s="44">
        <f t="shared" si="961"/>
        <v>3.7622125972528848E-21</v>
      </c>
      <c r="Q918" s="44">
        <f t="shared" ref="Q918:S918" si="972">(P918-P917)/$C$34</f>
        <v>1.8439649518503726E-15</v>
      </c>
      <c r="R918" s="44">
        <f t="shared" si="972"/>
        <v>6.9351445325645693E-10</v>
      </c>
      <c r="S918" s="47">
        <f t="shared" si="972"/>
        <v>1.7780793343561766E-4</v>
      </c>
      <c r="T918" s="46">
        <f t="shared" si="910"/>
        <v>6.0694228456684873E-9</v>
      </c>
      <c r="U918" s="44">
        <f t="shared" si="911"/>
        <v>2.1922802306700894E-3</v>
      </c>
      <c r="V918" s="47">
        <f t="shared" si="912"/>
        <v>517.72985613522485</v>
      </c>
      <c r="W918" s="46">
        <f t="shared" si="913"/>
        <v>676.3299238524861</v>
      </c>
      <c r="X918" s="47">
        <f t="shared" si="914"/>
        <v>158.60006771726125</v>
      </c>
    </row>
    <row r="919" spans="9:24" x14ac:dyDescent="0.2">
      <c r="I919" s="57">
        <f t="shared" si="902"/>
        <v>9.0899999999999231E-6</v>
      </c>
      <c r="J919" s="57">
        <f t="shared" si="903"/>
        <v>-4.5449699999999825E-13</v>
      </c>
      <c r="K919" s="75">
        <f t="shared" si="904"/>
        <v>-2.4268884372256134E-14</v>
      </c>
      <c r="L919" s="44">
        <f t="shared" si="905"/>
        <v>7.9441686336159756E-9</v>
      </c>
      <c r="M919" s="45">
        <f t="shared" si="906"/>
        <v>1.6870979302564047E-3</v>
      </c>
      <c r="N919" s="78">
        <f t="shared" si="907"/>
        <v>1.2755129473974845E-14</v>
      </c>
      <c r="O919" s="4">
        <f t="shared" si="908"/>
        <v>2.4268884372256134E-14</v>
      </c>
      <c r="P919" s="44">
        <f t="shared" si="961"/>
        <v>3.7807217762331815E-21</v>
      </c>
      <c r="Q919" s="44">
        <f t="shared" ref="Q919:S919" si="973">(P919-P918)/$C$34</f>
        <v>1.8509178980296642E-15</v>
      </c>
      <c r="R919" s="44">
        <f t="shared" si="973"/>
        <v>6.9529461792915436E-10</v>
      </c>
      <c r="S919" s="47">
        <f t="shared" si="973"/>
        <v>1.7801646726974311E-4</v>
      </c>
      <c r="T919" s="46">
        <f t="shared" si="910"/>
        <v>6.0913974635308739E-9</v>
      </c>
      <c r="U919" s="44">
        <f t="shared" si="911"/>
        <v>2.1974617862386536E-3</v>
      </c>
      <c r="V919" s="47">
        <f t="shared" si="912"/>
        <v>518.15555685641743</v>
      </c>
      <c r="W919" s="46">
        <f t="shared" si="913"/>
        <v>677.13117934610079</v>
      </c>
      <c r="X919" s="47">
        <f t="shared" si="914"/>
        <v>158.97562248968342</v>
      </c>
    </row>
    <row r="920" spans="9:24" x14ac:dyDescent="0.2">
      <c r="I920" s="57">
        <f t="shared" si="902"/>
        <v>9.099999999999923E-6</v>
      </c>
      <c r="J920" s="57">
        <f t="shared" si="903"/>
        <v>-4.5499699999999825E-13</v>
      </c>
      <c r="K920" s="75">
        <f t="shared" si="904"/>
        <v>-2.4348326058592294E-14</v>
      </c>
      <c r="L920" s="44">
        <f t="shared" si="905"/>
        <v>7.9610396129185399E-9</v>
      </c>
      <c r="M920" s="45">
        <f t="shared" si="906"/>
        <v>1.6885803026469969E-3</v>
      </c>
      <c r="N920" s="78">
        <f t="shared" si="907"/>
        <v>1.2816263713369726E-14</v>
      </c>
      <c r="O920" s="4">
        <f t="shared" si="908"/>
        <v>2.4348326058592294E-14</v>
      </c>
      <c r="P920" s="44">
        <f t="shared" si="961"/>
        <v>3.7993006629002676E-21</v>
      </c>
      <c r="Q920" s="44">
        <f t="shared" ref="Q920:S920" si="974">(P920-P919)/$C$34</f>
        <v>1.8578886667086137E-15</v>
      </c>
      <c r="R920" s="44">
        <f t="shared" si="974"/>
        <v>6.9707686789495195E-10</v>
      </c>
      <c r="S920" s="47">
        <f t="shared" si="974"/>
        <v>1.782249965797593E-4</v>
      </c>
      <c r="T920" s="46">
        <f t="shared" si="910"/>
        <v>6.1134239394881178E-9</v>
      </c>
      <c r="U920" s="44">
        <f t="shared" si="911"/>
        <v>2.2026475957244284E-3</v>
      </c>
      <c r="V920" s="47">
        <f t="shared" si="912"/>
        <v>518.58094857749688</v>
      </c>
      <c r="W920" s="46">
        <f t="shared" si="913"/>
        <v>677.9324351596224</v>
      </c>
      <c r="X920" s="47">
        <f t="shared" si="914"/>
        <v>159.35148658212552</v>
      </c>
    </row>
    <row r="921" spans="9:24" x14ac:dyDescent="0.2">
      <c r="I921" s="57">
        <f t="shared" si="902"/>
        <v>9.1099999999999229E-6</v>
      </c>
      <c r="J921" s="57">
        <f t="shared" si="903"/>
        <v>-4.554969999999983E-13</v>
      </c>
      <c r="K921" s="75">
        <f t="shared" si="904"/>
        <v>-2.4427936454721478E-14</v>
      </c>
      <c r="L921" s="44">
        <f t="shared" si="905"/>
        <v>7.9779254159450095E-9</v>
      </c>
      <c r="M921" s="45">
        <f t="shared" si="906"/>
        <v>1.6900609265717761E-3</v>
      </c>
      <c r="N921" s="78">
        <f t="shared" si="907"/>
        <v>1.2877618736527661E-14</v>
      </c>
      <c r="O921" s="4">
        <f t="shared" si="908"/>
        <v>2.4427936454721478E-14</v>
      </c>
      <c r="P921" s="44">
        <f t="shared" si="961"/>
        <v>3.8179494356869883E-21</v>
      </c>
      <c r="Q921" s="44">
        <f t="shared" ref="Q921:S921" si="975">(P921-P920)/$C$34</f>
        <v>1.8648772786720672E-15</v>
      </c>
      <c r="R921" s="44">
        <f t="shared" si="975"/>
        <v>6.9886119634534883E-10</v>
      </c>
      <c r="S921" s="47">
        <f t="shared" si="975"/>
        <v>1.7843284503968806E-4</v>
      </c>
      <c r="T921" s="46">
        <f t="shared" si="910"/>
        <v>6.1355023157934501E-9</v>
      </c>
      <c r="U921" s="44">
        <f t="shared" si="911"/>
        <v>2.2078376305332296E-3</v>
      </c>
      <c r="V921" s="47">
        <f t="shared" si="912"/>
        <v>519.00348088013277</v>
      </c>
      <c r="W921" s="46">
        <f t="shared" si="913"/>
        <v>678.73114065143488</v>
      </c>
      <c r="X921" s="47">
        <f t="shared" si="914"/>
        <v>159.72765977130214</v>
      </c>
    </row>
    <row r="922" spans="9:24" x14ac:dyDescent="0.2">
      <c r="I922" s="57">
        <f t="shared" si="902"/>
        <v>9.1199999999999228E-6</v>
      </c>
      <c r="J922" s="57">
        <f t="shared" si="903"/>
        <v>-4.5599699999999834E-13</v>
      </c>
      <c r="K922" s="75">
        <f t="shared" si="904"/>
        <v>-2.4507715708880929E-14</v>
      </c>
      <c r="L922" s="44">
        <f t="shared" si="905"/>
        <v>7.9948260252107269E-9</v>
      </c>
      <c r="M922" s="45">
        <f t="shared" si="906"/>
        <v>1.6915397979438158E-3</v>
      </c>
      <c r="N922" s="78">
        <f t="shared" si="907"/>
        <v>1.2939195062874375E-14</v>
      </c>
      <c r="O922" s="4">
        <f t="shared" si="908"/>
        <v>2.4507715708880929E-14</v>
      </c>
      <c r="P922" s="44">
        <f t="shared" si="961"/>
        <v>3.8366682732340378E-21</v>
      </c>
      <c r="Q922" s="44">
        <f t="shared" ref="Q922:S922" si="976">(P922-P921)/$C$34</f>
        <v>1.8718837547049472E-15</v>
      </c>
      <c r="R922" s="44">
        <f t="shared" si="976"/>
        <v>7.0064760328799715E-10</v>
      </c>
      <c r="S922" s="47">
        <f t="shared" si="976"/>
        <v>1.7864069426483124E-4</v>
      </c>
      <c r="T922" s="46">
        <f t="shared" si="910"/>
        <v>6.1576326346714193E-9</v>
      </c>
      <c r="U922" s="44">
        <f t="shared" si="911"/>
        <v>2.2130318877969131E-3</v>
      </c>
      <c r="V922" s="47">
        <f t="shared" si="912"/>
        <v>519.42572636836155</v>
      </c>
      <c r="W922" s="46">
        <f t="shared" si="913"/>
        <v>679.52986635391187</v>
      </c>
      <c r="X922" s="47">
        <f t="shared" si="914"/>
        <v>160.10413998555032</v>
      </c>
    </row>
    <row r="923" spans="9:24" x14ac:dyDescent="0.2">
      <c r="I923" s="57">
        <f t="shared" si="902"/>
        <v>9.1299999999999228E-6</v>
      </c>
      <c r="J923" s="57">
        <f t="shared" si="903"/>
        <v>-4.5649699999999839E-13</v>
      </c>
      <c r="K923" s="75">
        <f t="shared" si="904"/>
        <v>-2.4587663969133037E-14</v>
      </c>
      <c r="L923" s="44">
        <f t="shared" si="905"/>
        <v>8.0117414231901651E-9</v>
      </c>
      <c r="M923" s="45">
        <f t="shared" si="906"/>
        <v>1.6930169126728801E-3</v>
      </c>
      <c r="N923" s="78">
        <f t="shared" si="907"/>
        <v>1.3000993212255622E-14</v>
      </c>
      <c r="O923" s="4">
        <f t="shared" si="908"/>
        <v>2.4587663969133037E-14</v>
      </c>
      <c r="P923" s="44">
        <f t="shared" si="961"/>
        <v>3.8554573543894479E-21</v>
      </c>
      <c r="Q923" s="44">
        <f t="shared" ref="Q923:S923" si="977">(P923-P922)/$C$34</f>
        <v>1.8789081155410177E-15</v>
      </c>
      <c r="R923" s="44">
        <f t="shared" si="977"/>
        <v>7.0243608360705498E-10</v>
      </c>
      <c r="S923" s="47">
        <f t="shared" si="977"/>
        <v>1.7884803190578336E-4</v>
      </c>
      <c r="T923" s="46">
        <f t="shared" si="910"/>
        <v>6.1798149381246902E-9</v>
      </c>
      <c r="U923" s="44">
        <f t="shared" si="911"/>
        <v>2.2182303453270754E-3</v>
      </c>
      <c r="V923" s="47">
        <f t="shared" si="912"/>
        <v>519.84575301624704</v>
      </c>
      <c r="W923" s="46">
        <f t="shared" si="913"/>
        <v>680.3266800339054</v>
      </c>
      <c r="X923" s="47">
        <f t="shared" si="914"/>
        <v>160.48092701765842</v>
      </c>
    </row>
    <row r="924" spans="9:24" x14ac:dyDescent="0.2">
      <c r="I924" s="57">
        <f t="shared" si="902"/>
        <v>9.1399999999999227E-6</v>
      </c>
      <c r="J924" s="57">
        <f t="shared" si="903"/>
        <v>-4.5699699999999844E-13</v>
      </c>
      <c r="K924" s="75">
        <f t="shared" si="904"/>
        <v>-2.4667781383364939E-14</v>
      </c>
      <c r="L924" s="44">
        <f t="shared" si="905"/>
        <v>8.0286715923168932E-9</v>
      </c>
      <c r="M924" s="45">
        <f t="shared" si="906"/>
        <v>1.6944922666654433E-3</v>
      </c>
      <c r="N924" s="78">
        <f t="shared" si="907"/>
        <v>1.306301370493537E-14</v>
      </c>
      <c r="O924" s="4">
        <f t="shared" si="908"/>
        <v>2.4667781383364939E-14</v>
      </c>
      <c r="P924" s="44">
        <f t="shared" si="961"/>
        <v>3.8743168582081844E-21</v>
      </c>
      <c r="Q924" s="44">
        <f t="shared" ref="Q924:S924" si="978">(P924-P923)/$C$34</f>
        <v>1.8859503818736434E-15</v>
      </c>
      <c r="R924" s="44">
        <f t="shared" si="978"/>
        <v>7.042266332625684E-10</v>
      </c>
      <c r="S924" s="47">
        <f t="shared" si="978"/>
        <v>1.7905496555134173E-4</v>
      </c>
      <c r="T924" s="46">
        <f t="shared" si="910"/>
        <v>6.2020492679747752E-9</v>
      </c>
      <c r="U924" s="44">
        <f t="shared" si="911"/>
        <v>2.2234329850084793E-3</v>
      </c>
      <c r="V924" s="47">
        <f t="shared" si="912"/>
        <v>520.26396814038299</v>
      </c>
      <c r="W924" s="46">
        <f t="shared" si="913"/>
        <v>681.12198740059091</v>
      </c>
      <c r="X924" s="47">
        <f t="shared" si="914"/>
        <v>160.8580192602079</v>
      </c>
    </row>
    <row r="925" spans="9:24" x14ac:dyDescent="0.2">
      <c r="I925" s="57">
        <f t="shared" ref="I925:I927" si="979">I924+$C$34</f>
        <v>9.1499999999999226E-6</v>
      </c>
      <c r="J925" s="57">
        <f t="shared" ref="J925:J927" si="980">J924-$C$25*$C$34</f>
        <v>-4.5749699999999849E-13</v>
      </c>
      <c r="K925" s="75">
        <f t="shared" ref="K925:K927" si="981">K924-L924*$C$34</f>
        <v>-2.4748068099288109E-14</v>
      </c>
      <c r="L925" s="44">
        <f t="shared" ref="L925:L927" si="982">L924+M924*$C$34</f>
        <v>8.0456165149835479E-9</v>
      </c>
      <c r="M925" s="45">
        <f t="shared" ref="M925:M927" si="983">-$C$28*K924 - (($C$28/(($C$29*2*PI())^2))*($C$29*2*PI())*L924/$C$27 + $C$28*J924 + N924)/($C$28/(($C$29*2*PI())^2))</f>
        <v>1.6959658558247028E-3</v>
      </c>
      <c r="N925" s="78">
        <f t="shared" ref="N925:N927" si="984">N924+T925*$C$34</f>
        <v>1.3125257061595356E-14</v>
      </c>
      <c r="O925" s="4">
        <f t="shared" ref="O925:O927" si="985">IF(K925&lt;0,-K925,0)</f>
        <v>2.4748068099288109E-14</v>
      </c>
      <c r="P925" s="44">
        <f t="shared" si="961"/>
        <v>3.8932469639521041E-21</v>
      </c>
      <c r="Q925" s="44">
        <f t="shared" ref="Q925:S925" si="986">(P925-P924)/$C$34</f>
        <v>1.893010574391977E-15</v>
      </c>
      <c r="R925" s="44">
        <f t="shared" si="986"/>
        <v>7.0601925183336453E-10</v>
      </c>
      <c r="S925" s="47">
        <f t="shared" si="986"/>
        <v>1.7926185707961369E-4</v>
      </c>
      <c r="T925" s="46">
        <f t="shared" ref="T925:T927" si="987">T924+U925*$C$34</f>
        <v>6.2243356659986378E-9</v>
      </c>
      <c r="U925" s="44">
        <f t="shared" ref="U925:U927" si="988">U924+V925*$C$34</f>
        <v>2.2286398023862526E-3</v>
      </c>
      <c r="V925" s="47">
        <f t="shared" ref="V925:V927" si="989">W925-X925</f>
        <v>520.68173777732864</v>
      </c>
      <c r="W925" s="46">
        <f t="shared" ref="W925:W927" si="990">$C$33/$C$24*($C$17*P925 + $C$18*Q925 + $C$19*R925 + $C$20*S925)</f>
        <v>681.91715317830199</v>
      </c>
      <c r="X925" s="47">
        <f t="shared" ref="X925:X927" si="991">1/$C$24*($C$21*N924 + $C$22*T924 + $C$23*U924)</f>
        <v>161.2354154009733</v>
      </c>
    </row>
    <row r="926" spans="9:24" x14ac:dyDescent="0.2">
      <c r="I926" s="57">
        <f t="shared" si="979"/>
        <v>9.1599999999999225E-6</v>
      </c>
      <c r="J926" s="57">
        <f t="shared" si="980"/>
        <v>-4.5799699999999854E-13</v>
      </c>
      <c r="K926" s="75">
        <f t="shared" si="981"/>
        <v>-2.4828524264437946E-14</v>
      </c>
      <c r="L926" s="44">
        <f t="shared" si="982"/>
        <v>8.0625761735417957E-9</v>
      </c>
      <c r="M926" s="45">
        <f t="shared" si="983"/>
        <v>1.6974376760505842E-3</v>
      </c>
      <c r="N926" s="78">
        <f t="shared" si="984"/>
        <v>1.318772380333214E-14</v>
      </c>
      <c r="O926" s="4">
        <f t="shared" si="985"/>
        <v>2.4828524264437946E-14</v>
      </c>
      <c r="P926" s="44">
        <f t="shared" si="961"/>
        <v>3.9122478510892502E-21</v>
      </c>
      <c r="Q926" s="44">
        <f t="shared" ref="Q926:S926" si="992">(P926-P925)/$C$34</f>
        <v>1.9000887137146027E-15</v>
      </c>
      <c r="R926" s="44">
        <f t="shared" si="992"/>
        <v>7.0781393226256985E-10</v>
      </c>
      <c r="S926" s="47">
        <f t="shared" si="992"/>
        <v>1.7946804292053191E-4</v>
      </c>
      <c r="T926" s="46">
        <f t="shared" si="987"/>
        <v>6.2466741736784718E-9</v>
      </c>
      <c r="U926" s="44">
        <f t="shared" si="988"/>
        <v>2.2338507679833643E-3</v>
      </c>
      <c r="V926" s="47">
        <f t="shared" si="989"/>
        <v>521.09655971116763</v>
      </c>
      <c r="W926" s="46">
        <f t="shared" si="990"/>
        <v>682.70967482890819</v>
      </c>
      <c r="X926" s="47">
        <f t="shared" si="991"/>
        <v>161.61311511774062</v>
      </c>
    </row>
    <row r="927" spans="9:24" ht="17" thickBot="1" x14ac:dyDescent="0.25">
      <c r="I927" s="58">
        <f t="shared" si="979"/>
        <v>9.1699999999999224E-6</v>
      </c>
      <c r="J927" s="58">
        <f t="shared" si="980"/>
        <v>-4.5849699999999859E-13</v>
      </c>
      <c r="K927" s="76">
        <f t="shared" si="981"/>
        <v>-2.4909150026173363E-14</v>
      </c>
      <c r="L927" s="49">
        <f t="shared" si="982"/>
        <v>8.0795505503023015E-9</v>
      </c>
      <c r="M927" s="65">
        <f t="shared" si="983"/>
        <v>1.6989077232397619E-3</v>
      </c>
      <c r="N927" s="79">
        <f t="shared" si="984"/>
        <v>1.3250414451656803E-14</v>
      </c>
      <c r="O927" s="6">
        <f t="shared" si="985"/>
        <v>2.4909150026173363E-14</v>
      </c>
      <c r="P927" s="49">
        <f t="shared" si="961"/>
        <v>3.9313196992938467E-21</v>
      </c>
      <c r="Q927" s="49">
        <f t="shared" ref="Q927:S927" si="993">(P927-P926)/$C$34</f>
        <v>1.9071848204596537E-15</v>
      </c>
      <c r="R927" s="49">
        <f t="shared" si="993"/>
        <v>7.0961067450510094E-10</v>
      </c>
      <c r="S927" s="50">
        <f t="shared" si="993"/>
        <v>1.79674224253109E-4</v>
      </c>
      <c r="T927" s="48">
        <f t="shared" si="987"/>
        <v>6.2690648324663441E-9</v>
      </c>
      <c r="U927" s="49">
        <f t="shared" si="988"/>
        <v>2.2390658787872528E-3</v>
      </c>
      <c r="V927" s="50">
        <f t="shared" si="989"/>
        <v>521.51108038886548</v>
      </c>
      <c r="W927" s="48">
        <f t="shared" si="990"/>
        <v>683.50219666371765</v>
      </c>
      <c r="X927" s="50">
        <f t="shared" si="991"/>
        <v>161.99111627485215</v>
      </c>
    </row>
  </sheetData>
  <mergeCells count="11">
    <mergeCell ref="A36:C42"/>
    <mergeCell ref="J8:M8"/>
    <mergeCell ref="A10:A13"/>
    <mergeCell ref="A14:A16"/>
    <mergeCell ref="A17:A24"/>
    <mergeCell ref="E36:G42"/>
    <mergeCell ref="N8:X8"/>
    <mergeCell ref="E21:E22"/>
    <mergeCell ref="F21:F22"/>
    <mergeCell ref="G21:G22"/>
    <mergeCell ref="G2:T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Viscoelastic Force Response </vt:lpstr>
      <vt:lpstr>+ AFM dynamics in contact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Maximillian Forstenhaeusler</dc:creator>
  <cp:lastModifiedBy>Maximillian Forstenhaeusler</cp:lastModifiedBy>
  <dcterms:created xsi:type="dcterms:W3CDTF">2020-09-01T07:43:16Z</dcterms:created>
  <dcterms:modified xsi:type="dcterms:W3CDTF">2020-09-10T09:34:09Z</dcterms:modified>
</cp:coreProperties>
</file>