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roposal\"/>
    </mc:Choice>
  </mc:AlternateContent>
  <xr:revisionPtr revIDLastSave="0" documentId="13_ncr:1_{5E6D1831-72D4-4398-B591-41C1C19EB082}" xr6:coauthVersionLast="43" xr6:coauthVersionMax="43" xr10:uidLastSave="{00000000-0000-0000-0000-000000000000}"/>
  <bookViews>
    <workbookView xWindow="-120" yWindow="-120" windowWidth="20730" windowHeight="11160" xr2:uid="{8AD48A6A-5564-4FB2-A320-BE59E4F2E029}"/>
  </bookViews>
  <sheets>
    <sheet name="Kombi" sheetId="3" r:id="rId1"/>
    <sheet name="Vernam Cipher" sheetId="2" r:id="rId2"/>
    <sheet name="Hill Ciph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C15" i="2" l="1"/>
  <c r="D15" i="2"/>
  <c r="E15" i="2"/>
  <c r="F15" i="2"/>
  <c r="G15" i="2"/>
  <c r="H15" i="2"/>
  <c r="I15" i="2"/>
  <c r="J15" i="2"/>
  <c r="K15" i="2"/>
  <c r="B15" i="2"/>
  <c r="C21" i="1"/>
  <c r="D21" i="1"/>
  <c r="E21" i="1"/>
  <c r="B21" i="1"/>
  <c r="C19" i="1"/>
  <c r="D19" i="1"/>
  <c r="E19" i="1"/>
  <c r="F19" i="1"/>
  <c r="G19" i="1"/>
  <c r="H19" i="1"/>
  <c r="I19" i="1"/>
  <c r="J19" i="1"/>
  <c r="K19" i="1"/>
  <c r="B19" i="1"/>
  <c r="C5" i="1"/>
  <c r="D5" i="1"/>
  <c r="E5" i="1"/>
  <c r="B5" i="1"/>
  <c r="C5" i="2"/>
  <c r="D5" i="2"/>
  <c r="E5" i="2"/>
  <c r="F5" i="2"/>
  <c r="G5" i="2"/>
  <c r="H5" i="2"/>
  <c r="I5" i="2"/>
  <c r="J5" i="2"/>
  <c r="K5" i="2"/>
  <c r="B5" i="2"/>
  <c r="D4" i="2"/>
  <c r="E4" i="2"/>
  <c r="F4" i="2"/>
  <c r="G4" i="2"/>
  <c r="H4" i="2"/>
  <c r="H7" i="2" s="1"/>
  <c r="I4" i="2"/>
  <c r="I7" i="2" s="1"/>
  <c r="J4" i="2"/>
  <c r="J7" i="2" s="1"/>
  <c r="K4" i="2"/>
  <c r="K7" i="2" s="1"/>
  <c r="C4" i="2"/>
  <c r="B4" i="2"/>
  <c r="B7" i="2" s="1"/>
  <c r="K18" i="2" l="1"/>
  <c r="J18" i="2"/>
  <c r="I18" i="2"/>
  <c r="H18" i="2"/>
  <c r="G18" i="2"/>
  <c r="F18" i="2"/>
  <c r="E18" i="2"/>
  <c r="D18" i="2"/>
  <c r="C18" i="2"/>
  <c r="B18" i="2"/>
  <c r="K8" i="2"/>
  <c r="J8" i="2"/>
  <c r="I8" i="2"/>
  <c r="H8" i="2"/>
  <c r="G8" i="2"/>
  <c r="F8" i="2"/>
  <c r="E8" i="2"/>
  <c r="D8" i="2"/>
  <c r="C8" i="2"/>
  <c r="B8" i="2"/>
  <c r="K9" i="2"/>
  <c r="K11" i="2" s="1"/>
  <c r="K3" i="1" s="1"/>
  <c r="J9" i="2"/>
  <c r="J11" i="2" s="1"/>
  <c r="J3" i="1" s="1"/>
  <c r="I9" i="2"/>
  <c r="I11" i="2" s="1"/>
  <c r="I3" i="1" s="1"/>
  <c r="H9" i="2"/>
  <c r="H11" i="2" s="1"/>
  <c r="H3" i="1" s="1"/>
  <c r="G9" i="2"/>
  <c r="G11" i="2" s="1"/>
  <c r="G3" i="1" s="1"/>
  <c r="F9" i="2"/>
  <c r="F11" i="2" s="1"/>
  <c r="F3" i="1" s="1"/>
  <c r="E9" i="2"/>
  <c r="E11" i="2" s="1"/>
  <c r="E3" i="1" s="1"/>
  <c r="D9" i="2"/>
  <c r="D11" i="2" s="1"/>
  <c r="D3" i="1" s="1"/>
  <c r="C9" i="2"/>
  <c r="C11" i="2" s="1"/>
  <c r="C3" i="1" s="1"/>
  <c r="B9" i="2"/>
  <c r="B11" i="2" s="1"/>
  <c r="B3" i="1" s="1"/>
  <c r="I27" i="1" l="1"/>
  <c r="I28" i="1" s="1"/>
  <c r="K27" i="1"/>
  <c r="K28" i="1" s="1"/>
  <c r="J27" i="1"/>
  <c r="J28" i="1" s="1"/>
  <c r="H27" i="1"/>
  <c r="H28" i="1" s="1"/>
  <c r="K13" i="1"/>
  <c r="J13" i="1"/>
  <c r="I13" i="1"/>
  <c r="H13" i="1"/>
  <c r="K12" i="1"/>
  <c r="J12" i="1"/>
  <c r="I12" i="1"/>
  <c r="H12" i="1"/>
  <c r="G13" i="1"/>
  <c r="O29" i="1" l="1"/>
  <c r="C24" i="1"/>
  <c r="B24" i="1"/>
  <c r="N30" i="1" s="1"/>
  <c r="C23" i="1"/>
  <c r="B23" i="1"/>
  <c r="C9" i="1"/>
  <c r="B9" i="1"/>
  <c r="C8" i="1"/>
  <c r="B8" i="1"/>
  <c r="E27" i="1"/>
  <c r="F13" i="1"/>
  <c r="E13" i="1"/>
  <c r="D13" i="1"/>
  <c r="C13" i="1"/>
  <c r="B13" i="1"/>
  <c r="J14" i="1" l="1"/>
  <c r="J16" i="1" s="1"/>
  <c r="J11" i="3" s="1"/>
  <c r="I14" i="1"/>
  <c r="I16" i="1" s="1"/>
  <c r="I11" i="3" s="1"/>
  <c r="K14" i="1"/>
  <c r="K16" i="1" s="1"/>
  <c r="K11" i="3" s="1"/>
  <c r="H14" i="1"/>
  <c r="H16" i="1" s="1"/>
  <c r="H11" i="3" s="1"/>
  <c r="E14" i="1"/>
  <c r="E16" i="1" s="1"/>
  <c r="E11" i="3" s="1"/>
  <c r="G14" i="1"/>
  <c r="G16" i="1" s="1"/>
  <c r="G11" i="3" s="1"/>
  <c r="F14" i="1"/>
  <c r="C14" i="1"/>
  <c r="C16" i="1" s="1"/>
  <c r="C11" i="3" s="1"/>
  <c r="O23" i="1"/>
  <c r="D14" i="1"/>
  <c r="D16" i="1" s="1"/>
  <c r="D11" i="3" s="1"/>
  <c r="F16" i="1"/>
  <c r="F11" i="3" s="1"/>
  <c r="B14" i="1"/>
  <c r="B16" i="1" s="1"/>
  <c r="B11" i="3" s="1"/>
  <c r="C12" i="1"/>
  <c r="N29" i="1"/>
  <c r="Q204" i="1" l="1"/>
  <c r="Q203" i="1"/>
  <c r="Q187" i="1"/>
  <c r="Q189" i="1"/>
  <c r="Q191" i="1"/>
  <c r="Q193" i="1"/>
  <c r="Q195" i="1"/>
  <c r="Q197" i="1"/>
  <c r="Q199" i="1"/>
  <c r="Q201" i="1"/>
  <c r="Q175" i="1"/>
  <c r="Q177" i="1"/>
  <c r="Q179" i="1"/>
  <c r="Q181" i="1"/>
  <c r="Q183" i="1"/>
  <c r="Q185" i="1"/>
  <c r="Q168" i="1"/>
  <c r="Q170" i="1"/>
  <c r="Q172" i="1"/>
  <c r="Q157" i="1"/>
  <c r="Q159" i="1"/>
  <c r="Q161" i="1"/>
  <c r="Q163" i="1"/>
  <c r="Q165" i="1"/>
  <c r="Q153" i="1"/>
  <c r="Q155" i="1"/>
  <c r="Q148" i="1"/>
  <c r="Q150" i="1"/>
  <c r="Q152" i="1"/>
  <c r="Q144" i="1"/>
  <c r="Q146" i="1"/>
  <c r="Q128" i="1"/>
  <c r="Q130" i="1"/>
  <c r="Q132" i="1"/>
  <c r="Q134" i="1"/>
  <c r="Q136" i="1"/>
  <c r="Q138" i="1"/>
  <c r="Q140" i="1"/>
  <c r="Q142" i="1"/>
  <c r="Q117" i="1"/>
  <c r="Q119" i="1"/>
  <c r="Q121" i="1"/>
  <c r="Q123" i="1"/>
  <c r="Q125" i="1"/>
  <c r="Q127" i="1"/>
  <c r="Q108" i="1"/>
  <c r="Q110" i="1"/>
  <c r="Q112" i="1"/>
  <c r="Q114" i="1"/>
  <c r="Q96" i="1"/>
  <c r="Q98" i="1"/>
  <c r="Q100" i="1"/>
  <c r="Q102" i="1"/>
  <c r="Q104" i="1"/>
  <c r="Q106" i="1"/>
  <c r="Q93" i="1"/>
  <c r="Q95" i="1"/>
  <c r="Q85" i="1"/>
  <c r="Q87" i="1"/>
  <c r="Q89" i="1"/>
  <c r="Q91" i="1"/>
  <c r="Q79" i="1"/>
  <c r="Q81" i="1"/>
  <c r="Q83" i="1"/>
  <c r="Q68" i="1"/>
  <c r="Q70" i="1"/>
  <c r="Q72" i="1"/>
  <c r="Q74" i="1"/>
  <c r="Q76" i="1"/>
  <c r="Q56" i="1"/>
  <c r="Q58" i="1"/>
  <c r="Q60" i="1"/>
  <c r="Q62" i="1"/>
  <c r="Q64" i="1"/>
  <c r="Q66" i="1"/>
  <c r="Q51" i="1"/>
  <c r="Q53" i="1"/>
  <c r="Q55" i="1"/>
  <c r="Q27" i="1"/>
  <c r="Q29" i="1"/>
  <c r="Q31" i="1"/>
  <c r="Q202" i="1"/>
  <c r="Q192" i="1"/>
  <c r="Q196" i="1"/>
  <c r="Q176" i="1"/>
  <c r="Q184" i="1"/>
  <c r="Q173" i="1"/>
  <c r="Q154" i="1"/>
  <c r="Q147" i="1"/>
  <c r="Q139" i="1"/>
  <c r="Q124" i="1"/>
  <c r="Q115" i="1"/>
  <c r="Q84" i="1"/>
  <c r="Q78" i="1"/>
  <c r="Q73" i="1"/>
  <c r="Q63" i="1"/>
  <c r="Q54" i="1"/>
  <c r="Q34" i="1"/>
  <c r="Q40" i="1"/>
  <c r="Q44" i="1"/>
  <c r="Q48" i="1"/>
  <c r="Q186" i="1"/>
  <c r="Q190" i="1"/>
  <c r="Q194" i="1"/>
  <c r="Q198" i="1"/>
  <c r="Q174" i="1"/>
  <c r="Q178" i="1"/>
  <c r="Q182" i="1"/>
  <c r="Q167" i="1"/>
  <c r="Q171" i="1"/>
  <c r="Q158" i="1"/>
  <c r="Q162" i="1"/>
  <c r="Q166" i="1"/>
  <c r="Q156" i="1"/>
  <c r="Q151" i="1"/>
  <c r="Q145" i="1"/>
  <c r="Q129" i="1"/>
  <c r="Q133" i="1"/>
  <c r="Q137" i="1"/>
  <c r="Q141" i="1"/>
  <c r="Q118" i="1"/>
  <c r="Q122" i="1"/>
  <c r="Q126" i="1"/>
  <c r="Q109" i="1"/>
  <c r="Q113" i="1"/>
  <c r="Q97" i="1"/>
  <c r="Q101" i="1"/>
  <c r="Q105" i="1"/>
  <c r="Q94" i="1"/>
  <c r="Q86" i="1"/>
  <c r="Q90" i="1"/>
  <c r="Q80" i="1"/>
  <c r="Q67" i="1"/>
  <c r="Q71" i="1"/>
  <c r="Q75" i="1"/>
  <c r="Q57" i="1"/>
  <c r="Q61" i="1"/>
  <c r="Q65" i="1"/>
  <c r="Q52" i="1"/>
  <c r="Q26" i="1"/>
  <c r="Q30" i="1"/>
  <c r="Q33" i="1"/>
  <c r="Q35" i="1"/>
  <c r="Q37" i="1"/>
  <c r="Q39" i="1"/>
  <c r="Q41" i="1"/>
  <c r="Q43" i="1"/>
  <c r="Q45" i="1"/>
  <c r="Q47" i="1"/>
  <c r="Q49" i="1"/>
  <c r="Q188" i="1"/>
  <c r="Q200" i="1"/>
  <c r="Q180" i="1"/>
  <c r="Q169" i="1"/>
  <c r="Q160" i="1"/>
  <c r="Q164" i="1"/>
  <c r="Q149" i="1"/>
  <c r="Q143" i="1"/>
  <c r="Q131" i="1"/>
  <c r="Q135" i="1"/>
  <c r="Q116" i="1"/>
  <c r="Q120" i="1"/>
  <c r="Q107" i="1"/>
  <c r="Q111" i="1"/>
  <c r="Q99" i="1"/>
  <c r="Q103" i="1"/>
  <c r="Q92" i="1"/>
  <c r="Q88" i="1"/>
  <c r="Q82" i="1"/>
  <c r="Q69" i="1"/>
  <c r="Q77" i="1"/>
  <c r="Q59" i="1"/>
  <c r="Q50" i="1"/>
  <c r="Q28" i="1"/>
  <c r="Q32" i="1"/>
  <c r="Q36" i="1"/>
  <c r="Q38" i="1"/>
  <c r="Q42" i="1"/>
  <c r="Q46" i="1"/>
  <c r="Q25" i="1"/>
  <c r="G27" i="1"/>
  <c r="G28" i="1" s="1"/>
  <c r="F27" i="1"/>
  <c r="F28" i="1" s="1"/>
  <c r="E28" i="1"/>
  <c r="D27" i="1"/>
  <c r="D28" i="1" s="1"/>
  <c r="C27" i="1"/>
  <c r="C28" i="1" s="1"/>
  <c r="B27" i="1"/>
  <c r="B28" i="1" s="1"/>
  <c r="O26" i="1" l="1"/>
  <c r="O30" i="1"/>
  <c r="G12" i="1"/>
  <c r="F12" i="1"/>
  <c r="E12" i="1"/>
  <c r="D12" i="1"/>
  <c r="B12" i="1"/>
  <c r="O34" i="1" l="1"/>
  <c r="O33" i="1"/>
  <c r="N34" i="1"/>
  <c r="N33" i="1"/>
  <c r="I29" i="1" l="1"/>
  <c r="I31" i="1" s="1"/>
  <c r="I14" i="2" s="1"/>
  <c r="K29" i="1"/>
  <c r="K31" i="1" s="1"/>
  <c r="K14" i="2" s="1"/>
  <c r="G29" i="1"/>
  <c r="G31" i="1" s="1"/>
  <c r="G14" i="2" s="1"/>
  <c r="C29" i="1"/>
  <c r="C31" i="1" s="1"/>
  <c r="C14" i="2" s="1"/>
  <c r="H29" i="1"/>
  <c r="H31" i="1" s="1"/>
  <c r="H14" i="2" s="1"/>
  <c r="J29" i="1"/>
  <c r="J31" i="1" s="1"/>
  <c r="J14" i="2" s="1"/>
  <c r="D29" i="1"/>
  <c r="D31" i="1" s="1"/>
  <c r="D14" i="2" s="1"/>
  <c r="E29" i="1"/>
  <c r="E31" i="1" s="1"/>
  <c r="E14" i="2" s="1"/>
  <c r="B29" i="1"/>
  <c r="B31" i="1" s="1"/>
  <c r="B14" i="2" s="1"/>
  <c r="F29" i="1"/>
  <c r="F31" i="1" s="1"/>
  <c r="F14" i="2" s="1"/>
  <c r="F17" i="2" l="1"/>
  <c r="F19" i="2" s="1"/>
  <c r="F21" i="2" s="1"/>
  <c r="R11" i="3" s="1"/>
  <c r="E17" i="2"/>
  <c r="E19" i="2" s="1"/>
  <c r="E21" i="2" s="1"/>
  <c r="Q11" i="3" s="1"/>
  <c r="J17" i="2"/>
  <c r="J19" i="2" s="1"/>
  <c r="J21" i="2" s="1"/>
  <c r="V11" i="3" s="1"/>
  <c r="C17" i="2"/>
  <c r="C19" i="2" s="1"/>
  <c r="C21" i="2" s="1"/>
  <c r="O11" i="3" s="1"/>
  <c r="K17" i="2"/>
  <c r="K19" i="2" s="1"/>
  <c r="K21" i="2" s="1"/>
  <c r="W11" i="3" s="1"/>
  <c r="B17" i="2"/>
  <c r="B19" i="2" s="1"/>
  <c r="B21" i="2" s="1"/>
  <c r="N11" i="3" s="1"/>
  <c r="D17" i="2"/>
  <c r="D19" i="2" s="1"/>
  <c r="D21" i="2" s="1"/>
  <c r="P11" i="3" s="1"/>
  <c r="H17" i="2"/>
  <c r="H19" i="2" s="1"/>
  <c r="H21" i="2" s="1"/>
  <c r="T11" i="3" s="1"/>
  <c r="G17" i="2"/>
  <c r="G19" i="2" s="1"/>
  <c r="G21" i="2" s="1"/>
  <c r="S11" i="3" s="1"/>
  <c r="I17" i="2"/>
  <c r="I19" i="2" s="1"/>
  <c r="I21" i="2" s="1"/>
  <c r="U11" i="3" s="1"/>
</calcChain>
</file>

<file path=xl/sharedStrings.xml><?xml version="1.0" encoding="utf-8"?>
<sst xmlns="http://schemas.openxmlformats.org/spreadsheetml/2006/main" count="90" uniqueCount="59">
  <si>
    <t>Plaintext</t>
  </si>
  <si>
    <t>Key</t>
  </si>
  <si>
    <t>Matrix Kunci</t>
  </si>
  <si>
    <t>Proses Enkripsi</t>
  </si>
  <si>
    <t>Blok I</t>
  </si>
  <si>
    <t>Blok II</t>
  </si>
  <si>
    <t>Blok III</t>
  </si>
  <si>
    <t>Ciphertext</t>
  </si>
  <si>
    <t>Proses Enkripsi Dan Dekripsi Algoritma Hill Cipher</t>
  </si>
  <si>
    <t>Input Ciphertext</t>
  </si>
  <si>
    <t>Kunci Dekrpsi</t>
  </si>
  <si>
    <t>det(k) =</t>
  </si>
  <si>
    <t>det(1/k)</t>
  </si>
  <si>
    <t>hasil</t>
  </si>
  <si>
    <t>Invers Key</t>
  </si>
  <si>
    <t>Hasil Invers Key</t>
  </si>
  <si>
    <t>Loop</t>
  </si>
  <si>
    <t>Cari</t>
  </si>
  <si>
    <t>Proses Dekripsi</t>
  </si>
  <si>
    <t>A</t>
  </si>
  <si>
    <t>Blok IV</t>
  </si>
  <si>
    <t>Blok V</t>
  </si>
  <si>
    <t>x</t>
  </si>
  <si>
    <t>S</t>
  </si>
  <si>
    <t>r</t>
  </si>
  <si>
    <t>k</t>
  </si>
  <si>
    <t>z</t>
  </si>
  <si>
    <t>ENKRIPSI DAN DEKRIPSI ALGORITMA VERNAM CIPHER</t>
  </si>
  <si>
    <t>Decimal Ciphertext</t>
  </si>
  <si>
    <t>Decimal Plaintext</t>
  </si>
  <si>
    <t>KOMBINASI VERNAM CIPHER DAN HILL CIPHER</t>
  </si>
  <si>
    <t>Input Plaintext</t>
  </si>
  <si>
    <t>Input Kunci Enkripsi</t>
  </si>
  <si>
    <t>u</t>
  </si>
  <si>
    <t>n</t>
  </si>
  <si>
    <t>h</t>
  </si>
  <si>
    <t>a</t>
  </si>
  <si>
    <t>i</t>
  </si>
  <si>
    <t>y</t>
  </si>
  <si>
    <t>Ciphertext 1</t>
  </si>
  <si>
    <t>Enkripsi Plaintext</t>
  </si>
  <si>
    <t>Dekripsi Ciphertext</t>
  </si>
  <si>
    <t>Input Kunci Dekripsi</t>
  </si>
  <si>
    <t>ê</t>
  </si>
  <si>
    <t>Input Ciphertext 2</t>
  </si>
  <si>
    <t>Ciphertext 2</t>
  </si>
  <si>
    <t>Masukan Ciphertext 1</t>
  </si>
  <si>
    <t>R</t>
  </si>
  <si>
    <t>o</t>
  </si>
  <si>
    <t>s</t>
  </si>
  <si>
    <t>t</t>
  </si>
  <si>
    <t>ð</t>
  </si>
  <si>
    <t>¨</t>
  </si>
  <si>
    <t>‘</t>
  </si>
  <si>
    <t>Í</t>
  </si>
  <si>
    <t>l</t>
  </si>
  <si>
    <t>ª</t>
  </si>
  <si>
    <t>í</t>
  </si>
  <si>
    <t>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</si>
</sst>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Edwardian Script ITC"/>
      <family val="4"/>
    </font>
    <font>
      <b/>
      <sz val="11"/>
      <color theme="1"/>
      <name val="Calibri"/>
      <family val="2"/>
      <scheme val="minor"/>
    </font>
    <font>
      <b/>
      <sz val="20"/>
      <color theme="1"/>
      <name val="Minion Pro Med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Adobe Garamond Pro Bold"/>
      <family val="1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75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CC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1" fillId="9" borderId="0" xfId="0" applyFont="1" applyFill="1"/>
    <xf numFmtId="0" fontId="1" fillId="10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0" fontId="3" fillId="6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0" fillId="13" borderId="0" xfId="0" applyFill="1"/>
    <xf numFmtId="0" fontId="0" fillId="4" borderId="0" xfId="0" applyFill="1"/>
    <xf numFmtId="0" fontId="0" fillId="12" borderId="0" xfId="0" applyFill="1"/>
    <xf numFmtId="0" fontId="6" fillId="7" borderId="0" xfId="0" applyFont="1" applyFill="1"/>
    <xf numFmtId="0" fontId="6" fillId="14" borderId="0" xfId="0" applyFont="1" applyFill="1"/>
    <xf numFmtId="0" fontId="6" fillId="2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0" fontId="7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15" borderId="7" xfId="0" applyFont="1" applyFill="1" applyBorder="1"/>
    <xf numFmtId="0" fontId="5" fillId="16" borderId="7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8" borderId="7" xfId="0" applyFont="1" applyFill="1" applyBorder="1"/>
    <xf numFmtId="0" fontId="5" fillId="9" borderId="0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18" borderId="0" xfId="0" applyFont="1" applyFill="1" applyBorder="1" applyAlignment="1">
      <alignment horizontal="center"/>
    </xf>
    <xf numFmtId="0" fontId="5" fillId="18" borderId="8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9" borderId="0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5" fillId="16" borderId="7" xfId="0" applyFont="1" applyFill="1" applyBorder="1" applyAlignment="1">
      <alignment horizontal="left"/>
    </xf>
    <xf numFmtId="0" fontId="1" fillId="0" borderId="7" xfId="0" applyFont="1" applyBorder="1"/>
    <xf numFmtId="0" fontId="8" fillId="1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75FF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611A-F918-47A6-B245-37D6EAD497F0}">
  <dimension ref="A1:W13"/>
  <sheetViews>
    <sheetView tabSelected="1" zoomScaleNormal="100" workbookViewId="0">
      <selection activeCell="O14" sqref="O14"/>
    </sheetView>
  </sheetViews>
  <sheetFormatPr defaultRowHeight="15" x14ac:dyDescent="0.25"/>
  <cols>
    <col min="1" max="1" width="21.85546875" customWidth="1"/>
    <col min="2" max="11" width="6.42578125" customWidth="1"/>
    <col min="13" max="13" width="24" customWidth="1"/>
  </cols>
  <sheetData>
    <row r="1" spans="1:23" ht="47.25" x14ac:dyDescent="0.75">
      <c r="A1" s="52" t="s">
        <v>30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s="29" customFormat="1" ht="22.5" customHeight="1" x14ac:dyDescent="0.7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3" ht="15.75" thickBot="1" x14ac:dyDescent="0.3"/>
    <row r="4" spans="1:23" ht="24" customHeight="1" thickTop="1" x14ac:dyDescent="0.3">
      <c r="A4" s="30" t="s">
        <v>40</v>
      </c>
      <c r="B4" s="31"/>
      <c r="C4" s="31"/>
      <c r="D4" s="31"/>
      <c r="E4" s="31"/>
      <c r="F4" s="31"/>
      <c r="G4" s="31"/>
      <c r="H4" s="31"/>
      <c r="I4" s="31"/>
      <c r="J4" s="31"/>
      <c r="K4" s="32"/>
      <c r="M4" s="30" t="s">
        <v>41</v>
      </c>
      <c r="N4" s="31"/>
      <c r="O4" s="31"/>
      <c r="P4" s="31"/>
      <c r="Q4" s="31"/>
      <c r="R4" s="31"/>
      <c r="S4" s="31"/>
      <c r="T4" s="31"/>
      <c r="U4" s="31"/>
      <c r="V4" s="31"/>
      <c r="W4" s="32"/>
    </row>
    <row r="5" spans="1:23" ht="22.5" customHeight="1" x14ac:dyDescent="0.25">
      <c r="A5" s="33"/>
      <c r="B5" s="11"/>
      <c r="C5" s="11"/>
      <c r="D5" s="11"/>
      <c r="E5" s="11"/>
      <c r="F5" s="11"/>
      <c r="G5" s="11"/>
      <c r="H5" s="11"/>
      <c r="I5" s="11"/>
      <c r="J5" s="11"/>
      <c r="K5" s="34"/>
      <c r="M5" s="33"/>
      <c r="N5" s="11"/>
      <c r="O5" s="11"/>
      <c r="P5" s="11"/>
      <c r="Q5" s="11"/>
      <c r="R5" s="11"/>
      <c r="S5" s="11"/>
      <c r="T5" s="11"/>
      <c r="U5" s="11"/>
      <c r="V5" s="11"/>
      <c r="W5" s="34"/>
    </row>
    <row r="6" spans="1:23" ht="18.75" x14ac:dyDescent="0.3">
      <c r="A6" s="35" t="s">
        <v>31</v>
      </c>
      <c r="B6" s="43" t="s">
        <v>47</v>
      </c>
      <c r="C6" s="43" t="s">
        <v>48</v>
      </c>
      <c r="D6" s="43" t="s">
        <v>49</v>
      </c>
      <c r="E6" s="43" t="s">
        <v>37</v>
      </c>
      <c r="F6" s="43" t="s">
        <v>50</v>
      </c>
      <c r="G6" s="43" t="s">
        <v>36</v>
      </c>
      <c r="H6" s="43" t="s">
        <v>23</v>
      </c>
      <c r="I6" s="43" t="s">
        <v>19</v>
      </c>
      <c r="J6" s="43" t="s">
        <v>55</v>
      </c>
      <c r="K6" s="44" t="s">
        <v>37</v>
      </c>
      <c r="M6" s="48" t="s">
        <v>9</v>
      </c>
      <c r="N6" s="41" t="s">
        <v>22</v>
      </c>
      <c r="O6" s="41" t="s">
        <v>56</v>
      </c>
      <c r="P6" s="41" t="s">
        <v>52</v>
      </c>
      <c r="Q6" s="41" t="s">
        <v>53</v>
      </c>
      <c r="R6" s="41" t="s">
        <v>51</v>
      </c>
      <c r="S6" s="41" t="s">
        <v>54</v>
      </c>
      <c r="T6" s="41" t="s">
        <v>57</v>
      </c>
      <c r="U6" s="41" t="s">
        <v>43</v>
      </c>
      <c r="V6" s="41" t="s">
        <v>58</v>
      </c>
      <c r="W6" s="42" t="s">
        <v>50</v>
      </c>
    </row>
    <row r="7" spans="1:23" x14ac:dyDescent="0.25">
      <c r="A7" s="33"/>
      <c r="B7" s="11"/>
      <c r="C7" s="11"/>
      <c r="D7" s="11"/>
      <c r="E7" s="11"/>
      <c r="F7" s="11"/>
      <c r="G7" s="11"/>
      <c r="H7" s="11"/>
      <c r="I7" s="11"/>
      <c r="J7" s="11"/>
      <c r="K7" s="34"/>
      <c r="M7" s="49"/>
      <c r="N7" s="11"/>
      <c r="O7" s="11"/>
      <c r="P7" s="11"/>
      <c r="Q7" s="11"/>
      <c r="R7" s="11"/>
      <c r="S7" s="11"/>
      <c r="T7" s="11"/>
      <c r="U7" s="11"/>
      <c r="V7" s="11"/>
      <c r="W7" s="34"/>
    </row>
    <row r="8" spans="1:23" ht="15.75" x14ac:dyDescent="0.25">
      <c r="A8" s="36" t="s">
        <v>32</v>
      </c>
      <c r="B8" s="45" t="s">
        <v>33</v>
      </c>
      <c r="C8" s="45" t="s">
        <v>34</v>
      </c>
      <c r="D8" s="45" t="s">
        <v>25</v>
      </c>
      <c r="E8" s="45" t="s">
        <v>35</v>
      </c>
      <c r="F8" s="46" t="s">
        <v>36</v>
      </c>
      <c r="G8" s="46" t="s">
        <v>37</v>
      </c>
      <c r="H8" s="46" t="s">
        <v>24</v>
      </c>
      <c r="I8" s="46" t="s">
        <v>22</v>
      </c>
      <c r="J8" s="46" t="s">
        <v>38</v>
      </c>
      <c r="K8" s="47" t="s">
        <v>26</v>
      </c>
      <c r="M8" s="50" t="s">
        <v>42</v>
      </c>
      <c r="N8" s="45" t="s">
        <v>33</v>
      </c>
      <c r="O8" s="45" t="s">
        <v>34</v>
      </c>
      <c r="P8" s="45" t="s">
        <v>25</v>
      </c>
      <c r="Q8" s="45" t="s">
        <v>35</v>
      </c>
      <c r="R8" s="46" t="s">
        <v>36</v>
      </c>
      <c r="S8" s="46" t="s">
        <v>37</v>
      </c>
      <c r="T8" s="46" t="s">
        <v>24</v>
      </c>
      <c r="U8" s="46" t="s">
        <v>22</v>
      </c>
      <c r="V8" s="46" t="s">
        <v>38</v>
      </c>
      <c r="W8" s="47" t="s">
        <v>26</v>
      </c>
    </row>
    <row r="9" spans="1:23" ht="23.25" customHeight="1" x14ac:dyDescent="0.25">
      <c r="A9" s="33"/>
      <c r="B9" s="11"/>
      <c r="C9" s="11"/>
      <c r="D9" s="11"/>
      <c r="E9" s="11"/>
      <c r="F9" s="11"/>
      <c r="G9" s="11"/>
      <c r="H9" s="11"/>
      <c r="I9" s="11"/>
      <c r="J9" s="11"/>
      <c r="K9" s="34"/>
      <c r="M9" s="51"/>
      <c r="N9" s="11"/>
      <c r="O9" s="11"/>
      <c r="P9" s="11"/>
      <c r="Q9" s="11"/>
      <c r="R9" s="11"/>
      <c r="S9" s="11"/>
      <c r="T9" s="11"/>
      <c r="U9" s="11"/>
      <c r="V9" s="11"/>
      <c r="W9" s="34"/>
    </row>
    <row r="10" spans="1:23" ht="15.75" x14ac:dyDescent="0.25">
      <c r="A10" s="33"/>
      <c r="B10" s="11"/>
      <c r="C10" s="11"/>
      <c r="D10" s="11"/>
      <c r="E10" s="11"/>
      <c r="F10" s="11"/>
      <c r="G10" s="11"/>
      <c r="H10" s="11"/>
      <c r="I10" s="11"/>
      <c r="J10" s="11"/>
      <c r="K10" s="34"/>
      <c r="M10" s="51"/>
      <c r="N10" s="11"/>
      <c r="O10" s="11"/>
      <c r="P10" s="11"/>
      <c r="Q10" s="11"/>
      <c r="R10" s="11"/>
      <c r="S10" s="11"/>
      <c r="T10" s="11"/>
      <c r="U10" s="11"/>
      <c r="V10" s="11"/>
      <c r="W10" s="34"/>
    </row>
    <row r="11" spans="1:23" ht="18.75" x14ac:dyDescent="0.3">
      <c r="A11" s="40" t="s">
        <v>7</v>
      </c>
      <c r="B11" s="41" t="str">
        <f>'Hill Cipher'!B16</f>
        <v>x</v>
      </c>
      <c r="C11" s="41" t="str">
        <f>'Hill Cipher'!C16</f>
        <v>ª</v>
      </c>
      <c r="D11" s="41" t="str">
        <f>'Hill Cipher'!D16</f>
        <v>¨</v>
      </c>
      <c r="E11" s="41" t="str">
        <f>'Hill Cipher'!E16</f>
        <v>‘</v>
      </c>
      <c r="F11" s="41" t="str">
        <f>'Hill Cipher'!F16</f>
        <v>ð</v>
      </c>
      <c r="G11" s="41" t="str">
        <f>'Hill Cipher'!G16</f>
        <v>Í</v>
      </c>
      <c r="H11" s="41" t="str">
        <f>'Hill Cipher'!H16</f>
        <v>í</v>
      </c>
      <c r="I11" s="41" t="str">
        <f>'Hill Cipher'!I16</f>
        <v>ê</v>
      </c>
      <c r="J11" s="41" t="str">
        <f>'Hill Cipher'!J16</f>
        <v>Ù</v>
      </c>
      <c r="K11" s="42" t="str">
        <f>'Hill Cipher'!K16</f>
        <v>t</v>
      </c>
      <c r="M11" s="35" t="s">
        <v>0</v>
      </c>
      <c r="N11" s="43" t="str">
        <f>'Vernam Cipher'!B21</f>
        <v>R</v>
      </c>
      <c r="O11" s="43" t="str">
        <f>'Vernam Cipher'!C21</f>
        <v>o</v>
      </c>
      <c r="P11" s="43" t="str">
        <f>'Vernam Cipher'!D21</f>
        <v>s</v>
      </c>
      <c r="Q11" s="43" t="str">
        <f>'Vernam Cipher'!E21</f>
        <v>i</v>
      </c>
      <c r="R11" s="43" t="str">
        <f>'Vernam Cipher'!F21</f>
        <v>t</v>
      </c>
      <c r="S11" s="43" t="str">
        <f>'Vernam Cipher'!G21</f>
        <v>a</v>
      </c>
      <c r="T11" s="43" t="str">
        <f>'Vernam Cipher'!H21</f>
        <v>S</v>
      </c>
      <c r="U11" s="43" t="str">
        <f>'Vernam Cipher'!I21</f>
        <v>A</v>
      </c>
      <c r="V11" s="43" t="str">
        <f>'Vernam Cipher'!J21</f>
        <v>l</v>
      </c>
      <c r="W11" s="44" t="str">
        <f>'Vernam Cipher'!K21</f>
        <v>i</v>
      </c>
    </row>
    <row r="12" spans="1:23" ht="15.75" thickBot="1" x14ac:dyDescent="0.3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9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9"/>
    </row>
    <row r="13" spans="1:23" ht="15.75" thickTop="1" x14ac:dyDescent="0.25"/>
  </sheetData>
  <mergeCells count="1">
    <mergeCell ref="A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A3DC-120E-4558-8DB1-B083EDC45CFC}">
  <dimension ref="A1:W21"/>
  <sheetViews>
    <sheetView topLeftCell="A2" workbookViewId="0">
      <selection activeCell="N18" sqref="N18"/>
    </sheetView>
  </sheetViews>
  <sheetFormatPr defaultRowHeight="15" x14ac:dyDescent="0.25"/>
  <cols>
    <col min="1" max="1" width="26.85546875" bestFit="1" customWidth="1"/>
    <col min="2" max="11" width="5.7109375" customWidth="1"/>
    <col min="15" max="15" width="14.42578125" customWidth="1"/>
  </cols>
  <sheetData>
    <row r="1" spans="1:23" ht="28.5" x14ac:dyDescent="0.55000000000000004">
      <c r="A1" s="53" t="s">
        <v>27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4" spans="1:23" ht="18.75" x14ac:dyDescent="0.3">
      <c r="A4" s="25" t="s">
        <v>0</v>
      </c>
      <c r="B4" s="20" t="str">
        <f>Kombi!B6</f>
        <v>R</v>
      </c>
      <c r="C4" s="20" t="str">
        <f>Kombi!C6</f>
        <v>o</v>
      </c>
      <c r="D4" s="20" t="str">
        <f>Kombi!D6</f>
        <v>s</v>
      </c>
      <c r="E4" s="20" t="str">
        <f>Kombi!E6</f>
        <v>i</v>
      </c>
      <c r="F4" s="20" t="str">
        <f>Kombi!F6</f>
        <v>t</v>
      </c>
      <c r="G4" s="20" t="str">
        <f>Kombi!G6</f>
        <v>a</v>
      </c>
      <c r="H4" s="20" t="str">
        <f>Kombi!H6</f>
        <v>S</v>
      </c>
      <c r="I4" s="20" t="str">
        <f>Kombi!I6</f>
        <v>A</v>
      </c>
      <c r="J4" s="20" t="str">
        <f>Kombi!J6</f>
        <v>l</v>
      </c>
      <c r="K4" s="20" t="str">
        <f>Kombi!K6</f>
        <v>i</v>
      </c>
    </row>
    <row r="5" spans="1:23" x14ac:dyDescent="0.25">
      <c r="A5" s="21" t="s">
        <v>1</v>
      </c>
      <c r="B5" s="18" t="str">
        <f>Kombi!B8</f>
        <v>u</v>
      </c>
      <c r="C5" s="18" t="str">
        <f>Kombi!C8</f>
        <v>n</v>
      </c>
      <c r="D5" s="18" t="str">
        <f>Kombi!D8</f>
        <v>k</v>
      </c>
      <c r="E5" s="18" t="str">
        <f>Kombi!E8</f>
        <v>h</v>
      </c>
      <c r="F5" s="18" t="str">
        <f>Kombi!F8</f>
        <v>a</v>
      </c>
      <c r="G5" s="18" t="str">
        <f>Kombi!G8</f>
        <v>i</v>
      </c>
      <c r="H5" s="18" t="str">
        <f>Kombi!H8</f>
        <v>r</v>
      </c>
      <c r="I5" s="18" t="str">
        <f>Kombi!I8</f>
        <v>x</v>
      </c>
      <c r="J5" s="18" t="str">
        <f>Kombi!J8</f>
        <v>y</v>
      </c>
      <c r="K5" s="18" t="str">
        <f>Kombi!K8</f>
        <v>z</v>
      </c>
    </row>
    <row r="7" spans="1:23" x14ac:dyDescent="0.25">
      <c r="A7" s="22" t="s">
        <v>3</v>
      </c>
      <c r="B7" s="18">
        <f>CODE(B4)-32</f>
        <v>50</v>
      </c>
      <c r="C7" s="18">
        <f t="shared" ref="C7:K7" si="0">CODE(C4)-32</f>
        <v>79</v>
      </c>
      <c r="D7" s="18">
        <f t="shared" si="0"/>
        <v>83</v>
      </c>
      <c r="E7" s="18">
        <f t="shared" si="0"/>
        <v>73</v>
      </c>
      <c r="F7" s="18">
        <f t="shared" si="0"/>
        <v>84</v>
      </c>
      <c r="G7" s="18">
        <f t="shared" si="0"/>
        <v>65</v>
      </c>
      <c r="H7" s="18">
        <f t="shared" si="0"/>
        <v>51</v>
      </c>
      <c r="I7" s="18">
        <f t="shared" si="0"/>
        <v>33</v>
      </c>
      <c r="J7" s="18">
        <f t="shared" si="0"/>
        <v>76</v>
      </c>
      <c r="K7" s="18">
        <f t="shared" si="0"/>
        <v>73</v>
      </c>
    </row>
    <row r="8" spans="1:23" x14ac:dyDescent="0.25">
      <c r="A8" s="22" t="s">
        <v>1</v>
      </c>
      <c r="B8" s="18">
        <f>CODE(B5)</f>
        <v>117</v>
      </c>
      <c r="C8" s="18">
        <f t="shared" ref="C8:K8" si="1">CODE(C5)</f>
        <v>110</v>
      </c>
      <c r="D8" s="18">
        <f t="shared" si="1"/>
        <v>107</v>
      </c>
      <c r="E8" s="18">
        <f t="shared" si="1"/>
        <v>104</v>
      </c>
      <c r="F8" s="18">
        <f t="shared" si="1"/>
        <v>97</v>
      </c>
      <c r="G8" s="18">
        <f t="shared" si="1"/>
        <v>105</v>
      </c>
      <c r="H8" s="18">
        <f t="shared" si="1"/>
        <v>114</v>
      </c>
      <c r="I8" s="18">
        <f t="shared" si="1"/>
        <v>120</v>
      </c>
      <c r="J8" s="18">
        <f t="shared" si="1"/>
        <v>121</v>
      </c>
      <c r="K8" s="18">
        <f t="shared" si="1"/>
        <v>122</v>
      </c>
    </row>
    <row r="9" spans="1:23" x14ac:dyDescent="0.25">
      <c r="A9" s="22" t="s">
        <v>28</v>
      </c>
      <c r="B9" s="18">
        <f>_xlfn.BITXOR(B7,B8)</f>
        <v>71</v>
      </c>
      <c r="C9" s="18">
        <f>_xlfn.BITXOR(C7,C8)</f>
        <v>33</v>
      </c>
      <c r="D9" s="18">
        <f t="shared" ref="D9:K9" si="2">_xlfn.BITXOR(D7,D8)</f>
        <v>56</v>
      </c>
      <c r="E9" s="18">
        <f t="shared" si="2"/>
        <v>33</v>
      </c>
      <c r="F9" s="18">
        <f t="shared" si="2"/>
        <v>53</v>
      </c>
      <c r="G9" s="18">
        <f t="shared" si="2"/>
        <v>40</v>
      </c>
      <c r="H9" s="18">
        <f t="shared" si="2"/>
        <v>65</v>
      </c>
      <c r="I9" s="18">
        <f t="shared" si="2"/>
        <v>89</v>
      </c>
      <c r="J9" s="18">
        <f t="shared" si="2"/>
        <v>53</v>
      </c>
      <c r="K9" s="18">
        <f t="shared" si="2"/>
        <v>51</v>
      </c>
    </row>
    <row r="11" spans="1:23" ht="15.75" x14ac:dyDescent="0.25">
      <c r="A11" s="23" t="s">
        <v>7</v>
      </c>
      <c r="B11" s="2" t="str">
        <f>CHAR(B9)</f>
        <v>G</v>
      </c>
      <c r="C11" s="2" t="str">
        <f t="shared" ref="C11:K11" si="3">CHAR(C9)</f>
        <v>!</v>
      </c>
      <c r="D11" s="2" t="str">
        <f t="shared" si="3"/>
        <v>8</v>
      </c>
      <c r="E11" s="2" t="str">
        <f t="shared" si="3"/>
        <v>!</v>
      </c>
      <c r="F11" s="2" t="str">
        <f t="shared" si="3"/>
        <v>5</v>
      </c>
      <c r="G11" s="2" t="str">
        <f t="shared" si="3"/>
        <v>(</v>
      </c>
      <c r="H11" s="2" t="str">
        <f t="shared" si="3"/>
        <v>A</v>
      </c>
      <c r="I11" s="2" t="str">
        <f t="shared" si="3"/>
        <v>Y</v>
      </c>
      <c r="J11" s="2" t="str">
        <f t="shared" si="3"/>
        <v>5</v>
      </c>
      <c r="K11" s="2" t="str">
        <f t="shared" si="3"/>
        <v>3</v>
      </c>
    </row>
    <row r="14" spans="1:23" ht="18.75" x14ac:dyDescent="0.3">
      <c r="A14" s="26" t="s">
        <v>46</v>
      </c>
      <c r="B14" s="18" t="str">
        <f>'Hill Cipher'!B31</f>
        <v>G</v>
      </c>
      <c r="C14" s="18" t="str">
        <f>'Hill Cipher'!C31</f>
        <v>!</v>
      </c>
      <c r="D14" s="18" t="str">
        <f>'Hill Cipher'!D31</f>
        <v>8</v>
      </c>
      <c r="E14" s="18" t="str">
        <f>'Hill Cipher'!E31</f>
        <v>!</v>
      </c>
      <c r="F14" s="18" t="str">
        <f>'Hill Cipher'!F31</f>
        <v>5</v>
      </c>
      <c r="G14" s="18" t="str">
        <f>'Hill Cipher'!G31</f>
        <v>(</v>
      </c>
      <c r="H14" s="18" t="str">
        <f>'Hill Cipher'!H31</f>
        <v>A</v>
      </c>
      <c r="I14" s="18" t="str">
        <f>'Hill Cipher'!I31</f>
        <v>Y</v>
      </c>
      <c r="J14" s="18" t="str">
        <f>'Hill Cipher'!J31</f>
        <v>5</v>
      </c>
      <c r="K14" s="18" t="str">
        <f>'Hill Cipher'!K31</f>
        <v>3</v>
      </c>
    </row>
    <row r="15" spans="1:23" x14ac:dyDescent="0.25">
      <c r="A15" s="21" t="s">
        <v>1</v>
      </c>
      <c r="B15" s="18" t="str">
        <f>Kombi!N8</f>
        <v>u</v>
      </c>
      <c r="C15" s="18" t="str">
        <f>Kombi!O8</f>
        <v>n</v>
      </c>
      <c r="D15" s="18" t="str">
        <f>Kombi!P8</f>
        <v>k</v>
      </c>
      <c r="E15" s="18" t="str">
        <f>Kombi!Q8</f>
        <v>h</v>
      </c>
      <c r="F15" s="18" t="str">
        <f>Kombi!R8</f>
        <v>a</v>
      </c>
      <c r="G15" s="18" t="str">
        <f>Kombi!S8</f>
        <v>i</v>
      </c>
      <c r="H15" s="18" t="str">
        <f>Kombi!T8</f>
        <v>r</v>
      </c>
      <c r="I15" s="18" t="str">
        <f>Kombi!U8</f>
        <v>x</v>
      </c>
      <c r="J15" s="18" t="str">
        <f>Kombi!V8</f>
        <v>y</v>
      </c>
      <c r="K15" s="18" t="str">
        <f>Kombi!W8</f>
        <v>z</v>
      </c>
    </row>
    <row r="17" spans="1:11" x14ac:dyDescent="0.25">
      <c r="A17" t="s">
        <v>18</v>
      </c>
      <c r="B17" s="18">
        <f>CODE(B14)-32</f>
        <v>39</v>
      </c>
      <c r="C17" s="18">
        <f t="shared" ref="C17:K17" si="4">CODE(C14)-32</f>
        <v>1</v>
      </c>
      <c r="D17" s="18">
        <f t="shared" si="4"/>
        <v>24</v>
      </c>
      <c r="E17" s="18">
        <f t="shared" si="4"/>
        <v>1</v>
      </c>
      <c r="F17" s="18">
        <f t="shared" si="4"/>
        <v>21</v>
      </c>
      <c r="G17" s="18">
        <f t="shared" si="4"/>
        <v>8</v>
      </c>
      <c r="H17" s="18">
        <f t="shared" si="4"/>
        <v>33</v>
      </c>
      <c r="I17" s="18">
        <f t="shared" si="4"/>
        <v>57</v>
      </c>
      <c r="J17" s="18">
        <f t="shared" si="4"/>
        <v>21</v>
      </c>
      <c r="K17" s="18">
        <f t="shared" si="4"/>
        <v>19</v>
      </c>
    </row>
    <row r="18" spans="1:11" x14ac:dyDescent="0.25">
      <c r="A18" t="s">
        <v>1</v>
      </c>
      <c r="B18" s="18">
        <f>CODE(B15)</f>
        <v>117</v>
      </c>
      <c r="C18" s="18">
        <f t="shared" ref="C17:K18" si="5">CODE(C15)</f>
        <v>110</v>
      </c>
      <c r="D18" s="18">
        <f t="shared" si="5"/>
        <v>107</v>
      </c>
      <c r="E18" s="18">
        <f t="shared" si="5"/>
        <v>104</v>
      </c>
      <c r="F18" s="18">
        <f t="shared" si="5"/>
        <v>97</v>
      </c>
      <c r="G18" s="18">
        <f t="shared" si="5"/>
        <v>105</v>
      </c>
      <c r="H18" s="18">
        <f t="shared" si="5"/>
        <v>114</v>
      </c>
      <c r="I18" s="18">
        <f t="shared" si="5"/>
        <v>120</v>
      </c>
      <c r="J18" s="18">
        <f t="shared" si="5"/>
        <v>121</v>
      </c>
      <c r="K18" s="18">
        <f t="shared" si="5"/>
        <v>122</v>
      </c>
    </row>
    <row r="19" spans="1:11" x14ac:dyDescent="0.25">
      <c r="A19" t="s">
        <v>29</v>
      </c>
      <c r="B19" s="18">
        <f>_xlfn.BITXOR(B17,B18)</f>
        <v>82</v>
      </c>
      <c r="C19" s="18">
        <f t="shared" ref="C19:K19" si="6">_xlfn.BITXOR(C17,C18)</f>
        <v>111</v>
      </c>
      <c r="D19" s="18">
        <f t="shared" si="6"/>
        <v>115</v>
      </c>
      <c r="E19" s="18">
        <f t="shared" si="6"/>
        <v>105</v>
      </c>
      <c r="F19" s="18">
        <f t="shared" si="6"/>
        <v>116</v>
      </c>
      <c r="G19" s="18">
        <f t="shared" si="6"/>
        <v>97</v>
      </c>
      <c r="H19" s="18">
        <f t="shared" si="6"/>
        <v>83</v>
      </c>
      <c r="I19" s="18">
        <f t="shared" si="6"/>
        <v>65</v>
      </c>
      <c r="J19" s="18">
        <f t="shared" si="6"/>
        <v>108</v>
      </c>
      <c r="K19" s="18">
        <f t="shared" si="6"/>
        <v>105</v>
      </c>
    </row>
    <row r="21" spans="1:11" x14ac:dyDescent="0.25">
      <c r="A21" s="24" t="s">
        <v>0</v>
      </c>
      <c r="B21" s="20" t="str">
        <f>CHAR(B19)</f>
        <v>R</v>
      </c>
      <c r="C21" s="20" t="str">
        <f t="shared" ref="C21:K21" si="7">CHAR(C19)</f>
        <v>o</v>
      </c>
      <c r="D21" s="20" t="str">
        <f t="shared" si="7"/>
        <v>s</v>
      </c>
      <c r="E21" s="20" t="str">
        <f t="shared" si="7"/>
        <v>i</v>
      </c>
      <c r="F21" s="20" t="str">
        <f t="shared" si="7"/>
        <v>t</v>
      </c>
      <c r="G21" s="20" t="str">
        <f t="shared" si="7"/>
        <v>a</v>
      </c>
      <c r="H21" s="20" t="str">
        <f t="shared" si="7"/>
        <v>S</v>
      </c>
      <c r="I21" s="20" t="str">
        <f t="shared" si="7"/>
        <v>A</v>
      </c>
      <c r="J21" s="20" t="str">
        <f t="shared" si="7"/>
        <v>l</v>
      </c>
      <c r="K21" s="20" t="str">
        <f t="shared" si="7"/>
        <v>i</v>
      </c>
    </row>
  </sheetData>
  <mergeCells count="1">
    <mergeCell ref="A1:W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CE9C-05CC-4091-91FC-C2C9C7BAF2F9}">
  <dimension ref="A1:W204"/>
  <sheetViews>
    <sheetView workbookViewId="0">
      <selection activeCell="B9" sqref="B9"/>
    </sheetView>
  </sheetViews>
  <sheetFormatPr defaultRowHeight="15" x14ac:dyDescent="0.25"/>
  <cols>
    <col min="1" max="1" width="22" customWidth="1"/>
    <col min="2" max="3" width="5.42578125" customWidth="1"/>
    <col min="4" max="4" width="5.28515625" customWidth="1"/>
    <col min="5" max="7" width="5.42578125" customWidth="1"/>
    <col min="8" max="11" width="5.140625" customWidth="1"/>
    <col min="14" max="14" width="11.140625" customWidth="1"/>
    <col min="19" max="19" width="10.140625" customWidth="1"/>
  </cols>
  <sheetData>
    <row r="1" spans="1:23" ht="37.5" x14ac:dyDescent="0.65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3" ht="20.25" customHeight="1" x14ac:dyDescent="0.25"/>
    <row r="3" spans="1:23" ht="18.75" x14ac:dyDescent="0.3">
      <c r="A3" s="27" t="s">
        <v>39</v>
      </c>
      <c r="B3" s="2" t="str">
        <f>'Vernam Cipher'!B11</f>
        <v>G</v>
      </c>
      <c r="C3" s="2" t="str">
        <f>'Vernam Cipher'!C11</f>
        <v>!</v>
      </c>
      <c r="D3" s="2" t="str">
        <f>'Vernam Cipher'!D11</f>
        <v>8</v>
      </c>
      <c r="E3" s="2" t="str">
        <f>'Vernam Cipher'!E11</f>
        <v>!</v>
      </c>
      <c r="F3" s="2" t="str">
        <f>'Vernam Cipher'!F11</f>
        <v>5</v>
      </c>
      <c r="G3" s="2" t="str">
        <f>'Vernam Cipher'!G11</f>
        <v>(</v>
      </c>
      <c r="H3" s="2" t="str">
        <f>'Vernam Cipher'!H11</f>
        <v>A</v>
      </c>
      <c r="I3" s="2" t="str">
        <f>'Vernam Cipher'!I11</f>
        <v>Y</v>
      </c>
      <c r="J3" s="2" t="str">
        <f>'Vernam Cipher'!J11</f>
        <v>5</v>
      </c>
      <c r="K3" s="2" t="str">
        <f>'Vernam Cipher'!K11</f>
        <v>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x14ac:dyDescent="0.25">
      <c r="A5" s="3" t="s">
        <v>1</v>
      </c>
      <c r="B5" s="2" t="str">
        <f>Kombi!B8</f>
        <v>u</v>
      </c>
      <c r="C5" s="2" t="str">
        <f>Kombi!C8</f>
        <v>n</v>
      </c>
      <c r="D5" s="2" t="str">
        <f>Kombi!D8</f>
        <v>k</v>
      </c>
      <c r="E5" s="2" t="str">
        <f>Kombi!E8</f>
        <v>h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x14ac:dyDescent="0.25">
      <c r="A8" s="8" t="s">
        <v>2</v>
      </c>
      <c r="B8" s="4">
        <f>CODE(B5)-31</f>
        <v>86</v>
      </c>
      <c r="C8" s="4">
        <f>CODE(C5)-31</f>
        <v>79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/>
      <c r="B9" s="4">
        <f>CODE(D5)-31</f>
        <v>76</v>
      </c>
      <c r="C9" s="4">
        <f>CODE(E5)-31</f>
        <v>73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5" t="s">
        <v>3</v>
      </c>
      <c r="B11" s="59" t="s">
        <v>4</v>
      </c>
      <c r="C11" s="59"/>
      <c r="D11" s="59" t="s">
        <v>5</v>
      </c>
      <c r="E11" s="59"/>
      <c r="F11" s="59" t="s">
        <v>6</v>
      </c>
      <c r="G11" s="59"/>
      <c r="H11" s="60" t="s">
        <v>20</v>
      </c>
      <c r="I11" s="61"/>
      <c r="J11" s="60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4" t="str">
        <f t="shared" ref="B12:G12" si="0">B3</f>
        <v>G</v>
      </c>
      <c r="C12" s="4" t="str">
        <f>C3</f>
        <v>!</v>
      </c>
      <c r="D12" s="4" t="str">
        <f t="shared" si="0"/>
        <v>8</v>
      </c>
      <c r="E12" s="4" t="str">
        <f t="shared" si="0"/>
        <v>!</v>
      </c>
      <c r="F12" s="4" t="str">
        <f t="shared" si="0"/>
        <v>5</v>
      </c>
      <c r="G12" s="4" t="str">
        <f t="shared" si="0"/>
        <v>(</v>
      </c>
      <c r="H12" s="19" t="str">
        <f>H3</f>
        <v>A</v>
      </c>
      <c r="I12" s="19" t="str">
        <f>I3</f>
        <v>Y</v>
      </c>
      <c r="J12" s="19" t="str">
        <f>J3</f>
        <v>5</v>
      </c>
      <c r="K12" s="19" t="str">
        <f>K3</f>
        <v>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x14ac:dyDescent="0.25">
      <c r="A13" s="1"/>
      <c r="B13" s="4">
        <f t="shared" ref="B13:F13" si="1">CODE(B3)-32</f>
        <v>39</v>
      </c>
      <c r="C13" s="4">
        <f t="shared" si="1"/>
        <v>1</v>
      </c>
      <c r="D13" s="4">
        <f t="shared" si="1"/>
        <v>24</v>
      </c>
      <c r="E13" s="4">
        <f t="shared" si="1"/>
        <v>1</v>
      </c>
      <c r="F13" s="4">
        <f t="shared" si="1"/>
        <v>21</v>
      </c>
      <c r="G13" s="4">
        <f>CODE(G3)-32</f>
        <v>8</v>
      </c>
      <c r="H13" s="19">
        <f>CODE(H3)-32</f>
        <v>33</v>
      </c>
      <c r="I13" s="19">
        <f>CODE(I3)-32</f>
        <v>57</v>
      </c>
      <c r="J13" s="19">
        <f>CODE(J3)-32</f>
        <v>21</v>
      </c>
      <c r="K13" s="19">
        <f>CODE(K3)-32</f>
        <v>19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/>
      <c r="B14" s="4">
        <f>MOD((B13*B8)+(C13*C8),223)</f>
        <v>88</v>
      </c>
      <c r="C14" s="4">
        <f>MOD((B13*B9)+(C13*C9),223)</f>
        <v>138</v>
      </c>
      <c r="D14" s="4">
        <f>MOD((D13*B8)+(E13*C8),223)</f>
        <v>136</v>
      </c>
      <c r="E14" s="4">
        <f>MOD((D13*B9)+(E13*C9),223)</f>
        <v>113</v>
      </c>
      <c r="F14" s="4">
        <f>MOD((F13*B8)+(G13*C8),223)</f>
        <v>208</v>
      </c>
      <c r="G14" s="4">
        <f>MOD((F13*B9)+(G13*C9),223)</f>
        <v>173</v>
      </c>
      <c r="H14" s="19">
        <f>MOD(H13*B8+I13*C8,223)</f>
        <v>205</v>
      </c>
      <c r="I14" s="19">
        <f>MOD(H13*B9+I13*C9,223)</f>
        <v>202</v>
      </c>
      <c r="J14" s="19">
        <f>MOD(J13*B8+K13*C8,223)</f>
        <v>185</v>
      </c>
      <c r="K14" s="19">
        <f>MOD(J13*B9+K13*C9,223)</f>
        <v>84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7" t="s">
        <v>45</v>
      </c>
      <c r="B16" s="2" t="str">
        <f t="shared" ref="B16:F16" si="2">CHAR(B14+32)</f>
        <v>x</v>
      </c>
      <c r="C16" s="2" t="str">
        <f t="shared" si="2"/>
        <v>ª</v>
      </c>
      <c r="D16" s="2" t="str">
        <f t="shared" si="2"/>
        <v>¨</v>
      </c>
      <c r="E16" s="2" t="str">
        <f t="shared" si="2"/>
        <v>‘</v>
      </c>
      <c r="F16" s="2" t="str">
        <f t="shared" si="2"/>
        <v>ð</v>
      </c>
      <c r="G16" s="2" t="str">
        <f>CHAR(G14+32)</f>
        <v>Í</v>
      </c>
      <c r="H16" s="2" t="str">
        <f>CHAR(H14+32)</f>
        <v>í</v>
      </c>
      <c r="I16" s="2" t="str">
        <f>CHAR(I14+32)</f>
        <v>ê</v>
      </c>
      <c r="J16" s="2" t="str">
        <f>CHAR(J14+32)</f>
        <v>Ù</v>
      </c>
      <c r="K16" s="2" t="str">
        <f>CHAR(K14+32)</f>
        <v>t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.75" x14ac:dyDescent="0.3">
      <c r="A19" s="25" t="s">
        <v>44</v>
      </c>
      <c r="B19" s="2" t="str">
        <f>Kombi!N6</f>
        <v>x</v>
      </c>
      <c r="C19" s="2" t="str">
        <f>Kombi!O6</f>
        <v>ª</v>
      </c>
      <c r="D19" s="2" t="str">
        <f>Kombi!P6</f>
        <v>¨</v>
      </c>
      <c r="E19" s="2" t="str">
        <f>Kombi!Q6</f>
        <v>‘</v>
      </c>
      <c r="F19" s="2" t="str">
        <f>Kombi!R6</f>
        <v>ð</v>
      </c>
      <c r="G19" s="2" t="str">
        <f>Kombi!S6</f>
        <v>Í</v>
      </c>
      <c r="H19" s="2" t="str">
        <f>Kombi!T6</f>
        <v>í</v>
      </c>
      <c r="I19" s="2" t="str">
        <f>Kombi!U6</f>
        <v>ê</v>
      </c>
      <c r="J19" s="2" t="str">
        <f>Kombi!V6</f>
        <v>Ù</v>
      </c>
      <c r="K19" s="2" t="str">
        <f>Kombi!W6</f>
        <v>t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x14ac:dyDescent="0.25">
      <c r="A21" s="7" t="s">
        <v>10</v>
      </c>
      <c r="B21" s="2" t="str">
        <f>Kombi!N8</f>
        <v>u</v>
      </c>
      <c r="C21" s="2" t="str">
        <f>Kombi!O8</f>
        <v>n</v>
      </c>
      <c r="D21" s="2" t="str">
        <f>Kombi!P8</f>
        <v>k</v>
      </c>
      <c r="E21" s="2" t="str">
        <f>Kombi!Q8</f>
        <v>h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x14ac:dyDescent="0.25">
      <c r="A23" s="8" t="s">
        <v>2</v>
      </c>
      <c r="B23" s="6">
        <f>CODE(B21)-31</f>
        <v>86</v>
      </c>
      <c r="C23" s="6">
        <f>CODE(C21)-31</f>
        <v>79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11</v>
      </c>
      <c r="O23" s="1">
        <f>B23*C24-B24*C23</f>
        <v>274</v>
      </c>
      <c r="P23" s="1"/>
      <c r="Q23" s="1"/>
      <c r="R23" s="1"/>
      <c r="S23" s="1"/>
      <c r="T23" s="1"/>
      <c r="U23" s="1"/>
      <c r="V23" s="1"/>
      <c r="W23" s="1"/>
    </row>
    <row r="24" spans="1:23" x14ac:dyDescent="0.25">
      <c r="B24" s="10">
        <f>CODE(D21)-31</f>
        <v>76</v>
      </c>
      <c r="C24" s="10">
        <f>CODE(E21)-31</f>
        <v>73</v>
      </c>
      <c r="P24" s="11"/>
      <c r="Q24" s="13" t="s">
        <v>17</v>
      </c>
      <c r="R24" s="13" t="s">
        <v>16</v>
      </c>
    </row>
    <row r="25" spans="1:23" x14ac:dyDescent="0.25">
      <c r="N25" s="9" t="s">
        <v>12</v>
      </c>
      <c r="O25" s="10" t="s">
        <v>13</v>
      </c>
      <c r="P25" s="12"/>
      <c r="Q25" s="10">
        <f>MOD($O$23*R25,223)</f>
        <v>51</v>
      </c>
      <c r="R25" s="10">
        <v>1</v>
      </c>
    </row>
    <row r="26" spans="1:23" x14ac:dyDescent="0.25">
      <c r="A26" s="15" t="s">
        <v>18</v>
      </c>
      <c r="B26" s="55" t="s">
        <v>4</v>
      </c>
      <c r="C26" s="56"/>
      <c r="D26" s="55" t="s">
        <v>5</v>
      </c>
      <c r="E26" s="56"/>
      <c r="F26" s="55" t="s">
        <v>6</v>
      </c>
      <c r="G26" s="56"/>
      <c r="H26" s="55" t="s">
        <v>20</v>
      </c>
      <c r="I26" s="56"/>
      <c r="J26" s="55" t="s">
        <v>21</v>
      </c>
      <c r="K26" s="56"/>
      <c r="N26" s="10">
        <v>1</v>
      </c>
      <c r="O26" s="14">
        <f>VLOOKUP(N26,Q25:R204,2,FALSE)</f>
        <v>35</v>
      </c>
      <c r="P26" s="11"/>
      <c r="Q26" s="10">
        <f t="shared" ref="Q26:Q89" si="3">MOD($O$23*R26,223)</f>
        <v>102</v>
      </c>
      <c r="R26" s="10">
        <v>2</v>
      </c>
    </row>
    <row r="27" spans="1:23" x14ac:dyDescent="0.25">
      <c r="B27" s="10" t="str">
        <f t="shared" ref="B27:G27" si="4">B19</f>
        <v>x</v>
      </c>
      <c r="C27" s="10" t="str">
        <f t="shared" si="4"/>
        <v>ª</v>
      </c>
      <c r="D27" s="10" t="str">
        <f t="shared" si="4"/>
        <v>¨</v>
      </c>
      <c r="E27" s="10" t="str">
        <f>E19</f>
        <v>‘</v>
      </c>
      <c r="F27" s="10" t="str">
        <f t="shared" si="4"/>
        <v>ð</v>
      </c>
      <c r="G27" s="10" t="str">
        <f t="shared" si="4"/>
        <v>Í</v>
      </c>
      <c r="H27" s="10" t="str">
        <f>H19</f>
        <v>í</v>
      </c>
      <c r="I27" s="10" t="str">
        <f>I19</f>
        <v>ê</v>
      </c>
      <c r="J27" s="10" t="str">
        <f>J19</f>
        <v>Ù</v>
      </c>
      <c r="K27" s="10" t="str">
        <f>K19</f>
        <v>t</v>
      </c>
      <c r="Q27" s="10">
        <f t="shared" si="3"/>
        <v>153</v>
      </c>
      <c r="R27" s="10">
        <v>3</v>
      </c>
    </row>
    <row r="28" spans="1:23" x14ac:dyDescent="0.25">
      <c r="B28" s="10">
        <f t="shared" ref="B28:F28" si="5">CODE(B27)-32</f>
        <v>88</v>
      </c>
      <c r="C28" s="10">
        <f t="shared" si="5"/>
        <v>138</v>
      </c>
      <c r="D28" s="10">
        <f t="shared" si="5"/>
        <v>136</v>
      </c>
      <c r="E28" s="10">
        <f t="shared" si="5"/>
        <v>113</v>
      </c>
      <c r="F28" s="10">
        <f t="shared" si="5"/>
        <v>208</v>
      </c>
      <c r="G28" s="10">
        <f>CODE(G27)-32</f>
        <v>173</v>
      </c>
      <c r="H28" s="10">
        <f>CODE(H27)-32</f>
        <v>205</v>
      </c>
      <c r="I28" s="10">
        <f t="shared" ref="I28:J28" si="6">CODE(I27)-32</f>
        <v>202</v>
      </c>
      <c r="J28" s="10">
        <f t="shared" si="6"/>
        <v>185</v>
      </c>
      <c r="K28" s="10">
        <f>CODE(K27)-32</f>
        <v>84</v>
      </c>
      <c r="N28" s="55" t="s">
        <v>14</v>
      </c>
      <c r="O28" s="56"/>
      <c r="Q28" s="10">
        <f t="shared" si="3"/>
        <v>204</v>
      </c>
      <c r="R28" s="10">
        <v>4</v>
      </c>
    </row>
    <row r="29" spans="1:23" x14ac:dyDescent="0.25">
      <c r="B29" s="10">
        <f>MOD(B28*N33+C28*O33,223)</f>
        <v>39</v>
      </c>
      <c r="C29" s="10">
        <f>MOD(B28*N34+C28*O34,223)</f>
        <v>1</v>
      </c>
      <c r="D29" s="10">
        <f>MOD(D28*N33+E28*O33,223)</f>
        <v>24</v>
      </c>
      <c r="E29" s="10">
        <f>MOD(D28*N34+E28*O34,223)</f>
        <v>1</v>
      </c>
      <c r="F29" s="10">
        <f>MOD(F28*N33+G28*O33,223)</f>
        <v>21</v>
      </c>
      <c r="G29" s="10">
        <f>MOD(F28*N34+G28*O34,223)</f>
        <v>8</v>
      </c>
      <c r="H29" s="10">
        <f>MOD(H28*N33+I28*O33,223)</f>
        <v>33</v>
      </c>
      <c r="I29" s="10">
        <f>MOD(H28*N34+I28*O34,223)</f>
        <v>57</v>
      </c>
      <c r="J29" s="10">
        <f>MOD(J28*N33+K28*O33,223)</f>
        <v>21</v>
      </c>
      <c r="K29" s="10">
        <f>MOD(J28*N34+K28*O34,223)</f>
        <v>19</v>
      </c>
      <c r="N29" s="10">
        <f>C24</f>
        <v>73</v>
      </c>
      <c r="O29" s="10">
        <f>223-C23</f>
        <v>144</v>
      </c>
      <c r="Q29" s="10">
        <f t="shared" si="3"/>
        <v>32</v>
      </c>
      <c r="R29" s="10">
        <v>5</v>
      </c>
    </row>
    <row r="30" spans="1:23" x14ac:dyDescent="0.25">
      <c r="N30" s="10">
        <f>223-B24</f>
        <v>147</v>
      </c>
      <c r="O30" s="10">
        <f>B23</f>
        <v>86</v>
      </c>
      <c r="Q30" s="10">
        <f t="shared" si="3"/>
        <v>83</v>
      </c>
      <c r="R30" s="10">
        <v>6</v>
      </c>
    </row>
    <row r="31" spans="1:23" x14ac:dyDescent="0.25">
      <c r="A31" s="16" t="s">
        <v>39</v>
      </c>
      <c r="B31" s="18" t="str">
        <f>CHAR(B29+32)</f>
        <v>G</v>
      </c>
      <c r="C31" s="18" t="str">
        <f t="shared" ref="C31:G31" si="7">CHAR(C29+32)</f>
        <v>!</v>
      </c>
      <c r="D31" s="18" t="str">
        <f t="shared" si="7"/>
        <v>8</v>
      </c>
      <c r="E31" s="18" t="str">
        <f t="shared" si="7"/>
        <v>!</v>
      </c>
      <c r="F31" s="18" t="str">
        <f t="shared" si="7"/>
        <v>5</v>
      </c>
      <c r="G31" s="18" t="str">
        <f t="shared" si="7"/>
        <v>(</v>
      </c>
      <c r="H31" s="18" t="str">
        <f>CHAR(H29+32)</f>
        <v>A</v>
      </c>
      <c r="I31" s="18" t="str">
        <f>CHAR(I29+32)</f>
        <v>Y</v>
      </c>
      <c r="J31" s="18" t="str">
        <f>CHAR(J29+32)</f>
        <v>5</v>
      </c>
      <c r="K31" s="18" t="str">
        <f>CHAR(K29+32)</f>
        <v>3</v>
      </c>
      <c r="Q31" s="10">
        <f t="shared" si="3"/>
        <v>134</v>
      </c>
      <c r="R31" s="10">
        <v>7</v>
      </c>
    </row>
    <row r="32" spans="1:23" x14ac:dyDescent="0.25">
      <c r="N32" s="57" t="s">
        <v>15</v>
      </c>
      <c r="O32" s="58"/>
      <c r="Q32" s="10">
        <f t="shared" si="3"/>
        <v>185</v>
      </c>
      <c r="R32" s="10">
        <v>8</v>
      </c>
    </row>
    <row r="33" spans="14:18" x14ac:dyDescent="0.25">
      <c r="N33" s="10">
        <f>MOD(N29*$O$26,223)</f>
        <v>102</v>
      </c>
      <c r="O33" s="10">
        <f>MOD(O29*$O$26,223)</f>
        <v>134</v>
      </c>
      <c r="Q33" s="10">
        <f t="shared" si="3"/>
        <v>13</v>
      </c>
      <c r="R33" s="10">
        <v>9</v>
      </c>
    </row>
    <row r="34" spans="14:18" x14ac:dyDescent="0.25">
      <c r="N34" s="10">
        <f>MOD(N30*$O$26,223)</f>
        <v>16</v>
      </c>
      <c r="O34" s="10">
        <f>MOD(O30*$O$26,223)</f>
        <v>111</v>
      </c>
      <c r="Q34" s="10">
        <f t="shared" si="3"/>
        <v>64</v>
      </c>
      <c r="R34" s="10">
        <v>10</v>
      </c>
    </row>
    <row r="35" spans="14:18" x14ac:dyDescent="0.25">
      <c r="Q35" s="10">
        <f t="shared" si="3"/>
        <v>115</v>
      </c>
      <c r="R35" s="10">
        <v>11</v>
      </c>
    </row>
    <row r="36" spans="14:18" x14ac:dyDescent="0.25">
      <c r="Q36" s="10">
        <f t="shared" si="3"/>
        <v>166</v>
      </c>
      <c r="R36" s="10">
        <v>12</v>
      </c>
    </row>
    <row r="37" spans="14:18" x14ac:dyDescent="0.25">
      <c r="Q37" s="10">
        <f t="shared" si="3"/>
        <v>217</v>
      </c>
      <c r="R37" s="10">
        <v>13</v>
      </c>
    </row>
    <row r="38" spans="14:18" x14ac:dyDescent="0.25">
      <c r="Q38" s="10">
        <f t="shared" si="3"/>
        <v>45</v>
      </c>
      <c r="R38" s="10">
        <v>14</v>
      </c>
    </row>
    <row r="39" spans="14:18" x14ac:dyDescent="0.25">
      <c r="Q39" s="10">
        <f t="shared" si="3"/>
        <v>96</v>
      </c>
      <c r="R39" s="10">
        <v>15</v>
      </c>
    </row>
    <row r="40" spans="14:18" x14ac:dyDescent="0.25">
      <c r="Q40" s="10">
        <f t="shared" si="3"/>
        <v>147</v>
      </c>
      <c r="R40" s="10">
        <v>16</v>
      </c>
    </row>
    <row r="41" spans="14:18" x14ac:dyDescent="0.25">
      <c r="Q41" s="10">
        <f t="shared" si="3"/>
        <v>198</v>
      </c>
      <c r="R41" s="10">
        <v>17</v>
      </c>
    </row>
    <row r="42" spans="14:18" x14ac:dyDescent="0.25">
      <c r="Q42" s="10">
        <f t="shared" si="3"/>
        <v>26</v>
      </c>
      <c r="R42" s="10">
        <v>18</v>
      </c>
    </row>
    <row r="43" spans="14:18" x14ac:dyDescent="0.25">
      <c r="Q43" s="10">
        <f t="shared" si="3"/>
        <v>77</v>
      </c>
      <c r="R43" s="10">
        <v>19</v>
      </c>
    </row>
    <row r="44" spans="14:18" x14ac:dyDescent="0.25">
      <c r="Q44" s="10">
        <f t="shared" si="3"/>
        <v>128</v>
      </c>
      <c r="R44" s="10">
        <v>20</v>
      </c>
    </row>
    <row r="45" spans="14:18" x14ac:dyDescent="0.25">
      <c r="Q45" s="10">
        <f t="shared" si="3"/>
        <v>179</v>
      </c>
      <c r="R45" s="10">
        <v>21</v>
      </c>
    </row>
    <row r="46" spans="14:18" x14ac:dyDescent="0.25">
      <c r="Q46" s="10">
        <f t="shared" si="3"/>
        <v>7</v>
      </c>
      <c r="R46" s="10">
        <v>22</v>
      </c>
    </row>
    <row r="47" spans="14:18" x14ac:dyDescent="0.25">
      <c r="Q47" s="10">
        <f t="shared" si="3"/>
        <v>58</v>
      </c>
      <c r="R47" s="10">
        <v>23</v>
      </c>
    </row>
    <row r="48" spans="14:18" x14ac:dyDescent="0.25">
      <c r="Q48" s="10">
        <f t="shared" si="3"/>
        <v>109</v>
      </c>
      <c r="R48" s="10">
        <v>24</v>
      </c>
    </row>
    <row r="49" spans="17:18" x14ac:dyDescent="0.25">
      <c r="Q49" s="10">
        <f t="shared" si="3"/>
        <v>160</v>
      </c>
      <c r="R49" s="10">
        <v>25</v>
      </c>
    </row>
    <row r="50" spans="17:18" x14ac:dyDescent="0.25">
      <c r="Q50" s="10">
        <f t="shared" si="3"/>
        <v>211</v>
      </c>
      <c r="R50" s="10">
        <v>26</v>
      </c>
    </row>
    <row r="51" spans="17:18" x14ac:dyDescent="0.25">
      <c r="Q51" s="10">
        <f t="shared" si="3"/>
        <v>39</v>
      </c>
      <c r="R51" s="10">
        <v>27</v>
      </c>
    </row>
    <row r="52" spans="17:18" x14ac:dyDescent="0.25">
      <c r="Q52" s="10">
        <f t="shared" si="3"/>
        <v>90</v>
      </c>
      <c r="R52" s="10">
        <v>28</v>
      </c>
    </row>
    <row r="53" spans="17:18" x14ac:dyDescent="0.25">
      <c r="Q53" s="10">
        <f t="shared" si="3"/>
        <v>141</v>
      </c>
      <c r="R53" s="10">
        <v>29</v>
      </c>
    </row>
    <row r="54" spans="17:18" x14ac:dyDescent="0.25">
      <c r="Q54" s="10">
        <f t="shared" si="3"/>
        <v>192</v>
      </c>
      <c r="R54" s="10">
        <v>30</v>
      </c>
    </row>
    <row r="55" spans="17:18" x14ac:dyDescent="0.25">
      <c r="Q55" s="10">
        <f t="shared" si="3"/>
        <v>20</v>
      </c>
      <c r="R55" s="10">
        <v>31</v>
      </c>
    </row>
    <row r="56" spans="17:18" x14ac:dyDescent="0.25">
      <c r="Q56" s="10">
        <f t="shared" si="3"/>
        <v>71</v>
      </c>
      <c r="R56" s="10">
        <v>32</v>
      </c>
    </row>
    <row r="57" spans="17:18" x14ac:dyDescent="0.25">
      <c r="Q57" s="10">
        <f t="shared" si="3"/>
        <v>122</v>
      </c>
      <c r="R57" s="10">
        <v>33</v>
      </c>
    </row>
    <row r="58" spans="17:18" x14ac:dyDescent="0.25">
      <c r="Q58" s="10">
        <f t="shared" si="3"/>
        <v>173</v>
      </c>
      <c r="R58" s="10">
        <v>34</v>
      </c>
    </row>
    <row r="59" spans="17:18" x14ac:dyDescent="0.25">
      <c r="Q59" s="10">
        <f t="shared" si="3"/>
        <v>1</v>
      </c>
      <c r="R59" s="10">
        <v>35</v>
      </c>
    </row>
    <row r="60" spans="17:18" x14ac:dyDescent="0.25">
      <c r="Q60" s="10">
        <f t="shared" si="3"/>
        <v>52</v>
      </c>
      <c r="R60" s="10">
        <v>36</v>
      </c>
    </row>
    <row r="61" spans="17:18" x14ac:dyDescent="0.25">
      <c r="Q61" s="10">
        <f t="shared" si="3"/>
        <v>103</v>
      </c>
      <c r="R61" s="10">
        <v>37</v>
      </c>
    </row>
    <row r="62" spans="17:18" x14ac:dyDescent="0.25">
      <c r="Q62" s="10">
        <f t="shared" si="3"/>
        <v>154</v>
      </c>
      <c r="R62" s="10">
        <v>38</v>
      </c>
    </row>
    <row r="63" spans="17:18" x14ac:dyDescent="0.25">
      <c r="Q63" s="10">
        <f t="shared" si="3"/>
        <v>205</v>
      </c>
      <c r="R63" s="10">
        <v>39</v>
      </c>
    </row>
    <row r="64" spans="17:18" x14ac:dyDescent="0.25">
      <c r="Q64" s="10">
        <f t="shared" si="3"/>
        <v>33</v>
      </c>
      <c r="R64" s="10">
        <v>40</v>
      </c>
    </row>
    <row r="65" spans="17:18" x14ac:dyDescent="0.25">
      <c r="Q65" s="10">
        <f t="shared" si="3"/>
        <v>84</v>
      </c>
      <c r="R65" s="10">
        <v>41</v>
      </c>
    </row>
    <row r="66" spans="17:18" x14ac:dyDescent="0.25">
      <c r="Q66" s="10">
        <f t="shared" si="3"/>
        <v>135</v>
      </c>
      <c r="R66" s="10">
        <v>42</v>
      </c>
    </row>
    <row r="67" spans="17:18" x14ac:dyDescent="0.25">
      <c r="Q67" s="10">
        <f t="shared" si="3"/>
        <v>186</v>
      </c>
      <c r="R67" s="10">
        <v>43</v>
      </c>
    </row>
    <row r="68" spans="17:18" x14ac:dyDescent="0.25">
      <c r="Q68" s="10">
        <f t="shared" si="3"/>
        <v>14</v>
      </c>
      <c r="R68" s="10">
        <v>44</v>
      </c>
    </row>
    <row r="69" spans="17:18" x14ac:dyDescent="0.25">
      <c r="Q69" s="10">
        <f t="shared" si="3"/>
        <v>65</v>
      </c>
      <c r="R69" s="10">
        <v>45</v>
      </c>
    </row>
    <row r="70" spans="17:18" x14ac:dyDescent="0.25">
      <c r="Q70" s="10">
        <f t="shared" si="3"/>
        <v>116</v>
      </c>
      <c r="R70" s="10">
        <v>46</v>
      </c>
    </row>
    <row r="71" spans="17:18" x14ac:dyDescent="0.25">
      <c r="Q71" s="10">
        <f t="shared" si="3"/>
        <v>167</v>
      </c>
      <c r="R71" s="10">
        <v>47</v>
      </c>
    </row>
    <row r="72" spans="17:18" x14ac:dyDescent="0.25">
      <c r="Q72" s="10">
        <f t="shared" si="3"/>
        <v>218</v>
      </c>
      <c r="R72" s="10">
        <v>48</v>
      </c>
    </row>
    <row r="73" spans="17:18" x14ac:dyDescent="0.25">
      <c r="Q73" s="10">
        <f t="shared" si="3"/>
        <v>46</v>
      </c>
      <c r="R73" s="10">
        <v>49</v>
      </c>
    </row>
    <row r="74" spans="17:18" x14ac:dyDescent="0.25">
      <c r="Q74" s="10">
        <f t="shared" si="3"/>
        <v>97</v>
      </c>
      <c r="R74" s="10">
        <v>50</v>
      </c>
    </row>
    <row r="75" spans="17:18" x14ac:dyDescent="0.25">
      <c r="Q75" s="10">
        <f t="shared" si="3"/>
        <v>148</v>
      </c>
      <c r="R75" s="10">
        <v>51</v>
      </c>
    </row>
    <row r="76" spans="17:18" x14ac:dyDescent="0.25">
      <c r="Q76" s="10">
        <f t="shared" si="3"/>
        <v>199</v>
      </c>
      <c r="R76" s="10">
        <v>52</v>
      </c>
    </row>
    <row r="77" spans="17:18" x14ac:dyDescent="0.25">
      <c r="Q77" s="10">
        <f t="shared" si="3"/>
        <v>27</v>
      </c>
      <c r="R77" s="10">
        <v>53</v>
      </c>
    </row>
    <row r="78" spans="17:18" x14ac:dyDescent="0.25">
      <c r="Q78" s="10">
        <f t="shared" si="3"/>
        <v>78</v>
      </c>
      <c r="R78" s="10">
        <v>54</v>
      </c>
    </row>
    <row r="79" spans="17:18" x14ac:dyDescent="0.25">
      <c r="Q79" s="10">
        <f t="shared" si="3"/>
        <v>129</v>
      </c>
      <c r="R79" s="10">
        <v>55</v>
      </c>
    </row>
    <row r="80" spans="17:18" x14ac:dyDescent="0.25">
      <c r="Q80" s="10">
        <f t="shared" si="3"/>
        <v>180</v>
      </c>
      <c r="R80" s="10">
        <v>56</v>
      </c>
    </row>
    <row r="81" spans="17:18" x14ac:dyDescent="0.25">
      <c r="Q81" s="10">
        <f t="shared" si="3"/>
        <v>8</v>
      </c>
      <c r="R81" s="10">
        <v>57</v>
      </c>
    </row>
    <row r="82" spans="17:18" x14ac:dyDescent="0.25">
      <c r="Q82" s="10">
        <f t="shared" si="3"/>
        <v>59</v>
      </c>
      <c r="R82" s="10">
        <v>58</v>
      </c>
    </row>
    <row r="83" spans="17:18" x14ac:dyDescent="0.25">
      <c r="Q83" s="10">
        <f t="shared" si="3"/>
        <v>110</v>
      </c>
      <c r="R83" s="10">
        <v>59</v>
      </c>
    </row>
    <row r="84" spans="17:18" x14ac:dyDescent="0.25">
      <c r="Q84" s="10">
        <f t="shared" si="3"/>
        <v>161</v>
      </c>
      <c r="R84" s="10">
        <v>60</v>
      </c>
    </row>
    <row r="85" spans="17:18" x14ac:dyDescent="0.25">
      <c r="Q85" s="10">
        <f t="shared" si="3"/>
        <v>212</v>
      </c>
      <c r="R85" s="10">
        <v>61</v>
      </c>
    </row>
    <row r="86" spans="17:18" x14ac:dyDescent="0.25">
      <c r="Q86" s="10">
        <f t="shared" si="3"/>
        <v>40</v>
      </c>
      <c r="R86" s="10">
        <v>62</v>
      </c>
    </row>
    <row r="87" spans="17:18" x14ac:dyDescent="0.25">
      <c r="Q87" s="10">
        <f t="shared" si="3"/>
        <v>91</v>
      </c>
      <c r="R87" s="10">
        <v>63</v>
      </c>
    </row>
    <row r="88" spans="17:18" x14ac:dyDescent="0.25">
      <c r="Q88" s="10">
        <f t="shared" si="3"/>
        <v>142</v>
      </c>
      <c r="R88" s="10">
        <v>64</v>
      </c>
    </row>
    <row r="89" spans="17:18" x14ac:dyDescent="0.25">
      <c r="Q89" s="10">
        <f t="shared" si="3"/>
        <v>193</v>
      </c>
      <c r="R89" s="10">
        <v>65</v>
      </c>
    </row>
    <row r="90" spans="17:18" x14ac:dyDescent="0.25">
      <c r="Q90" s="10">
        <f t="shared" ref="Q90:Q153" si="8">MOD($O$23*R90,223)</f>
        <v>21</v>
      </c>
      <c r="R90" s="10">
        <v>66</v>
      </c>
    </row>
    <row r="91" spans="17:18" x14ac:dyDescent="0.25">
      <c r="Q91" s="10">
        <f t="shared" si="8"/>
        <v>72</v>
      </c>
      <c r="R91" s="10">
        <v>67</v>
      </c>
    </row>
    <row r="92" spans="17:18" x14ac:dyDescent="0.25">
      <c r="Q92" s="10">
        <f t="shared" si="8"/>
        <v>123</v>
      </c>
      <c r="R92" s="10">
        <v>68</v>
      </c>
    </row>
    <row r="93" spans="17:18" x14ac:dyDescent="0.25">
      <c r="Q93" s="10">
        <f t="shared" si="8"/>
        <v>174</v>
      </c>
      <c r="R93" s="10">
        <v>69</v>
      </c>
    </row>
    <row r="94" spans="17:18" x14ac:dyDescent="0.25">
      <c r="Q94" s="10">
        <f t="shared" si="8"/>
        <v>2</v>
      </c>
      <c r="R94" s="10">
        <v>70</v>
      </c>
    </row>
    <row r="95" spans="17:18" x14ac:dyDescent="0.25">
      <c r="Q95" s="10">
        <f t="shared" si="8"/>
        <v>53</v>
      </c>
      <c r="R95" s="10">
        <v>71</v>
      </c>
    </row>
    <row r="96" spans="17:18" x14ac:dyDescent="0.25">
      <c r="Q96" s="10">
        <f t="shared" si="8"/>
        <v>104</v>
      </c>
      <c r="R96" s="10">
        <v>72</v>
      </c>
    </row>
    <row r="97" spans="17:18" x14ac:dyDescent="0.25">
      <c r="Q97" s="10">
        <f t="shared" si="8"/>
        <v>155</v>
      </c>
      <c r="R97" s="10">
        <v>73</v>
      </c>
    </row>
    <row r="98" spans="17:18" x14ac:dyDescent="0.25">
      <c r="Q98" s="10">
        <f t="shared" si="8"/>
        <v>206</v>
      </c>
      <c r="R98" s="10">
        <v>74</v>
      </c>
    </row>
    <row r="99" spans="17:18" x14ac:dyDescent="0.25">
      <c r="Q99" s="10">
        <f t="shared" si="8"/>
        <v>34</v>
      </c>
      <c r="R99" s="10">
        <v>75</v>
      </c>
    </row>
    <row r="100" spans="17:18" x14ac:dyDescent="0.25">
      <c r="Q100" s="10">
        <f t="shared" si="8"/>
        <v>85</v>
      </c>
      <c r="R100" s="10">
        <v>76</v>
      </c>
    </row>
    <row r="101" spans="17:18" x14ac:dyDescent="0.25">
      <c r="Q101" s="10">
        <f t="shared" si="8"/>
        <v>136</v>
      </c>
      <c r="R101" s="10">
        <v>77</v>
      </c>
    </row>
    <row r="102" spans="17:18" x14ac:dyDescent="0.25">
      <c r="Q102" s="10">
        <f t="shared" si="8"/>
        <v>187</v>
      </c>
      <c r="R102" s="10">
        <v>78</v>
      </c>
    </row>
    <row r="103" spans="17:18" x14ac:dyDescent="0.25">
      <c r="Q103" s="10">
        <f t="shared" si="8"/>
        <v>15</v>
      </c>
      <c r="R103" s="10">
        <v>79</v>
      </c>
    </row>
    <row r="104" spans="17:18" x14ac:dyDescent="0.25">
      <c r="Q104" s="10">
        <f t="shared" si="8"/>
        <v>66</v>
      </c>
      <c r="R104" s="10">
        <v>80</v>
      </c>
    </row>
    <row r="105" spans="17:18" x14ac:dyDescent="0.25">
      <c r="Q105" s="10">
        <f t="shared" si="8"/>
        <v>117</v>
      </c>
      <c r="R105" s="10">
        <v>81</v>
      </c>
    </row>
    <row r="106" spans="17:18" x14ac:dyDescent="0.25">
      <c r="Q106" s="10">
        <f t="shared" si="8"/>
        <v>168</v>
      </c>
      <c r="R106" s="10">
        <v>82</v>
      </c>
    </row>
    <row r="107" spans="17:18" x14ac:dyDescent="0.25">
      <c r="Q107" s="10">
        <f t="shared" si="8"/>
        <v>219</v>
      </c>
      <c r="R107" s="10">
        <v>83</v>
      </c>
    </row>
    <row r="108" spans="17:18" x14ac:dyDescent="0.25">
      <c r="Q108" s="10">
        <f t="shared" si="8"/>
        <v>47</v>
      </c>
      <c r="R108" s="10">
        <v>84</v>
      </c>
    </row>
    <row r="109" spans="17:18" x14ac:dyDescent="0.25">
      <c r="Q109" s="10">
        <f t="shared" si="8"/>
        <v>98</v>
      </c>
      <c r="R109" s="10">
        <v>85</v>
      </c>
    </row>
    <row r="110" spans="17:18" x14ac:dyDescent="0.25">
      <c r="Q110" s="10">
        <f t="shared" si="8"/>
        <v>149</v>
      </c>
      <c r="R110" s="10">
        <v>86</v>
      </c>
    </row>
    <row r="111" spans="17:18" x14ac:dyDescent="0.25">
      <c r="Q111" s="10">
        <f t="shared" si="8"/>
        <v>200</v>
      </c>
      <c r="R111" s="10">
        <v>87</v>
      </c>
    </row>
    <row r="112" spans="17:18" x14ac:dyDescent="0.25">
      <c r="Q112" s="10">
        <f t="shared" si="8"/>
        <v>28</v>
      </c>
      <c r="R112" s="10">
        <v>88</v>
      </c>
    </row>
    <row r="113" spans="17:18" x14ac:dyDescent="0.25">
      <c r="Q113" s="10">
        <f t="shared" si="8"/>
        <v>79</v>
      </c>
      <c r="R113" s="10">
        <v>89</v>
      </c>
    </row>
    <row r="114" spans="17:18" x14ac:dyDescent="0.25">
      <c r="Q114" s="10">
        <f t="shared" si="8"/>
        <v>130</v>
      </c>
      <c r="R114" s="10">
        <v>90</v>
      </c>
    </row>
    <row r="115" spans="17:18" x14ac:dyDescent="0.25">
      <c r="Q115" s="10">
        <f t="shared" si="8"/>
        <v>181</v>
      </c>
      <c r="R115" s="10">
        <v>91</v>
      </c>
    </row>
    <row r="116" spans="17:18" x14ac:dyDescent="0.25">
      <c r="Q116" s="10">
        <f t="shared" si="8"/>
        <v>9</v>
      </c>
      <c r="R116" s="10">
        <v>92</v>
      </c>
    </row>
    <row r="117" spans="17:18" x14ac:dyDescent="0.25">
      <c r="Q117" s="10">
        <f t="shared" si="8"/>
        <v>60</v>
      </c>
      <c r="R117" s="10">
        <v>93</v>
      </c>
    </row>
    <row r="118" spans="17:18" x14ac:dyDescent="0.25">
      <c r="Q118" s="10">
        <f t="shared" si="8"/>
        <v>111</v>
      </c>
      <c r="R118" s="10">
        <v>94</v>
      </c>
    </row>
    <row r="119" spans="17:18" x14ac:dyDescent="0.25">
      <c r="Q119" s="10">
        <f t="shared" si="8"/>
        <v>162</v>
      </c>
      <c r="R119" s="10">
        <v>95</v>
      </c>
    </row>
    <row r="120" spans="17:18" x14ac:dyDescent="0.25">
      <c r="Q120" s="10">
        <f t="shared" si="8"/>
        <v>213</v>
      </c>
      <c r="R120" s="10">
        <v>96</v>
      </c>
    </row>
    <row r="121" spans="17:18" x14ac:dyDescent="0.25">
      <c r="Q121" s="10">
        <f t="shared" si="8"/>
        <v>41</v>
      </c>
      <c r="R121" s="10">
        <v>97</v>
      </c>
    </row>
    <row r="122" spans="17:18" x14ac:dyDescent="0.25">
      <c r="Q122" s="10">
        <f t="shared" si="8"/>
        <v>92</v>
      </c>
      <c r="R122" s="10">
        <v>98</v>
      </c>
    </row>
    <row r="123" spans="17:18" x14ac:dyDescent="0.25">
      <c r="Q123" s="10">
        <f t="shared" si="8"/>
        <v>143</v>
      </c>
      <c r="R123" s="10">
        <v>99</v>
      </c>
    </row>
    <row r="124" spans="17:18" x14ac:dyDescent="0.25">
      <c r="Q124" s="10">
        <f t="shared" si="8"/>
        <v>194</v>
      </c>
      <c r="R124" s="10">
        <v>100</v>
      </c>
    </row>
    <row r="125" spans="17:18" x14ac:dyDescent="0.25">
      <c r="Q125" s="10">
        <f t="shared" si="8"/>
        <v>22</v>
      </c>
      <c r="R125" s="10">
        <v>101</v>
      </c>
    </row>
    <row r="126" spans="17:18" x14ac:dyDescent="0.25">
      <c r="Q126" s="10">
        <f t="shared" si="8"/>
        <v>73</v>
      </c>
      <c r="R126" s="10">
        <v>102</v>
      </c>
    </row>
    <row r="127" spans="17:18" x14ac:dyDescent="0.25">
      <c r="Q127" s="10">
        <f t="shared" si="8"/>
        <v>124</v>
      </c>
      <c r="R127" s="10">
        <v>103</v>
      </c>
    </row>
    <row r="128" spans="17:18" x14ac:dyDescent="0.25">
      <c r="Q128" s="10">
        <f t="shared" si="8"/>
        <v>175</v>
      </c>
      <c r="R128" s="10">
        <v>104</v>
      </c>
    </row>
    <row r="129" spans="17:18" x14ac:dyDescent="0.25">
      <c r="Q129" s="10">
        <f t="shared" si="8"/>
        <v>3</v>
      </c>
      <c r="R129" s="10">
        <v>105</v>
      </c>
    </row>
    <row r="130" spans="17:18" x14ac:dyDescent="0.25">
      <c r="Q130" s="10">
        <f t="shared" si="8"/>
        <v>54</v>
      </c>
      <c r="R130" s="10">
        <v>106</v>
      </c>
    </row>
    <row r="131" spans="17:18" x14ac:dyDescent="0.25">
      <c r="Q131" s="10">
        <f t="shared" si="8"/>
        <v>105</v>
      </c>
      <c r="R131" s="10">
        <v>107</v>
      </c>
    </row>
    <row r="132" spans="17:18" x14ac:dyDescent="0.25">
      <c r="Q132" s="10">
        <f t="shared" si="8"/>
        <v>156</v>
      </c>
      <c r="R132" s="10">
        <v>108</v>
      </c>
    </row>
    <row r="133" spans="17:18" x14ac:dyDescent="0.25">
      <c r="Q133" s="10">
        <f t="shared" si="8"/>
        <v>207</v>
      </c>
      <c r="R133" s="10">
        <v>109</v>
      </c>
    </row>
    <row r="134" spans="17:18" x14ac:dyDescent="0.25">
      <c r="Q134" s="10">
        <f t="shared" si="8"/>
        <v>35</v>
      </c>
      <c r="R134" s="10">
        <v>110</v>
      </c>
    </row>
    <row r="135" spans="17:18" x14ac:dyDescent="0.25">
      <c r="Q135" s="10">
        <f t="shared" si="8"/>
        <v>86</v>
      </c>
      <c r="R135" s="10">
        <v>111</v>
      </c>
    </row>
    <row r="136" spans="17:18" x14ac:dyDescent="0.25">
      <c r="Q136" s="10">
        <f t="shared" si="8"/>
        <v>137</v>
      </c>
      <c r="R136" s="10">
        <v>112</v>
      </c>
    </row>
    <row r="137" spans="17:18" x14ac:dyDescent="0.25">
      <c r="Q137" s="10">
        <f t="shared" si="8"/>
        <v>188</v>
      </c>
      <c r="R137" s="10">
        <v>113</v>
      </c>
    </row>
    <row r="138" spans="17:18" x14ac:dyDescent="0.25">
      <c r="Q138" s="10">
        <f t="shared" si="8"/>
        <v>16</v>
      </c>
      <c r="R138" s="10">
        <v>114</v>
      </c>
    </row>
    <row r="139" spans="17:18" x14ac:dyDescent="0.25">
      <c r="Q139" s="10">
        <f t="shared" si="8"/>
        <v>67</v>
      </c>
      <c r="R139" s="10">
        <v>115</v>
      </c>
    </row>
    <row r="140" spans="17:18" x14ac:dyDescent="0.25">
      <c r="Q140" s="10">
        <f t="shared" si="8"/>
        <v>118</v>
      </c>
      <c r="R140" s="10">
        <v>116</v>
      </c>
    </row>
    <row r="141" spans="17:18" x14ac:dyDescent="0.25">
      <c r="Q141" s="10">
        <f t="shared" si="8"/>
        <v>169</v>
      </c>
      <c r="R141" s="10">
        <v>117</v>
      </c>
    </row>
    <row r="142" spans="17:18" x14ac:dyDescent="0.25">
      <c r="Q142" s="10">
        <f t="shared" si="8"/>
        <v>220</v>
      </c>
      <c r="R142" s="10">
        <v>118</v>
      </c>
    </row>
    <row r="143" spans="17:18" x14ac:dyDescent="0.25">
      <c r="Q143" s="10">
        <f t="shared" si="8"/>
        <v>48</v>
      </c>
      <c r="R143" s="10">
        <v>119</v>
      </c>
    </row>
    <row r="144" spans="17:18" x14ac:dyDescent="0.25">
      <c r="Q144" s="10">
        <f t="shared" si="8"/>
        <v>99</v>
      </c>
      <c r="R144" s="10">
        <v>120</v>
      </c>
    </row>
    <row r="145" spans="17:18" x14ac:dyDescent="0.25">
      <c r="Q145" s="10">
        <f t="shared" si="8"/>
        <v>150</v>
      </c>
      <c r="R145" s="10">
        <v>121</v>
      </c>
    </row>
    <row r="146" spans="17:18" x14ac:dyDescent="0.25">
      <c r="Q146" s="10">
        <f t="shared" si="8"/>
        <v>201</v>
      </c>
      <c r="R146" s="10">
        <v>122</v>
      </c>
    </row>
    <row r="147" spans="17:18" x14ac:dyDescent="0.25">
      <c r="Q147" s="10">
        <f t="shared" si="8"/>
        <v>29</v>
      </c>
      <c r="R147" s="10">
        <v>123</v>
      </c>
    </row>
    <row r="148" spans="17:18" x14ac:dyDescent="0.25">
      <c r="Q148" s="10">
        <f t="shared" si="8"/>
        <v>80</v>
      </c>
      <c r="R148" s="10">
        <v>124</v>
      </c>
    </row>
    <row r="149" spans="17:18" x14ac:dyDescent="0.25">
      <c r="Q149" s="10">
        <f t="shared" si="8"/>
        <v>131</v>
      </c>
      <c r="R149" s="10">
        <v>125</v>
      </c>
    </row>
    <row r="150" spans="17:18" x14ac:dyDescent="0.25">
      <c r="Q150" s="10">
        <f t="shared" si="8"/>
        <v>182</v>
      </c>
      <c r="R150" s="10">
        <v>126</v>
      </c>
    </row>
    <row r="151" spans="17:18" x14ac:dyDescent="0.25">
      <c r="Q151" s="10">
        <f t="shared" si="8"/>
        <v>10</v>
      </c>
      <c r="R151" s="10">
        <v>127</v>
      </c>
    </row>
    <row r="152" spans="17:18" x14ac:dyDescent="0.25">
      <c r="Q152" s="10">
        <f t="shared" si="8"/>
        <v>61</v>
      </c>
      <c r="R152" s="10">
        <v>128</v>
      </c>
    </row>
    <row r="153" spans="17:18" x14ac:dyDescent="0.25">
      <c r="Q153" s="10">
        <f t="shared" si="8"/>
        <v>112</v>
      </c>
      <c r="R153" s="10">
        <v>129</v>
      </c>
    </row>
    <row r="154" spans="17:18" x14ac:dyDescent="0.25">
      <c r="Q154" s="10">
        <f t="shared" ref="Q154:Q204" si="9">MOD($O$23*R154,223)</f>
        <v>163</v>
      </c>
      <c r="R154" s="10">
        <v>130</v>
      </c>
    </row>
    <row r="155" spans="17:18" x14ac:dyDescent="0.25">
      <c r="Q155" s="10">
        <f t="shared" si="9"/>
        <v>214</v>
      </c>
      <c r="R155" s="10">
        <v>131</v>
      </c>
    </row>
    <row r="156" spans="17:18" x14ac:dyDescent="0.25">
      <c r="Q156" s="10">
        <f t="shared" si="9"/>
        <v>42</v>
      </c>
      <c r="R156" s="10">
        <v>132</v>
      </c>
    </row>
    <row r="157" spans="17:18" x14ac:dyDescent="0.25">
      <c r="Q157" s="10">
        <f t="shared" si="9"/>
        <v>93</v>
      </c>
      <c r="R157" s="10">
        <v>133</v>
      </c>
    </row>
    <row r="158" spans="17:18" x14ac:dyDescent="0.25">
      <c r="Q158" s="10">
        <f t="shared" si="9"/>
        <v>144</v>
      </c>
      <c r="R158" s="10">
        <v>134</v>
      </c>
    </row>
    <row r="159" spans="17:18" x14ac:dyDescent="0.25">
      <c r="Q159" s="10">
        <f t="shared" si="9"/>
        <v>195</v>
      </c>
      <c r="R159" s="10">
        <v>135</v>
      </c>
    </row>
    <row r="160" spans="17:18" x14ac:dyDescent="0.25">
      <c r="Q160" s="10">
        <f t="shared" si="9"/>
        <v>23</v>
      </c>
      <c r="R160" s="10">
        <v>136</v>
      </c>
    </row>
    <row r="161" spans="17:18" x14ac:dyDescent="0.25">
      <c r="Q161" s="10">
        <f t="shared" si="9"/>
        <v>74</v>
      </c>
      <c r="R161" s="10">
        <v>137</v>
      </c>
    </row>
    <row r="162" spans="17:18" x14ac:dyDescent="0.25">
      <c r="Q162" s="10">
        <f t="shared" si="9"/>
        <v>125</v>
      </c>
      <c r="R162" s="10">
        <v>138</v>
      </c>
    </row>
    <row r="163" spans="17:18" x14ac:dyDescent="0.25">
      <c r="Q163" s="10">
        <f t="shared" si="9"/>
        <v>176</v>
      </c>
      <c r="R163" s="10">
        <v>139</v>
      </c>
    </row>
    <row r="164" spans="17:18" x14ac:dyDescent="0.25">
      <c r="Q164" s="10">
        <f t="shared" si="9"/>
        <v>4</v>
      </c>
      <c r="R164" s="10">
        <v>140</v>
      </c>
    </row>
    <row r="165" spans="17:18" x14ac:dyDescent="0.25">
      <c r="Q165" s="10">
        <f t="shared" si="9"/>
        <v>55</v>
      </c>
      <c r="R165" s="10">
        <v>141</v>
      </c>
    </row>
    <row r="166" spans="17:18" x14ac:dyDescent="0.25">
      <c r="Q166" s="10">
        <f t="shared" si="9"/>
        <v>106</v>
      </c>
      <c r="R166" s="10">
        <v>142</v>
      </c>
    </row>
    <row r="167" spans="17:18" x14ac:dyDescent="0.25">
      <c r="Q167" s="10">
        <f t="shared" si="9"/>
        <v>157</v>
      </c>
      <c r="R167" s="10">
        <v>143</v>
      </c>
    </row>
    <row r="168" spans="17:18" x14ac:dyDescent="0.25">
      <c r="Q168" s="10">
        <f t="shared" si="9"/>
        <v>208</v>
      </c>
      <c r="R168" s="10">
        <v>144</v>
      </c>
    </row>
    <row r="169" spans="17:18" x14ac:dyDescent="0.25">
      <c r="Q169" s="10">
        <f t="shared" si="9"/>
        <v>36</v>
      </c>
      <c r="R169" s="10">
        <v>145</v>
      </c>
    </row>
    <row r="170" spans="17:18" x14ac:dyDescent="0.25">
      <c r="Q170" s="10">
        <f t="shared" si="9"/>
        <v>87</v>
      </c>
      <c r="R170" s="10">
        <v>146</v>
      </c>
    </row>
    <row r="171" spans="17:18" x14ac:dyDescent="0.25">
      <c r="Q171" s="10">
        <f t="shared" si="9"/>
        <v>138</v>
      </c>
      <c r="R171" s="10">
        <v>147</v>
      </c>
    </row>
    <row r="172" spans="17:18" x14ac:dyDescent="0.25">
      <c r="Q172" s="10">
        <f t="shared" si="9"/>
        <v>189</v>
      </c>
      <c r="R172" s="10">
        <v>148</v>
      </c>
    </row>
    <row r="173" spans="17:18" x14ac:dyDescent="0.25">
      <c r="Q173" s="10">
        <f t="shared" si="9"/>
        <v>17</v>
      </c>
      <c r="R173" s="10">
        <v>149</v>
      </c>
    </row>
    <row r="174" spans="17:18" x14ac:dyDescent="0.25">
      <c r="Q174" s="10">
        <f t="shared" si="9"/>
        <v>68</v>
      </c>
      <c r="R174" s="10">
        <v>150</v>
      </c>
    </row>
    <row r="175" spans="17:18" x14ac:dyDescent="0.25">
      <c r="Q175" s="10">
        <f t="shared" si="9"/>
        <v>119</v>
      </c>
      <c r="R175" s="10">
        <v>151</v>
      </c>
    </row>
    <row r="176" spans="17:18" x14ac:dyDescent="0.25">
      <c r="Q176" s="10">
        <f t="shared" si="9"/>
        <v>170</v>
      </c>
      <c r="R176" s="10">
        <v>152</v>
      </c>
    </row>
    <row r="177" spans="17:18" x14ac:dyDescent="0.25">
      <c r="Q177" s="10">
        <f t="shared" si="9"/>
        <v>221</v>
      </c>
      <c r="R177" s="10">
        <v>153</v>
      </c>
    </row>
    <row r="178" spans="17:18" x14ac:dyDescent="0.25">
      <c r="Q178" s="10">
        <f t="shared" si="9"/>
        <v>49</v>
      </c>
      <c r="R178" s="10">
        <v>154</v>
      </c>
    </row>
    <row r="179" spans="17:18" x14ac:dyDescent="0.25">
      <c r="Q179" s="10">
        <f t="shared" si="9"/>
        <v>100</v>
      </c>
      <c r="R179" s="10">
        <v>155</v>
      </c>
    </row>
    <row r="180" spans="17:18" x14ac:dyDescent="0.25">
      <c r="Q180" s="10">
        <f t="shared" si="9"/>
        <v>151</v>
      </c>
      <c r="R180" s="10">
        <v>156</v>
      </c>
    </row>
    <row r="181" spans="17:18" x14ac:dyDescent="0.25">
      <c r="Q181" s="10">
        <f t="shared" si="9"/>
        <v>202</v>
      </c>
      <c r="R181" s="10">
        <v>157</v>
      </c>
    </row>
    <row r="182" spans="17:18" x14ac:dyDescent="0.25">
      <c r="Q182" s="10">
        <f t="shared" si="9"/>
        <v>30</v>
      </c>
      <c r="R182" s="10">
        <v>158</v>
      </c>
    </row>
    <row r="183" spans="17:18" x14ac:dyDescent="0.25">
      <c r="Q183" s="10">
        <f t="shared" si="9"/>
        <v>81</v>
      </c>
      <c r="R183" s="10">
        <v>159</v>
      </c>
    </row>
    <row r="184" spans="17:18" x14ac:dyDescent="0.25">
      <c r="Q184" s="10">
        <f t="shared" si="9"/>
        <v>132</v>
      </c>
      <c r="R184" s="10">
        <v>160</v>
      </c>
    </row>
    <row r="185" spans="17:18" x14ac:dyDescent="0.25">
      <c r="Q185" s="10">
        <f t="shared" si="9"/>
        <v>183</v>
      </c>
      <c r="R185" s="10">
        <v>161</v>
      </c>
    </row>
    <row r="186" spans="17:18" x14ac:dyDescent="0.25">
      <c r="Q186" s="10">
        <f t="shared" si="9"/>
        <v>11</v>
      </c>
      <c r="R186" s="10">
        <v>162</v>
      </c>
    </row>
    <row r="187" spans="17:18" x14ac:dyDescent="0.25">
      <c r="Q187" s="10">
        <f t="shared" si="9"/>
        <v>62</v>
      </c>
      <c r="R187" s="10">
        <v>163</v>
      </c>
    </row>
    <row r="188" spans="17:18" x14ac:dyDescent="0.25">
      <c r="Q188" s="10">
        <f t="shared" si="9"/>
        <v>113</v>
      </c>
      <c r="R188" s="10">
        <v>164</v>
      </c>
    </row>
    <row r="189" spans="17:18" x14ac:dyDescent="0.25">
      <c r="Q189" s="10">
        <f t="shared" si="9"/>
        <v>164</v>
      </c>
      <c r="R189" s="10">
        <v>165</v>
      </c>
    </row>
    <row r="190" spans="17:18" x14ac:dyDescent="0.25">
      <c r="Q190" s="10">
        <f t="shared" si="9"/>
        <v>215</v>
      </c>
      <c r="R190" s="10">
        <v>166</v>
      </c>
    </row>
    <row r="191" spans="17:18" x14ac:dyDescent="0.25">
      <c r="Q191" s="10">
        <f t="shared" si="9"/>
        <v>43</v>
      </c>
      <c r="R191" s="10">
        <v>167</v>
      </c>
    </row>
    <row r="192" spans="17:18" x14ac:dyDescent="0.25">
      <c r="Q192" s="10">
        <f t="shared" si="9"/>
        <v>94</v>
      </c>
      <c r="R192" s="10">
        <v>168</v>
      </c>
    </row>
    <row r="193" spans="17:18" x14ac:dyDescent="0.25">
      <c r="Q193" s="10">
        <f t="shared" si="9"/>
        <v>145</v>
      </c>
      <c r="R193" s="10">
        <v>169</v>
      </c>
    </row>
    <row r="194" spans="17:18" x14ac:dyDescent="0.25">
      <c r="Q194" s="10">
        <f t="shared" si="9"/>
        <v>196</v>
      </c>
      <c r="R194" s="10">
        <v>170</v>
      </c>
    </row>
    <row r="195" spans="17:18" x14ac:dyDescent="0.25">
      <c r="Q195" s="10">
        <f t="shared" si="9"/>
        <v>24</v>
      </c>
      <c r="R195" s="10">
        <v>171</v>
      </c>
    </row>
    <row r="196" spans="17:18" x14ac:dyDescent="0.25">
      <c r="Q196" s="10">
        <f t="shared" si="9"/>
        <v>75</v>
      </c>
      <c r="R196" s="10">
        <v>172</v>
      </c>
    </row>
    <row r="197" spans="17:18" x14ac:dyDescent="0.25">
      <c r="Q197" s="10">
        <f t="shared" si="9"/>
        <v>126</v>
      </c>
      <c r="R197" s="10">
        <v>173</v>
      </c>
    </row>
    <row r="198" spans="17:18" x14ac:dyDescent="0.25">
      <c r="Q198" s="10">
        <f t="shared" si="9"/>
        <v>177</v>
      </c>
      <c r="R198" s="10">
        <v>174</v>
      </c>
    </row>
    <row r="199" spans="17:18" x14ac:dyDescent="0.25">
      <c r="Q199" s="10">
        <f t="shared" si="9"/>
        <v>5</v>
      </c>
      <c r="R199" s="10">
        <v>175</v>
      </c>
    </row>
    <row r="200" spans="17:18" x14ac:dyDescent="0.25">
      <c r="Q200" s="10">
        <f t="shared" si="9"/>
        <v>56</v>
      </c>
      <c r="R200" s="10">
        <v>176</v>
      </c>
    </row>
    <row r="201" spans="17:18" x14ac:dyDescent="0.25">
      <c r="Q201" s="10">
        <f t="shared" si="9"/>
        <v>107</v>
      </c>
      <c r="R201" s="10">
        <v>177</v>
      </c>
    </row>
    <row r="202" spans="17:18" x14ac:dyDescent="0.25">
      <c r="Q202" s="10">
        <f t="shared" si="9"/>
        <v>158</v>
      </c>
      <c r="R202" s="10">
        <v>178</v>
      </c>
    </row>
    <row r="203" spans="17:18" x14ac:dyDescent="0.25">
      <c r="Q203" s="10">
        <f t="shared" si="9"/>
        <v>209</v>
      </c>
      <c r="R203" s="10">
        <v>179</v>
      </c>
    </row>
    <row r="204" spans="17:18" x14ac:dyDescent="0.25">
      <c r="Q204" s="10">
        <f t="shared" si="9"/>
        <v>37</v>
      </c>
      <c r="R204" s="10">
        <v>180</v>
      </c>
    </row>
  </sheetData>
  <mergeCells count="13">
    <mergeCell ref="A1:W1"/>
    <mergeCell ref="N28:O28"/>
    <mergeCell ref="N32:O32"/>
    <mergeCell ref="B26:C26"/>
    <mergeCell ref="D26:E26"/>
    <mergeCell ref="F26:G26"/>
    <mergeCell ref="B11:C11"/>
    <mergeCell ref="D11:E11"/>
    <mergeCell ref="F11:G11"/>
    <mergeCell ref="H11:I11"/>
    <mergeCell ref="J11:K11"/>
    <mergeCell ref="H26:I26"/>
    <mergeCell ref="J26:K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Kombi</vt:lpstr>
      <vt:lpstr>Vernam Cipher</vt:lpstr>
      <vt:lpstr>Hill Cipher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VANSIUS</dc:creator>
  <cp:lastModifiedBy>VANSIUS</cp:lastModifiedBy>
  <dcterms:created xsi:type="dcterms:W3CDTF">2020-02-25T14:06:11Z</dcterms:created>
  <dcterms:modified xsi:type="dcterms:W3CDTF">2020-03-31T05:46:46Z</dcterms:modified>
</cp:coreProperties>
</file>