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nbox\cernbox\Rhodotron\RhodotronElipsleşme\"/>
    </mc:Choice>
  </mc:AlternateContent>
  <xr:revisionPtr revIDLastSave="0" documentId="13_ncr:1_{56C71306-35CF-4F29-9C7F-5E5396166BF2}" xr6:coauthVersionLast="47" xr6:coauthVersionMax="47" xr10:uidLastSave="{00000000-0000-0000-0000-000000000000}"/>
  <bookViews>
    <workbookView xWindow="-120" yWindow="-120" windowWidth="29040" windowHeight="15840" xr2:uid="{F43C2611-DCE4-4522-86BA-8D6017E1C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1" i="1"/>
  <c r="A16" i="1"/>
  <c r="B16" i="1"/>
  <c r="G21" i="1"/>
  <c r="G22" i="1"/>
  <c r="G23" i="1"/>
  <c r="G24" i="1"/>
  <c r="G25" i="1"/>
  <c r="G26" i="1"/>
  <c r="G20" i="1"/>
  <c r="D21" i="1"/>
  <c r="D22" i="1"/>
  <c r="D23" i="1"/>
  <c r="D24" i="1"/>
  <c r="D25" i="1"/>
  <c r="D26" i="1"/>
  <c r="D20" i="1"/>
  <c r="D10" i="1"/>
  <c r="C16" i="1" s="1"/>
  <c r="C17" i="1" l="1"/>
  <c r="B17" i="1"/>
</calcChain>
</file>

<file path=xl/sharedStrings.xml><?xml version="1.0" encoding="utf-8"?>
<sst xmlns="http://schemas.openxmlformats.org/spreadsheetml/2006/main" count="10" uniqueCount="10">
  <si>
    <t>Rcircle(mm)</t>
  </si>
  <si>
    <t>DRx(mm)</t>
  </si>
  <si>
    <t>DRy(mm)</t>
  </si>
  <si>
    <t>Rinner(mm)</t>
  </si>
  <si>
    <t>Xuzayan</t>
  </si>
  <si>
    <t>Xkısalan</t>
  </si>
  <si>
    <t>Normal</t>
  </si>
  <si>
    <r>
      <rPr>
        <sz val="11"/>
        <color theme="1"/>
        <rFont val="Grotesque"/>
        <family val="2"/>
      </rPr>
      <t>Δ</t>
    </r>
    <r>
      <rPr>
        <sz val="11"/>
        <color theme="1"/>
        <rFont val="Calibri"/>
        <family val="2"/>
        <charset val="162"/>
      </rPr>
      <t>Rx(mm)</t>
    </r>
  </si>
  <si>
    <t>ΔRx/Rx0</t>
  </si>
  <si>
    <t>Eexit(keV)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</si>
</sst>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Grotesque"/>
      <family val="2"/>
    </font>
    <font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Beam Exit</a:t>
            </a:r>
            <a:r>
              <a:rPr lang="tr-TR" baseline="0"/>
              <a:t> Energy for change in Rx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Eexit(keV)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Sheet1!$E$20:$E$26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-3</c:v>
                </c:pt>
                <c:pt idx="4">
                  <c:v>3</c:v>
                </c:pt>
                <c:pt idx="5">
                  <c:v>10</c:v>
                </c:pt>
                <c:pt idx="6">
                  <c:v>-10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536</c:v>
                </c:pt>
                <c:pt idx="1">
                  <c:v>535</c:v>
                </c:pt>
                <c:pt idx="2">
                  <c:v>538</c:v>
                </c:pt>
                <c:pt idx="3">
                  <c:v>548</c:v>
                </c:pt>
                <c:pt idx="4">
                  <c:v>528</c:v>
                </c:pt>
                <c:pt idx="5">
                  <c:v>530</c:v>
                </c:pt>
                <c:pt idx="6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8-431A-BDAE-44696CD8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21568"/>
        <c:axId val="754022400"/>
      </c:scatterChart>
      <c:valAx>
        <c:axId val="754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tr-TR"/>
                  <a:t>Rx(mm)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4022400"/>
        <c:crosses val="autoZero"/>
        <c:crossBetween val="midCat"/>
      </c:valAx>
      <c:valAx>
        <c:axId val="754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Eexit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4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Beam Exit</a:t>
            </a:r>
            <a:r>
              <a:rPr lang="tr-TR" baseline="0"/>
              <a:t> Energy for percent change in Xe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Sheet1!$D$20:$D$26</c:f>
              <c:numCache>
                <c:formatCode>General</c:formatCode>
                <c:ptCount val="7"/>
                <c:pt idx="0">
                  <c:v>0</c:v>
                </c:pt>
                <c:pt idx="1">
                  <c:v>-0.17699115044247787</c:v>
                </c:pt>
                <c:pt idx="2">
                  <c:v>0.17699115044247787</c:v>
                </c:pt>
                <c:pt idx="3">
                  <c:v>-0.53097345132743368</c:v>
                </c:pt>
                <c:pt idx="4">
                  <c:v>0.53097345132743368</c:v>
                </c:pt>
                <c:pt idx="5">
                  <c:v>1.7699115044247788</c:v>
                </c:pt>
                <c:pt idx="6">
                  <c:v>-1.7699115044247788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536</c:v>
                </c:pt>
                <c:pt idx="1">
                  <c:v>535</c:v>
                </c:pt>
                <c:pt idx="2">
                  <c:v>538</c:v>
                </c:pt>
                <c:pt idx="3">
                  <c:v>548</c:v>
                </c:pt>
                <c:pt idx="4">
                  <c:v>528</c:v>
                </c:pt>
                <c:pt idx="5">
                  <c:v>530</c:v>
                </c:pt>
                <c:pt idx="6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A-4BB2-BDAA-82EF0155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80048"/>
        <c:axId val="458676304"/>
      </c:scatterChart>
      <c:valAx>
        <c:axId val="4586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Percent Change in 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676304"/>
        <c:crosses val="autoZero"/>
        <c:crossBetween val="midCat"/>
      </c:valAx>
      <c:valAx>
        <c:axId val="458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Eexit(keV)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6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Percent Change in Eexit for percent change in Xe</a:t>
            </a:r>
          </a:p>
        </c:rich>
      </c:tx>
      <c:layout>
        <c:manualLayout>
          <c:xMode val="edge"/>
          <c:yMode val="edge"/>
          <c:x val="0.1112499999999999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Sheet1!$D$20:$D$26</c:f>
              <c:numCache>
                <c:formatCode>General</c:formatCode>
                <c:ptCount val="7"/>
                <c:pt idx="0">
                  <c:v>0</c:v>
                </c:pt>
                <c:pt idx="1">
                  <c:v>-0.17699115044247787</c:v>
                </c:pt>
                <c:pt idx="2">
                  <c:v>0.17699115044247787</c:v>
                </c:pt>
                <c:pt idx="3">
                  <c:v>-0.53097345132743368</c:v>
                </c:pt>
                <c:pt idx="4">
                  <c:v>0.53097345132743368</c:v>
                </c:pt>
                <c:pt idx="5">
                  <c:v>1.7699115044247788</c:v>
                </c:pt>
                <c:pt idx="6">
                  <c:v>-1.7699115044247788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0</c:v>
                </c:pt>
                <c:pt idx="1">
                  <c:v>-0.18656716417910449</c:v>
                </c:pt>
                <c:pt idx="2">
                  <c:v>0.37313432835820898</c:v>
                </c:pt>
                <c:pt idx="3">
                  <c:v>2.2388059701492535</c:v>
                </c:pt>
                <c:pt idx="4">
                  <c:v>-1.4925373134328359</c:v>
                </c:pt>
                <c:pt idx="5">
                  <c:v>-1.1194029850746268</c:v>
                </c:pt>
                <c:pt idx="6">
                  <c:v>2.0522388059701493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5-40A0-8A27-8FED99FB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24128"/>
        <c:axId val="673521216"/>
      </c:scatterChart>
      <c:valAx>
        <c:axId val="6735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Percent Change in 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3521216"/>
        <c:crosses val="autoZero"/>
        <c:crossBetween val="midCat"/>
      </c:valAx>
      <c:valAx>
        <c:axId val="6735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Percent</a:t>
                </a:r>
                <a:r>
                  <a:rPr lang="tr-TR" baseline="0"/>
                  <a:t> Change in Exit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1.9444444444444445E-2"/>
              <c:y val="0.3008100029163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35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104775</xdr:rowOff>
    </xdr:from>
    <xdr:to>
      <xdr:col>6</xdr:col>
      <xdr:colOff>133350</xdr:colOff>
      <xdr:row>50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C9DBB-9CA2-43F5-931F-4ACC4D55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29</xdr:row>
      <xdr:rowOff>61912</xdr:rowOff>
    </xdr:from>
    <xdr:to>
      <xdr:col>17</xdr:col>
      <xdr:colOff>361950</xdr:colOff>
      <xdr:row>43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E9DA1-C1D6-49B8-B81C-16FA77185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481012</xdr:colOff>
      <xdr:row>12</xdr:row>
      <xdr:rowOff>100012</xdr:rowOff>
    </xdr:from>
    <xdr:to>
      <xdr:col>17</xdr:col>
      <xdr:colOff>176212</xdr:colOff>
      <xdr:row>26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289649-2AD2-4304-B374-0EE1E1594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FE51-E94B-413A-BD40-2173ABB5686F}">
  <dimension ref="A9:H26"/>
  <sheetViews>
    <sheetView tabSelected="1" topLeftCell="A7" workbookViewId="0">
      <selection activeCell="E22" sqref="E22"/>
    </sheetView>
  </sheetViews>
  <sheetFormatPr defaultRowHeight="15" x14ac:dyDescent="0.25"/>
  <cols>
    <col min="1" max="1" width="12.28515625" customWidth="1"/>
    <col min="2" max="2" width="13.140625" customWidth="1"/>
    <col min="3" max="3" width="11.140625" customWidth="1"/>
    <col min="4" max="4" width="11.7109375" customWidth="1"/>
    <col min="6" max="6" width="11" customWidth="1"/>
  </cols>
  <sheetData>
    <row r="9" spans="1:4" x14ac:dyDescent="0.25">
      <c r="A9" t="s">
        <v>3</v>
      </c>
      <c r="B9" t="s">
        <v>0</v>
      </c>
      <c r="C9" t="s">
        <v>1</v>
      </c>
      <c r="D9" t="s">
        <v>2</v>
      </c>
    </row>
    <row r="10" spans="1:4" x14ac:dyDescent="0.25">
      <c r="A10">
        <v>188</v>
      </c>
      <c r="B10">
        <v>753</v>
      </c>
      <c r="C10">
        <v>10</v>
      </c>
      <c r="D10">
        <f>C10*(-1)</f>
        <v>-10</v>
      </c>
    </row>
    <row r="15" spans="1:4" x14ac:dyDescent="0.25">
      <c r="A15" t="s">
        <v>6</v>
      </c>
      <c r="B15" t="s">
        <v>4</v>
      </c>
      <c r="C15" t="s">
        <v>5</v>
      </c>
    </row>
    <row r="16" spans="1:4" x14ac:dyDescent="0.25">
      <c r="A16">
        <f>(B10-A10)</f>
        <v>565</v>
      </c>
      <c r="B16">
        <f>2*(B10+C10-188)</f>
        <v>1150</v>
      </c>
      <c r="C16">
        <f>(B10+D10-A10)*2</f>
        <v>1110</v>
      </c>
    </row>
    <row r="17" spans="2:8" x14ac:dyDescent="0.25">
      <c r="B17">
        <f>(B16-A16)*100/A16</f>
        <v>103.53982300884955</v>
      </c>
      <c r="C17">
        <f>(C16-A16)*100/A16</f>
        <v>96.460176991150448</v>
      </c>
    </row>
    <row r="19" spans="2:8" x14ac:dyDescent="0.25">
      <c r="D19" s="2" t="s">
        <v>8</v>
      </c>
      <c r="E19" s="1" t="s">
        <v>7</v>
      </c>
      <c r="F19" t="s">
        <v>9</v>
      </c>
    </row>
    <row r="20" spans="2:8" x14ac:dyDescent="0.25">
      <c r="D20">
        <f>(753+E20-188-565)*100/565</f>
        <v>0</v>
      </c>
      <c r="E20">
        <v>0</v>
      </c>
      <c r="F20">
        <v>536</v>
      </c>
      <c r="G20">
        <f>(F20-536)*100/536</f>
        <v>0</v>
      </c>
      <c r="H20">
        <v>753</v>
      </c>
    </row>
    <row r="21" spans="2:8" x14ac:dyDescent="0.25">
      <c r="D21">
        <f t="shared" ref="D21:D26" si="0">(753+E21-188-565)*100/565</f>
        <v>-0.17699115044247787</v>
      </c>
      <c r="E21">
        <v>-1</v>
      </c>
      <c r="F21">
        <v>535</v>
      </c>
      <c r="G21">
        <f t="shared" ref="G21:G26" si="1">(F21-536)*100/536</f>
        <v>-0.18656716417910449</v>
      </c>
      <c r="H21">
        <f>753 +E21</f>
        <v>752</v>
      </c>
    </row>
    <row r="22" spans="2:8" x14ac:dyDescent="0.25">
      <c r="D22">
        <f t="shared" si="0"/>
        <v>0.17699115044247787</v>
      </c>
      <c r="E22">
        <v>1</v>
      </c>
      <c r="F22">
        <v>538</v>
      </c>
      <c r="G22">
        <f t="shared" si="1"/>
        <v>0.37313432835820898</v>
      </c>
      <c r="H22">
        <f t="shared" ref="H22:H26" si="2">753 +E22</f>
        <v>754</v>
      </c>
    </row>
    <row r="23" spans="2:8" x14ac:dyDescent="0.25">
      <c r="D23">
        <f t="shared" si="0"/>
        <v>-0.53097345132743368</v>
      </c>
      <c r="E23">
        <v>-3</v>
      </c>
      <c r="F23">
        <v>548</v>
      </c>
      <c r="G23">
        <f t="shared" si="1"/>
        <v>2.2388059701492535</v>
      </c>
      <c r="H23">
        <f t="shared" si="2"/>
        <v>750</v>
      </c>
    </row>
    <row r="24" spans="2:8" x14ac:dyDescent="0.25">
      <c r="D24">
        <f t="shared" si="0"/>
        <v>0.53097345132743368</v>
      </c>
      <c r="E24">
        <v>3</v>
      </c>
      <c r="F24">
        <v>528</v>
      </c>
      <c r="G24">
        <f t="shared" si="1"/>
        <v>-1.4925373134328359</v>
      </c>
      <c r="H24">
        <f t="shared" si="2"/>
        <v>756</v>
      </c>
    </row>
    <row r="25" spans="2:8" x14ac:dyDescent="0.25">
      <c r="D25">
        <f t="shared" si="0"/>
        <v>1.7699115044247788</v>
      </c>
      <c r="E25">
        <v>10</v>
      </c>
      <c r="F25">
        <v>530</v>
      </c>
      <c r="G25">
        <f t="shared" si="1"/>
        <v>-1.1194029850746268</v>
      </c>
      <c r="H25">
        <f t="shared" si="2"/>
        <v>763</v>
      </c>
    </row>
    <row r="26" spans="2:8" x14ac:dyDescent="0.25">
      <c r="D26">
        <f t="shared" si="0"/>
        <v>-1.7699115044247788</v>
      </c>
      <c r="E26">
        <v>-10</v>
      </c>
      <c r="F26">
        <v>547</v>
      </c>
      <c r="G26">
        <f t="shared" si="1"/>
        <v>2.0522388059701493</v>
      </c>
      <c r="H26">
        <f t="shared" si="2"/>
        <v>743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Furkan Er</dc:creator>
  <cp:lastModifiedBy>M Furkan Er</cp:lastModifiedBy>
  <dcterms:created xsi:type="dcterms:W3CDTF">2021-05-20T09:16:28Z</dcterms:created>
  <dcterms:modified xsi:type="dcterms:W3CDTF">2021-06-05T13:59:56Z</dcterms:modified>
</cp:coreProperties>
</file>