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tests\functions\mult_lin_reg_utils\"/>
    </mc:Choice>
  </mc:AlternateContent>
  <xr:revisionPtr revIDLastSave="0" documentId="13_ncr:1_{E2125251-4A72-4E2C-A03C-5ACC88FE19FE}" xr6:coauthVersionLast="47" xr6:coauthVersionMax="47" xr10:uidLastSave="{00000000-0000-0000-0000-000000000000}"/>
  <bookViews>
    <workbookView xWindow="-110" yWindow="-110" windowWidth="19420" windowHeight="10420" xr2:uid="{C1646789-F2F7-4596-96D5-A1743CEE8B52}"/>
  </bookViews>
  <sheets>
    <sheet name="Data" sheetId="2" r:id="rId1"/>
    <sheet name="Design Parameters" sheetId="1" r:id="rId2"/>
    <sheet name="Responses" sheetId="3" r:id="rId3"/>
    <sheet name="Other Parameters" sheetId="4" r:id="rId4"/>
    <sheet name="DO NOT TOU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  <c r="C1" i="5"/>
  <c r="A1" i="5"/>
  <c r="B2" i="5" s="1"/>
  <c r="A2" i="5"/>
  <c r="B1" i="5" l="1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tc={D56EA02F-9417-4398-AAC0-EB18B9A78780}</author>
  </authors>
  <commentList>
    <comment ref="B1" authorId="0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of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<sst xmlns="http://schemas.openxmlformats.org/spreadsheetml/2006/main" count="39" uniqueCount="28">
  <si>
    <t>Features</t>
  </si>
  <si>
    <t>Min Level</t>
  </si>
  <si>
    <t>Max Level</t>
  </si>
  <si>
    <t>A</t>
  </si>
  <si>
    <t>B</t>
  </si>
  <si>
    <t>C</t>
  </si>
  <si>
    <t>Code</t>
  </si>
  <si>
    <t>Run</t>
  </si>
  <si>
    <t>Roll temperature (°C)</t>
  </si>
  <si>
    <t>Target density (g/cm3)</t>
  </si>
  <si>
    <t>Calculated target porosity (%)</t>
  </si>
  <si>
    <t>Response</t>
  </si>
  <si>
    <t>Lambda</t>
  </si>
  <si>
    <t>-1,0,1</t>
  </si>
  <si>
    <t>-1, 0, 1</t>
  </si>
  <si>
    <t>C/5-6 (mAh/g)</t>
  </si>
  <si>
    <t>10C (mAh/g)</t>
  </si>
  <si>
    <t>Process</t>
  </si>
  <si>
    <t>Parameter</t>
  </si>
  <si>
    <t>Value</t>
  </si>
  <si>
    <t>Starting model type</t>
  </si>
  <si>
    <t>Quadratic</t>
  </si>
  <si>
    <t>2FI</t>
  </si>
  <si>
    <t>Term type</t>
  </si>
  <si>
    <t>Complexity</t>
  </si>
  <si>
    <t>Mixture complexity</t>
  </si>
  <si>
    <t>Process complexity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</si>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</sst>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6-17T13:49:47.78" personId="{1DB282FF-D362-47DF-A85A-03995C31D022}" id="{D56EA02F-9417-4398-AAC0-EB18B9A78780}">
    <text>Either a single number (i.e. 1) of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19"/>
  <sheetViews>
    <sheetView tabSelected="1" workbookViewId="0">
      <selection activeCell="E2" sqref="E2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15</v>
      </c>
      <c r="F1" s="2" t="s">
        <v>16</v>
      </c>
    </row>
    <row r="2" spans="1:6" x14ac:dyDescent="0.35">
      <c r="A2" s="7">
        <v>1</v>
      </c>
      <c r="B2" s="7">
        <v>85</v>
      </c>
      <c r="C2" s="7">
        <v>2.7</v>
      </c>
      <c r="D2" s="7">
        <v>39.44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7">
        <v>2.7</v>
      </c>
      <c r="D3" s="7">
        <v>33.83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7">
        <v>2.7</v>
      </c>
      <c r="D4" s="7">
        <v>28.22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7">
        <v>2.7</v>
      </c>
      <c r="D5" s="7">
        <v>39.44</v>
      </c>
      <c r="E5">
        <v>162.54669346536949</v>
      </c>
      <c r="F5">
        <v>59.174622450856383</v>
      </c>
    </row>
    <row r="6" spans="1:6" x14ac:dyDescent="0.35">
      <c r="A6" s="7">
        <v>5</v>
      </c>
      <c r="B6" s="7">
        <v>120</v>
      </c>
      <c r="C6" s="7">
        <v>2.7</v>
      </c>
      <c r="D6" s="7">
        <v>33.83</v>
      </c>
      <c r="E6">
        <v>163.13595123364951</v>
      </c>
      <c r="F6">
        <v>81.773996381057302</v>
      </c>
    </row>
    <row r="7" spans="1:6" x14ac:dyDescent="0.35">
      <c r="A7" s="7">
        <v>6</v>
      </c>
      <c r="B7" s="7">
        <v>120</v>
      </c>
      <c r="C7" s="7">
        <v>2.7</v>
      </c>
      <c r="D7" s="7">
        <v>28.22</v>
      </c>
      <c r="E7">
        <v>162.57257207035542</v>
      </c>
      <c r="F7">
        <v>84.951190961672879</v>
      </c>
    </row>
    <row r="8" spans="1:6" x14ac:dyDescent="0.35">
      <c r="A8" s="7">
        <v>7</v>
      </c>
      <c r="B8" s="7">
        <v>145</v>
      </c>
      <c r="C8" s="7">
        <v>2.7</v>
      </c>
      <c r="D8" s="7">
        <v>39.44</v>
      </c>
      <c r="E8">
        <v>160.60330891119415</v>
      </c>
      <c r="F8">
        <v>30.733031121982521</v>
      </c>
    </row>
    <row r="9" spans="1:6" x14ac:dyDescent="0.35">
      <c r="A9" s="7">
        <v>8</v>
      </c>
      <c r="B9" s="7">
        <v>145</v>
      </c>
      <c r="C9" s="7">
        <v>2.7</v>
      </c>
      <c r="D9" s="7">
        <v>33.83</v>
      </c>
      <c r="E9">
        <v>161.72268604850387</v>
      </c>
      <c r="F9">
        <v>84.945758440531378</v>
      </c>
    </row>
    <row r="10" spans="1:6" x14ac:dyDescent="0.35">
      <c r="A10" s="7">
        <v>9</v>
      </c>
      <c r="B10" s="7">
        <v>145</v>
      </c>
      <c r="C10" s="7">
        <v>2.7</v>
      </c>
      <c r="D10" s="7">
        <v>28.22</v>
      </c>
      <c r="E10">
        <v>162.29596943809688</v>
      </c>
      <c r="F10">
        <v>69.421891154692503</v>
      </c>
    </row>
    <row r="11" spans="1:6" x14ac:dyDescent="0.35">
      <c r="A11" s="7">
        <v>10</v>
      </c>
      <c r="B11" s="7">
        <v>85</v>
      </c>
      <c r="C11" s="7">
        <v>3.2</v>
      </c>
      <c r="D11" s="7">
        <v>39.44</v>
      </c>
      <c r="E11">
        <v>160.39388420675371</v>
      </c>
      <c r="F11">
        <v>8.8965527938430003E-4</v>
      </c>
    </row>
    <row r="12" spans="1:6" x14ac:dyDescent="0.35">
      <c r="A12" s="7">
        <v>11</v>
      </c>
      <c r="B12" s="7">
        <v>85</v>
      </c>
      <c r="C12" s="7">
        <v>3.2</v>
      </c>
      <c r="D12" s="7">
        <v>33.83</v>
      </c>
      <c r="E12">
        <v>162.23912776090114</v>
      </c>
      <c r="F12">
        <v>21.636350153652174</v>
      </c>
    </row>
    <row r="13" spans="1:6" x14ac:dyDescent="0.35">
      <c r="A13" s="7">
        <v>12</v>
      </c>
      <c r="B13" s="7">
        <v>85</v>
      </c>
      <c r="C13" s="7">
        <v>3.2</v>
      </c>
      <c r="D13" s="7">
        <v>28.22</v>
      </c>
      <c r="E13">
        <v>162.16754539251556</v>
      </c>
      <c r="F13">
        <v>11.601307424285451</v>
      </c>
    </row>
    <row r="14" spans="1:6" x14ac:dyDescent="0.35">
      <c r="A14" s="7">
        <v>13</v>
      </c>
      <c r="B14" s="7">
        <v>120</v>
      </c>
      <c r="C14" s="7">
        <v>3.2</v>
      </c>
      <c r="D14" s="7">
        <v>39.44</v>
      </c>
      <c r="E14">
        <v>161.66590458807934</v>
      </c>
      <c r="F14">
        <v>3.4966099123584069</v>
      </c>
    </row>
    <row r="15" spans="1:6" x14ac:dyDescent="0.35">
      <c r="A15" s="7">
        <v>14</v>
      </c>
      <c r="B15" s="7">
        <v>120</v>
      </c>
      <c r="C15" s="7">
        <v>3.2</v>
      </c>
      <c r="D15" s="7">
        <v>33.83</v>
      </c>
      <c r="E15">
        <v>161.94140267693186</v>
      </c>
      <c r="F15">
        <v>17.198715402852347</v>
      </c>
    </row>
    <row r="16" spans="1:6" x14ac:dyDescent="0.35">
      <c r="A16" s="7">
        <v>15</v>
      </c>
      <c r="B16" s="7">
        <v>120</v>
      </c>
      <c r="C16" s="7">
        <v>3.2</v>
      </c>
      <c r="D16" s="7">
        <v>28.22</v>
      </c>
      <c r="E16">
        <v>162.80112356445107</v>
      </c>
      <c r="F16">
        <v>14.892530662050966</v>
      </c>
    </row>
    <row r="17" spans="1:6" x14ac:dyDescent="0.35">
      <c r="A17" s="7">
        <v>16</v>
      </c>
      <c r="B17" s="7">
        <v>145</v>
      </c>
      <c r="C17" s="7">
        <v>3.2</v>
      </c>
      <c r="D17" s="7">
        <v>39.44</v>
      </c>
      <c r="E17">
        <v>160.75407959775919</v>
      </c>
      <c r="F17">
        <v>8.9214094531340604E-4</v>
      </c>
    </row>
    <row r="18" spans="1:6" x14ac:dyDescent="0.35">
      <c r="A18" s="7">
        <v>17</v>
      </c>
      <c r="B18" s="7">
        <v>145</v>
      </c>
      <c r="C18" s="7">
        <v>3.2</v>
      </c>
      <c r="D18" s="7">
        <v>33.83</v>
      </c>
      <c r="E18">
        <v>161.73770048700803</v>
      </c>
      <c r="F18">
        <v>15.862730271587914</v>
      </c>
    </row>
    <row r="19" spans="1:6" x14ac:dyDescent="0.35">
      <c r="A19" s="7">
        <v>18</v>
      </c>
      <c r="B19" s="7">
        <v>145</v>
      </c>
      <c r="C19" s="7">
        <v>3.2</v>
      </c>
      <c r="D19" s="7">
        <v>28.22</v>
      </c>
      <c r="E19">
        <v>162.06572573839108</v>
      </c>
      <c r="F19">
        <v>11.623511691296509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E10" sqref="E10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6" width="12.26953125" style="1" customWidth="1"/>
    <col min="7" max="16384" width="8.7265625" style="1"/>
  </cols>
  <sheetData>
    <row r="1" spans="1:6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24</v>
      </c>
    </row>
    <row r="2" spans="1:6" x14ac:dyDescent="0.35">
      <c r="A2" s="1" t="s">
        <v>3</v>
      </c>
      <c r="B2" s="3" t="s">
        <v>8</v>
      </c>
      <c r="C2" s="1">
        <v>85</v>
      </c>
      <c r="D2" s="1">
        <v>145</v>
      </c>
      <c r="E2" s="1" t="s">
        <v>17</v>
      </c>
      <c r="F2" s="1" t="s">
        <v>21</v>
      </c>
    </row>
    <row r="3" spans="1:6" x14ac:dyDescent="0.35">
      <c r="A3" s="1" t="s">
        <v>4</v>
      </c>
      <c r="B3" s="3" t="s">
        <v>9</v>
      </c>
      <c r="C3" s="1">
        <v>2.7</v>
      </c>
      <c r="D3" s="1">
        <v>3.2</v>
      </c>
      <c r="E3" s="1" t="s">
        <v>17</v>
      </c>
      <c r="F3" s="1" t="s">
        <v>21</v>
      </c>
    </row>
    <row r="4" spans="1:6" x14ac:dyDescent="0.35">
      <c r="A4" s="1" t="s">
        <v>5</v>
      </c>
      <c r="B4" s="3" t="s">
        <v>10</v>
      </c>
      <c r="C4" s="1">
        <v>28</v>
      </c>
      <c r="D4" s="1">
        <v>40</v>
      </c>
      <c r="E4" s="1" t="s">
        <v>17</v>
      </c>
      <c r="F4" s="1" t="s">
        <v>21</v>
      </c>
    </row>
  </sheetData>
  <dataValidations count="2">
    <dataValidation type="list" allowBlank="1" showInputMessage="1" showErrorMessage="1" sqref="F2:F4" xr:uid="{69911F20-3846-406C-9C44-83ADD5D4F171}">
      <formula1>"Linear,Quadratic,Cubic,"</formula1>
    </dataValidation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C3"/>
  <sheetViews>
    <sheetView workbookViewId="0">
      <selection activeCell="C2" sqref="C2"/>
    </sheetView>
  </sheetViews>
  <sheetFormatPr defaultRowHeight="14.5" x14ac:dyDescent="0.35"/>
  <cols>
    <col min="1" max="1" width="31.7265625" style="1" customWidth="1"/>
    <col min="2" max="2" width="8.7265625" style="4"/>
    <col min="3" max="3" width="16.36328125" style="1" bestFit="1" customWidth="1"/>
    <col min="4" max="16384" width="8.7265625" style="1"/>
  </cols>
  <sheetData>
    <row r="1" spans="1:3" x14ac:dyDescent="0.35">
      <c r="A1" s="1" t="s">
        <v>11</v>
      </c>
      <c r="B1" s="4" t="s">
        <v>12</v>
      </c>
      <c r="C1" s="1" t="s">
        <v>20</v>
      </c>
    </row>
    <row r="2" spans="1:3" x14ac:dyDescent="0.35">
      <c r="A2" s="2" t="s">
        <v>15</v>
      </c>
      <c r="B2" s="5" t="s">
        <v>13</v>
      </c>
      <c r="C2" s="1" t="s">
        <v>21</v>
      </c>
    </row>
    <row r="3" spans="1:3" x14ac:dyDescent="0.35">
      <c r="A3" s="2" t="s">
        <v>16</v>
      </c>
      <c r="B3" s="5" t="s">
        <v>14</v>
      </c>
      <c r="C3" s="1" t="s">
        <v>22</v>
      </c>
    </row>
  </sheetData>
  <dataValidations count="1">
    <dataValidation type="list" allowBlank="1" showInputMessage="1" showErrorMessage="1" sqref="C2:C3" xr:uid="{2F388B0D-E594-4681-B70F-E71CDD2CE433}">
      <formula1>"Mean,Linear,2FI,3FI,Quadratic,Cubic,"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6A9D-C789-43CD-A386-937D09420C50}">
  <dimension ref="A1:B3"/>
  <sheetViews>
    <sheetView workbookViewId="0">
      <selection activeCell="D4" sqref="D4"/>
    </sheetView>
  </sheetViews>
  <sheetFormatPr defaultRowHeight="14.5" x14ac:dyDescent="0.35"/>
  <cols>
    <col min="1" max="1" width="26.36328125" style="1" customWidth="1"/>
    <col min="2" max="2" width="14.90625" style="1" customWidth="1"/>
  </cols>
  <sheetData>
    <row r="1" spans="1:2" x14ac:dyDescent="0.35">
      <c r="A1" s="1" t="s">
        <v>18</v>
      </c>
      <c r="B1" s="1" t="s">
        <v>19</v>
      </c>
    </row>
    <row r="2" spans="1:2" x14ac:dyDescent="0.35">
      <c r="A2" s="1" t="s">
        <v>25</v>
      </c>
      <c r="B2" s="1" t="s">
        <v>27</v>
      </c>
    </row>
    <row r="3" spans="1:2" x14ac:dyDescent="0.35">
      <c r="A3" s="1" t="s">
        <v>26</v>
      </c>
      <c r="B3" s="1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C07DCB-72FD-4B86-A08C-075EF3488F0D}">
          <x14:formula1>
            <xm:f>'DO NOT TOUCH'!$C$1:$C$3</xm:f>
          </x14:formula1>
          <xm:sqref>B3</xm:sqref>
        </x14:dataValidation>
        <x14:dataValidation type="list" allowBlank="1" showInputMessage="1" showErrorMessage="1" xr:uid="{5485C613-62DE-41D1-97A2-FC8CC688920F}">
          <x14:formula1>
            <xm:f>'DO NOT TOUCH'!B$1:B$3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E7C-0D08-4866-AC87-CF6E74E9A396}">
  <dimension ref="A1:C3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b">
        <f>COUNTIF('Design Parameters'!E:E, "Mixture")&gt;0</f>
        <v>0</v>
      </c>
      <c r="B1" t="str">
        <f>IF(A1,"Linear","Not applicable")</f>
        <v>Not applicable</v>
      </c>
      <c r="C1" t="str">
        <f>IF(A2,"Linear","Not applicable")</f>
        <v>Linear</v>
      </c>
    </row>
    <row r="2" spans="1:3" x14ac:dyDescent="0.35">
      <c r="A2" t="b">
        <f>COUNTIF('Design Parameters'!E:E, "Process")&gt;0</f>
        <v>1</v>
      </c>
      <c r="B2" t="str">
        <f>IF(A1,"Quadratic","Not applicable")</f>
        <v>Not applicable</v>
      </c>
      <c r="C2" t="str">
        <f>IF(A2,"Quadratic","Not applicable")</f>
        <v>Quadratic</v>
      </c>
    </row>
    <row r="3" spans="1:3" x14ac:dyDescent="0.35">
      <c r="B3" t="str">
        <f>IF(A1,"Cubic","Not applicable")</f>
        <v>Not applicable</v>
      </c>
      <c r="C3" t="str">
        <f>IF(A2,"Cubic","Not applicable")</f>
        <v>Cubic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Design Parameters</vt:lpstr>
      <vt:lpstr>Responses</vt:lpstr>
      <vt:lpstr>Other Parameters</vt:lpstr>
      <vt:lpstr>DO NOT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2024-06-24T11:24:26Z</dcterms:modified>
</cp:coreProperties>
</file>