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\Atmonia Dropbox\Marc Francis Hidalgo\Scripts\How to DoE and ML\ML\tests\functions\mult_lin_reg_utils\"/>
    </mc:Choice>
  </mc:AlternateContent>
  <xr:revisionPtr revIDLastSave="0" documentId="13_ncr:1_{E01BB364-FA4D-4955-AC12-506219EA7CA2}" xr6:coauthVersionLast="47" xr6:coauthVersionMax="47" xr10:uidLastSave="{00000000-0000-0000-0000-000000000000}"/>
  <bookViews>
    <workbookView xWindow="-110" yWindow="-110" windowWidth="19420" windowHeight="10420" xr2:uid="{C1646789-F2F7-4596-96D5-A1743CEE8B52}"/>
  </bookViews>
  <sheets>
    <sheet name="Data" sheetId="6" r:id="rId1"/>
    <sheet name="Design Parameters" sheetId="1" r:id="rId2"/>
    <sheet name="Responses" sheetId="3" r:id="rId3"/>
    <sheet name="Other Parameters" sheetId="4" r:id="rId4"/>
    <sheet name="DO NOT TOUCH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2" i="5"/>
  <c r="C1" i="5"/>
  <c r="A1" i="5"/>
  <c r="B2" i="5" s="1"/>
  <c r="A2" i="5"/>
  <c r="B1" i="5" l="1"/>
  <c r="B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tc={A129F280-6E28-46E6-B655-4ABBE0C15904}</author>
  </authors>
  <commentList>
    <comment ref="A1" authorId="0" shapeId="0" xr:uid="{A129F280-6E28-46E6-B655-4ABBE0C15904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single letters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tc={D56EA02F-9417-4398-AAC0-EB18B9A78780}</author>
  </authors>
  <commentList>
    <comment ref="B1" authorId="0" shapeId="0" xr:uid="{D56EA02F-9417-4398-AAC0-EB18B9A78780}">
      <text>
        <t>[Threaded comment]
Your version of Excel allows you to read this threaded comment; however, any edits to it will get removed if the file is opened in a newer version of Excel. Learn more: https://go.microsoft.com/fwlink/?linkid=870924
Comment:
    Either a single number (i.e. 1) of a comma-separated list of numbers (i.e. -1, 0, 1).
Recommended values are either:
1
or
-1, 0, 1
or
-2, -1.5, -1, -0.5, 0, 0.5, 1, 1.5, 2</t>
      </text>
    </comment>
  </commentList>
</comments>
</file>

<file path=xl/sharedStrings.xml><?xml version="1.0" encoding="utf-8"?>
<sst xmlns="http://schemas.openxmlformats.org/spreadsheetml/2006/main" count="38" uniqueCount="29">
  <si>
    <t>Features</t>
  </si>
  <si>
    <t>Min Level</t>
  </si>
  <si>
    <t>Max Level</t>
  </si>
  <si>
    <t>A</t>
  </si>
  <si>
    <t>B</t>
  </si>
  <si>
    <t>C</t>
  </si>
  <si>
    <t>Code</t>
  </si>
  <si>
    <t>Roll temperature (°C)</t>
  </si>
  <si>
    <t>Target density (g/cm3)</t>
  </si>
  <si>
    <t>Calculated target porosity (%)</t>
  </si>
  <si>
    <t>Response</t>
  </si>
  <si>
    <t>Lambda</t>
  </si>
  <si>
    <t>-1,0,1</t>
  </si>
  <si>
    <t>-1, 0, 1</t>
  </si>
  <si>
    <t>C/5-6 (mAh/g)</t>
  </si>
  <si>
    <t>10C (mAh/g)</t>
  </si>
  <si>
    <t>Process</t>
  </si>
  <si>
    <t>Parameter</t>
  </si>
  <si>
    <t>Value</t>
  </si>
  <si>
    <t>Starting model type</t>
  </si>
  <si>
    <t>Quadratic</t>
  </si>
  <si>
    <t>2FI</t>
  </si>
  <si>
    <t>Term type</t>
  </si>
  <si>
    <t>Complexity</t>
  </si>
  <si>
    <t>Mixture complexity</t>
  </si>
  <si>
    <t>Process complexity</t>
  </si>
  <si>
    <t>Not applicable</t>
  </si>
  <si>
    <t>R1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</si>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</sst>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 Hidalgo" id="{1DB282FF-D362-47DF-A85A-03995C31D022}" userId="S::marc@atmonia.com::05031b5d-8c47-4bbc-ba11-b8f2aa49855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6-17T20:07:14.73" personId="{1DB282FF-D362-47DF-A85A-03995C31D022}" id="{A129F280-6E28-46E6-B655-4ABBE0C15904}">
    <text>Should be single letters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4-06-17T13:49:47.78" personId="{1DB282FF-D362-47DF-A85A-03995C31D022}" id="{D56EA02F-9417-4398-AAC0-EB18B9A78780}">
    <text>Either a single number (i.e. 1) of a comma-separated list of numbers (i.e. -1, 0, 1).
Recommended values are either:
1
or
-1, 0, 1
or
-2, -1.5, -1, -0.5, 0, 0.5, 1, 1.5, 2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0361B-3562-4DFE-9BED-FB5013454095}">
  <dimension ref="A1:E19"/>
  <sheetViews>
    <sheetView tabSelected="1" workbookViewId="0">
      <selection activeCell="D2" sqref="D2"/>
    </sheetView>
  </sheetViews>
  <sheetFormatPr defaultRowHeight="14.5" x14ac:dyDescent="0.35"/>
  <sheetData>
    <row r="1" spans="1:5" x14ac:dyDescent="0.35">
      <c r="A1" t="s">
        <v>3</v>
      </c>
      <c r="B1" t="s">
        <v>4</v>
      </c>
      <c r="C1" t="s">
        <v>5</v>
      </c>
      <c r="D1" t="s">
        <v>27</v>
      </c>
      <c r="E1" t="s">
        <v>28</v>
      </c>
    </row>
    <row r="2" spans="1:5" x14ac:dyDescent="0.35">
      <c r="A2" s="6">
        <v>-1</v>
      </c>
      <c r="B2" s="6">
        <v>-1</v>
      </c>
      <c r="C2" s="6">
        <v>0.906667</v>
      </c>
      <c r="D2" s="6">
        <v>161.26647</v>
      </c>
      <c r="E2" s="6">
        <v>72.041289000000006</v>
      </c>
    </row>
    <row r="3" spans="1:5" x14ac:dyDescent="0.35">
      <c r="A3" s="6">
        <v>-1</v>
      </c>
      <c r="B3" s="6">
        <v>-1</v>
      </c>
      <c r="C3" s="6">
        <v>-2.8333000000000001E-2</v>
      </c>
      <c r="D3" s="6">
        <v>163.24631299999999</v>
      </c>
      <c r="E3" s="6">
        <v>85.186684</v>
      </c>
    </row>
    <row r="4" spans="1:5" x14ac:dyDescent="0.35">
      <c r="A4" s="6">
        <v>-1</v>
      </c>
      <c r="B4" s="6">
        <v>-1</v>
      </c>
      <c r="C4" s="6">
        <v>-0.96333299999999999</v>
      </c>
      <c r="D4" s="6">
        <v>163.611265</v>
      </c>
      <c r="E4" s="6">
        <v>89.828855000000004</v>
      </c>
    </row>
    <row r="5" spans="1:5" x14ac:dyDescent="0.35">
      <c r="A5" s="6">
        <v>0.16666700000000001</v>
      </c>
      <c r="B5" s="6">
        <v>-1</v>
      </c>
      <c r="C5" s="6">
        <v>0.906667</v>
      </c>
      <c r="D5" s="6">
        <v>162.546693</v>
      </c>
      <c r="E5" s="6">
        <v>59.174621999999999</v>
      </c>
    </row>
    <row r="6" spans="1:5" x14ac:dyDescent="0.35">
      <c r="A6" s="6">
        <v>0.16666700000000001</v>
      </c>
      <c r="B6" s="6">
        <v>-1</v>
      </c>
      <c r="C6" s="6">
        <v>-2.8333000000000001E-2</v>
      </c>
      <c r="D6" s="6">
        <v>163.13595100000001</v>
      </c>
      <c r="E6" s="6">
        <v>81.773995999999997</v>
      </c>
    </row>
    <row r="7" spans="1:5" x14ac:dyDescent="0.35">
      <c r="A7" s="6">
        <v>0.16666700000000001</v>
      </c>
      <c r="B7" s="6">
        <v>-1</v>
      </c>
      <c r="C7" s="6">
        <v>-0.96333299999999999</v>
      </c>
      <c r="D7" s="6">
        <v>162.57257200000001</v>
      </c>
      <c r="E7" s="6">
        <v>84.951190999999994</v>
      </c>
    </row>
    <row r="8" spans="1:5" x14ac:dyDescent="0.35">
      <c r="A8" s="6">
        <v>1</v>
      </c>
      <c r="B8" s="6">
        <v>-1</v>
      </c>
      <c r="C8" s="6">
        <v>0.906667</v>
      </c>
      <c r="D8" s="6">
        <v>160.603309</v>
      </c>
      <c r="E8" s="6">
        <v>30.733031</v>
      </c>
    </row>
    <row r="9" spans="1:5" x14ac:dyDescent="0.35">
      <c r="A9" s="6">
        <v>1</v>
      </c>
      <c r="B9" s="6">
        <v>-1</v>
      </c>
      <c r="C9" s="6">
        <v>-2.8333000000000001E-2</v>
      </c>
      <c r="D9" s="6">
        <v>161.72268600000001</v>
      </c>
      <c r="E9" s="6">
        <v>84.945757999999998</v>
      </c>
    </row>
    <row r="10" spans="1:5" x14ac:dyDescent="0.35">
      <c r="A10" s="6">
        <v>1</v>
      </c>
      <c r="B10" s="6">
        <v>-1</v>
      </c>
      <c r="C10" s="6">
        <v>-0.96333299999999999</v>
      </c>
      <c r="D10" s="6">
        <v>162.29596900000001</v>
      </c>
      <c r="E10" s="6">
        <v>69.421891000000002</v>
      </c>
    </row>
    <row r="11" spans="1:5" x14ac:dyDescent="0.35">
      <c r="A11" s="6">
        <v>-1</v>
      </c>
      <c r="B11" s="6">
        <v>1</v>
      </c>
      <c r="C11" s="6">
        <v>0.906667</v>
      </c>
      <c r="D11" s="6">
        <v>160.39388400000001</v>
      </c>
      <c r="E11" s="6">
        <v>8.8999999999999995E-4</v>
      </c>
    </row>
    <row r="12" spans="1:5" x14ac:dyDescent="0.35">
      <c r="A12" s="6">
        <v>-1</v>
      </c>
      <c r="B12" s="6">
        <v>1</v>
      </c>
      <c r="C12" s="6">
        <v>-2.8333000000000001E-2</v>
      </c>
      <c r="D12" s="6">
        <v>162.23912799999999</v>
      </c>
      <c r="E12" s="6">
        <v>21.63635</v>
      </c>
    </row>
    <row r="13" spans="1:5" x14ac:dyDescent="0.35">
      <c r="A13" s="6">
        <v>-1</v>
      </c>
      <c r="B13" s="6">
        <v>1</v>
      </c>
      <c r="C13" s="6">
        <v>-0.96333299999999999</v>
      </c>
      <c r="D13" s="6">
        <v>162.16754499999999</v>
      </c>
      <c r="E13" s="6">
        <v>11.601307</v>
      </c>
    </row>
    <row r="14" spans="1:5" x14ac:dyDescent="0.35">
      <c r="A14" s="6">
        <v>0.16666700000000001</v>
      </c>
      <c r="B14" s="6">
        <v>1</v>
      </c>
      <c r="C14" s="6">
        <v>0.906667</v>
      </c>
      <c r="D14" s="6">
        <v>161.66590500000001</v>
      </c>
      <c r="E14" s="6">
        <v>3.49661</v>
      </c>
    </row>
    <row r="15" spans="1:5" x14ac:dyDescent="0.35">
      <c r="A15" s="6">
        <v>0.16666700000000001</v>
      </c>
      <c r="B15" s="6">
        <v>1</v>
      </c>
      <c r="C15" s="6">
        <v>-2.8333000000000001E-2</v>
      </c>
      <c r="D15" s="6">
        <v>161.94140300000001</v>
      </c>
      <c r="E15" s="6">
        <v>17.198715</v>
      </c>
    </row>
    <row r="16" spans="1:5" x14ac:dyDescent="0.35">
      <c r="A16" s="6">
        <v>0.16666700000000001</v>
      </c>
      <c r="B16" s="6">
        <v>1</v>
      </c>
      <c r="C16" s="6">
        <v>-0.96333299999999999</v>
      </c>
      <c r="D16" s="6">
        <v>162.80112399999999</v>
      </c>
      <c r="E16" s="6">
        <v>14.892531</v>
      </c>
    </row>
    <row r="17" spans="1:5" x14ac:dyDescent="0.35">
      <c r="A17" s="6">
        <v>1</v>
      </c>
      <c r="B17" s="6">
        <v>1</v>
      </c>
      <c r="C17" s="6">
        <v>0.906667</v>
      </c>
      <c r="D17" s="6">
        <v>160.75407999999999</v>
      </c>
      <c r="E17" s="6">
        <v>8.92E-4</v>
      </c>
    </row>
    <row r="18" spans="1:5" x14ac:dyDescent="0.35">
      <c r="A18" s="6">
        <v>1</v>
      </c>
      <c r="B18" s="6">
        <v>1</v>
      </c>
      <c r="C18" s="6">
        <v>-2.8333000000000001E-2</v>
      </c>
      <c r="D18" s="6">
        <v>161.73769999999999</v>
      </c>
      <c r="E18" s="6">
        <v>15.862730000000001</v>
      </c>
    </row>
    <row r="19" spans="1:5" x14ac:dyDescent="0.35">
      <c r="A19" s="6">
        <v>1</v>
      </c>
      <c r="B19" s="6">
        <v>1</v>
      </c>
      <c r="C19" s="6">
        <v>-0.96333299999999999</v>
      </c>
      <c r="D19" s="6">
        <v>162.06572600000001</v>
      </c>
      <c r="E19" s="6">
        <v>11.623512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90CAD-67BE-406A-8BD7-81EDC587CCAA}">
  <dimension ref="A1:F4"/>
  <sheetViews>
    <sheetView workbookViewId="0">
      <selection activeCell="E10" sqref="E10"/>
    </sheetView>
  </sheetViews>
  <sheetFormatPr defaultRowHeight="14.5" x14ac:dyDescent="0.35"/>
  <cols>
    <col min="1" max="1" width="8.7265625" style="1"/>
    <col min="2" max="2" width="40.90625" style="1" customWidth="1"/>
    <col min="3" max="4" width="8.7265625" style="1"/>
    <col min="5" max="5" width="9.54296875" style="1" bestFit="1" customWidth="1"/>
    <col min="6" max="6" width="12.26953125" style="1" customWidth="1"/>
    <col min="7" max="16384" width="8.7265625" style="1"/>
  </cols>
  <sheetData>
    <row r="1" spans="1:6" x14ac:dyDescent="0.35">
      <c r="A1" s="1" t="s">
        <v>6</v>
      </c>
      <c r="B1" s="1" t="s">
        <v>0</v>
      </c>
      <c r="C1" s="1" t="s">
        <v>1</v>
      </c>
      <c r="D1" s="1" t="s">
        <v>2</v>
      </c>
      <c r="E1" s="1" t="s">
        <v>22</v>
      </c>
      <c r="F1" s="1" t="s">
        <v>23</v>
      </c>
    </row>
    <row r="2" spans="1:6" x14ac:dyDescent="0.35">
      <c r="A2" s="1" t="s">
        <v>3</v>
      </c>
      <c r="B2" s="3" t="s">
        <v>7</v>
      </c>
      <c r="C2" s="1">
        <v>85</v>
      </c>
      <c r="D2" s="1">
        <v>145</v>
      </c>
      <c r="E2" s="1" t="s">
        <v>16</v>
      </c>
      <c r="F2" s="1" t="s">
        <v>20</v>
      </c>
    </row>
    <row r="3" spans="1:6" x14ac:dyDescent="0.35">
      <c r="A3" s="1" t="s">
        <v>4</v>
      </c>
      <c r="B3" s="3" t="s">
        <v>8</v>
      </c>
      <c r="C3" s="1">
        <v>2.7</v>
      </c>
      <c r="D3" s="1">
        <v>3.2</v>
      </c>
      <c r="E3" s="1" t="s">
        <v>16</v>
      </c>
      <c r="F3" s="1" t="s">
        <v>20</v>
      </c>
    </row>
    <row r="4" spans="1:6" x14ac:dyDescent="0.35">
      <c r="A4" s="1" t="s">
        <v>5</v>
      </c>
      <c r="B4" s="3" t="s">
        <v>9</v>
      </c>
      <c r="C4" s="1">
        <v>28</v>
      </c>
      <c r="D4" s="1">
        <v>40</v>
      </c>
      <c r="E4" s="1" t="s">
        <v>16</v>
      </c>
      <c r="F4" s="1" t="s">
        <v>20</v>
      </c>
    </row>
  </sheetData>
  <dataValidations count="2">
    <dataValidation type="list" allowBlank="1" showInputMessage="1" showErrorMessage="1" sqref="F2:F4" xr:uid="{69911F20-3846-406C-9C44-83ADD5D4F171}">
      <formula1>"Linear,Quadratic,Cubic,"</formula1>
    </dataValidation>
    <dataValidation type="list" allowBlank="1" showInputMessage="1" showErrorMessage="1" sqref="E2:E4" xr:uid="{E365AB81-AF3B-4DDA-A9DD-340913AC677F}">
      <formula1>"Process,Mixture"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F6C1-4570-407C-96BE-50A819E04C7D}">
  <dimension ref="A1:C3"/>
  <sheetViews>
    <sheetView workbookViewId="0">
      <selection activeCell="C2" sqref="C2"/>
    </sheetView>
  </sheetViews>
  <sheetFormatPr defaultRowHeight="14.5" x14ac:dyDescent="0.35"/>
  <cols>
    <col min="1" max="1" width="31.7265625" style="1" customWidth="1"/>
    <col min="2" max="2" width="8.7265625" style="4"/>
    <col min="3" max="3" width="16.36328125" style="1" bestFit="1" customWidth="1"/>
    <col min="4" max="16384" width="8.7265625" style="1"/>
  </cols>
  <sheetData>
    <row r="1" spans="1:3" x14ac:dyDescent="0.35">
      <c r="A1" s="1" t="s">
        <v>10</v>
      </c>
      <c r="B1" s="4" t="s">
        <v>11</v>
      </c>
      <c r="C1" s="1" t="s">
        <v>19</v>
      </c>
    </row>
    <row r="2" spans="1:3" x14ac:dyDescent="0.35">
      <c r="A2" s="2" t="s">
        <v>14</v>
      </c>
      <c r="B2" s="5" t="s">
        <v>12</v>
      </c>
      <c r="C2" s="1" t="s">
        <v>20</v>
      </c>
    </row>
    <row r="3" spans="1:3" x14ac:dyDescent="0.35">
      <c r="A3" s="2" t="s">
        <v>15</v>
      </c>
      <c r="B3" s="5" t="s">
        <v>13</v>
      </c>
      <c r="C3" s="1" t="s">
        <v>21</v>
      </c>
    </row>
  </sheetData>
  <dataValidations count="1">
    <dataValidation type="list" allowBlank="1" showInputMessage="1" showErrorMessage="1" sqref="C2:C3" xr:uid="{2F388B0D-E594-4681-B70F-E71CDD2CE433}">
      <formula1>"Mean,Linear,2FI,3FI,Quadratic,Cubic,"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06A9D-C789-43CD-A386-937D09420C50}">
  <dimension ref="A1:B3"/>
  <sheetViews>
    <sheetView workbookViewId="0">
      <selection activeCell="D4" sqref="D4"/>
    </sheetView>
  </sheetViews>
  <sheetFormatPr defaultRowHeight="14.5" x14ac:dyDescent="0.35"/>
  <cols>
    <col min="1" max="1" width="26.36328125" style="1" customWidth="1"/>
    <col min="2" max="2" width="14.90625" style="1" customWidth="1"/>
  </cols>
  <sheetData>
    <row r="1" spans="1:2" x14ac:dyDescent="0.35">
      <c r="A1" s="1" t="s">
        <v>17</v>
      </c>
      <c r="B1" s="1" t="s">
        <v>18</v>
      </c>
    </row>
    <row r="2" spans="1:2" x14ac:dyDescent="0.35">
      <c r="A2" s="1" t="s">
        <v>24</v>
      </c>
      <c r="B2" s="1" t="s">
        <v>26</v>
      </c>
    </row>
    <row r="3" spans="1:2" x14ac:dyDescent="0.35">
      <c r="A3" s="1" t="s">
        <v>25</v>
      </c>
      <c r="B3" s="1" t="s">
        <v>20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2C07DCB-72FD-4B86-A08C-075EF3488F0D}">
          <x14:formula1>
            <xm:f>'DO NOT TOUCH'!$C$1:$C$3</xm:f>
          </x14:formula1>
          <xm:sqref>B3</xm:sqref>
        </x14:dataValidation>
        <x14:dataValidation type="list" allowBlank="1" showInputMessage="1" showErrorMessage="1" xr:uid="{5485C613-62DE-41D1-97A2-FC8CC688920F}">
          <x14:formula1>
            <xm:f>'DO NOT TOUCH'!B$1:B$3</xm:f>
          </x14:formula1>
          <xm:sqref>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84E7C-0D08-4866-AC87-CF6E74E9A396}">
  <dimension ref="A1:C3"/>
  <sheetViews>
    <sheetView workbookViewId="0">
      <selection activeCell="C2" sqref="C2"/>
    </sheetView>
  </sheetViews>
  <sheetFormatPr defaultRowHeight="14.5" x14ac:dyDescent="0.35"/>
  <sheetData>
    <row r="1" spans="1:3" x14ac:dyDescent="0.35">
      <c r="A1" t="b">
        <f>COUNTIF('Design Parameters'!E:E, "Mixture")&gt;0</f>
        <v>0</v>
      </c>
      <c r="B1" t="str">
        <f>IF(A1,"Linear","Not applicable")</f>
        <v>Not applicable</v>
      </c>
      <c r="C1" t="str">
        <f>IF(A2,"Linear","Not applicable")</f>
        <v>Linear</v>
      </c>
    </row>
    <row r="2" spans="1:3" x14ac:dyDescent="0.35">
      <c r="A2" t="b">
        <f>COUNTIF('Design Parameters'!E:E, "Process")&gt;0</f>
        <v>1</v>
      </c>
      <c r="B2" t="str">
        <f>IF(A1,"Quadratic","Not applicable")</f>
        <v>Not applicable</v>
      </c>
      <c r="C2" t="str">
        <f>IF(A2,"Quadratic","Not applicable")</f>
        <v>Quadratic</v>
      </c>
    </row>
    <row r="3" spans="1:3" x14ac:dyDescent="0.35">
      <c r="B3" t="str">
        <f>IF(A1,"Cubic","Not applicable")</f>
        <v>Not applicable</v>
      </c>
      <c r="C3" t="str">
        <f>IF(A2,"Cubic","Not applicable")</f>
        <v>Cubic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Design Parameters</vt:lpstr>
      <vt:lpstr>Responses</vt:lpstr>
      <vt:lpstr>Other Parameters</vt:lpstr>
      <vt:lpstr>DO NOT 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Hidalgo</dc:creator>
  <cp:lastModifiedBy>Marc Hidalgo</cp:lastModifiedBy>
  <dcterms:created xsi:type="dcterms:W3CDTF">2024-06-17T12:42:02Z</dcterms:created>
  <dcterms:modified xsi:type="dcterms:W3CDTF">2024-06-23T01:52:40Z</dcterms:modified>
</cp:coreProperties>
</file>