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gupta/Downloads/"/>
    </mc:Choice>
  </mc:AlternateContent>
  <xr:revisionPtr revIDLastSave="0" documentId="8_{1249E1C7-E5A6-EF46-89F7-41D6158CF8A1}" xr6:coauthVersionLast="45" xr6:coauthVersionMax="45" xr10:uidLastSave="{00000000-0000-0000-0000-000000000000}"/>
  <bookViews>
    <workbookView xWindow="0" yWindow="460" windowWidth="25600" windowHeight="14540" activeTab="1"/>
  </bookViews>
  <sheets>
    <sheet name="Refund_Calc" sheetId="1" state="hidden" r:id="rId1"/>
    <sheet name="Sheet2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2" l="1"/>
  <c r="D19" i="2" s="1"/>
  <c r="C22" i="1"/>
  <c r="C8" i="1"/>
  <c r="C13" i="1" s="1"/>
  <c r="C16" i="1" s="1"/>
  <c r="C7" i="1"/>
  <c r="C23" i="1" s="1"/>
  <c r="C24" i="1" l="1"/>
</calcChain>
</file>

<file path=xl/sharedStrings.xml><?xml version="1.0" encoding="utf-8"?>
<sst xmlns="http://schemas.openxmlformats.org/spreadsheetml/2006/main" count="52" uniqueCount="42">
  <si>
    <t>JSON FELICIA  DEPOSIT DEDUCTIONS &amp; REIMBURSEMENTS</t>
  </si>
  <si>
    <t>Amount</t>
  </si>
  <si>
    <t>Remarks</t>
  </si>
  <si>
    <t>A</t>
  </si>
  <si>
    <t>Deposit paid by tenant to owner</t>
  </si>
  <si>
    <t>B</t>
  </si>
  <si>
    <t>Deductions</t>
  </si>
  <si>
    <t>Jan &amp; Feb Rent</t>
  </si>
  <si>
    <t>Pro-rated rent for March (5 days)</t>
  </si>
  <si>
    <t>Q1 Maintenance (Jan-Mar'20)</t>
  </si>
  <si>
    <t>paid by Easyleases</t>
  </si>
  <si>
    <t>Late payment fee on Maint</t>
  </si>
  <si>
    <t>Electricity bill (Jan-Feb'20)</t>
  </si>
  <si>
    <t>Paid by owner</t>
  </si>
  <si>
    <t>Any damages/penalties</t>
  </si>
  <si>
    <t>To be ascertained on inspection</t>
  </si>
  <si>
    <t>Total Deductions</t>
  </si>
  <si>
    <t>C</t>
  </si>
  <si>
    <t>Net refund to tenant</t>
  </si>
  <si>
    <t>REIMBURSEMENTS TO EASYLEASES</t>
  </si>
  <si>
    <t>Q1 Maintenance &amp; late fee</t>
  </si>
  <si>
    <t>PMS Fee for Jan-Feb'20</t>
  </si>
  <si>
    <t>Total reimbursement due to EL</t>
  </si>
  <si>
    <t>Part</t>
  </si>
  <si>
    <t>Expense</t>
  </si>
  <si>
    <t>(5/31) * INR 20000 = 3225.81 (March has 31 Days)</t>
  </si>
  <si>
    <t>Q1 Maintenance (Jan-Mar'20) Including Advance Water Charges</t>
  </si>
  <si>
    <t>This amount includes Advance Water Charges for Q1-2020 - difference of which is in additions</t>
  </si>
  <si>
    <t>Late payment fee on Maintenance</t>
  </si>
  <si>
    <t>Towards non-payment of Maintenance on Time</t>
  </si>
  <si>
    <t>Electricity bill (21 Jan - 20 Feb'20)</t>
  </si>
  <si>
    <t>Paid by Owner</t>
  </si>
  <si>
    <t>Deep cleaning charges</t>
  </si>
  <si>
    <t>Electricity bill (Feb-Mar'20)</t>
  </si>
  <si>
    <t>Besom bill generated on 06/03/2020</t>
  </si>
  <si>
    <t>Though found same damages not considered(images attached in mail)</t>
  </si>
  <si>
    <t>Additions</t>
  </si>
  <si>
    <t>Pending Water Advance Charges paid for Q1-2020 (March Month)</t>
  </si>
  <si>
    <t>928 advance payment from tenant has to be confirmed by owner. Owner checking with association in this regards</t>
  </si>
  <si>
    <t xml:space="preserve">Total  </t>
  </si>
  <si>
    <t>D</t>
  </si>
  <si>
    <t>Total Amount to be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</si>
</sst>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9]General"/>
    <numFmt numFmtId="165" formatCode="[$₹-4009]&quot; &quot;#,##0&quot; &quot;;[$₹-4009]&quot; -&quot;#,##0&quot; &quot;;[$₹-4009]&quot; -&quot;#&quot; &quot;;&quot; &quot;@&quot; &quot;"/>
  </numFmts>
  <fonts count="18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2"/>
      <color rgb="FF000000"/>
      <name val="Calibri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2"/>
      <color rgb="FF000000"/>
      <name val="Arial"/>
      <family val="2"/>
    </font>
    <font>
      <sz val="2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Liberation Serif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10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/>
    </xf>
    <xf numFmtId="0" fontId="8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164" fontId="6" fillId="0" borderId="0" applyBorder="0" applyProtection="0"/>
    <xf numFmtId="0" fontId="7" fillId="0" borderId="0" applyNumberFormat="0" applyBorder="0" applyProtection="0"/>
    <xf numFmtId="0" fontId="9" fillId="0" borderId="0" applyNumberFormat="0" applyBorder="0" applyProtection="0">
      <alignment horizontal="center"/>
    </xf>
    <xf numFmtId="0" fontId="9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6">
    <xf numFmtId="0" fontId="0" fillId="0" borderId="0" xfId="0"/>
    <xf numFmtId="164" fontId="6" fillId="0" borderId="0" xfId="12" applyFont="1" applyFill="1" applyAlignment="1" applyProtection="1"/>
    <xf numFmtId="164" fontId="6" fillId="0" borderId="0" xfId="12" applyFont="1" applyFill="1" applyAlignment="1" applyProtection="1">
      <alignment horizontal="center"/>
    </xf>
    <xf numFmtId="164" fontId="16" fillId="9" borderId="0" xfId="12" applyFont="1" applyFill="1" applyAlignment="1" applyProtection="1">
      <alignment horizontal="center"/>
    </xf>
    <xf numFmtId="165" fontId="6" fillId="0" borderId="0" xfId="12" applyNumberFormat="1" applyFont="1" applyFill="1" applyAlignment="1" applyProtection="1"/>
    <xf numFmtId="164" fontId="16" fillId="0" borderId="0" xfId="12" applyFont="1" applyFill="1" applyAlignment="1" applyProtection="1"/>
    <xf numFmtId="165" fontId="16" fillId="0" borderId="0" xfId="12" applyNumberFormat="1" applyFont="1" applyFill="1" applyAlignment="1" applyProtection="1"/>
    <xf numFmtId="164" fontId="16" fillId="9" borderId="0" xfId="12" applyFont="1" applyFill="1" applyAlignment="1" applyProtection="1"/>
    <xf numFmtId="164" fontId="15" fillId="0" borderId="0" xfId="12" applyFont="1" applyFill="1" applyAlignment="1" applyProtection="1">
      <alignment horizontal="center"/>
    </xf>
    <xf numFmtId="0" fontId="0" fillId="0" borderId="0" xfId="0" applyFill="1"/>
    <xf numFmtId="0" fontId="0" fillId="0" borderId="0" xfId="0" applyAlignment="1"/>
    <xf numFmtId="0" fontId="17" fillId="0" borderId="2" xfId="0" applyFont="1" applyBorder="1" applyAlignment="1">
      <alignment wrapText="1"/>
    </xf>
    <xf numFmtId="0" fontId="17" fillId="0" borderId="2" xfId="0" applyFont="1" applyBorder="1" applyAlignment="1"/>
    <xf numFmtId="0" fontId="17" fillId="10" borderId="2" xfId="0" applyFont="1" applyFill="1" applyBorder="1" applyAlignment="1">
      <alignment wrapText="1"/>
    </xf>
    <xf numFmtId="0" fontId="0" fillId="0" borderId="2" xfId="0" applyBorder="1" applyAlignment="1"/>
    <xf numFmtId="0" fontId="17" fillId="0" borderId="0" xfId="0" applyFont="1" applyAlignment="1"/>
  </cellXfs>
  <cellStyles count="22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Normal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eading1" xfId="15"/>
    <cellStyle name="Hyperlink" xfId="16"/>
    <cellStyle name="Neutral" xfId="5" builtinId="28" customBuiltin="1"/>
    <cellStyle name="Normal" xfId="0" builtinId="0" customBuiltin="1"/>
    <cellStyle name="Note" xfId="6" builtinId="10" customBuiltin="1"/>
    <cellStyle name="Result" xfId="17"/>
    <cellStyle name="Result2" xfId="18"/>
    <cellStyle name="Status" xfId="19"/>
    <cellStyle name="Text" xfId="20"/>
    <cellStyle name="Warning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4"/>
  <sheetViews>
    <sheetView workbookViewId="0"/>
  </sheetViews>
  <sheetFormatPr baseColWidth="10" defaultRowHeight="15"/>
  <cols>
    <col min="1" max="1" width="12.5703125" style="2" customWidth="1"/>
    <col min="2" max="2" width="33.7109375" style="1" customWidth="1"/>
    <col min="3" max="3" width="15.28515625" style="1" customWidth="1"/>
    <col min="4" max="4" width="31.85546875" style="1" customWidth="1"/>
    <col min="5" max="64" width="12.28515625" style="1" customWidth="1"/>
    <col min="65" max="65" width="10.7109375" customWidth="1"/>
  </cols>
  <sheetData>
    <row r="1" spans="1:11" ht="29">
      <c r="A1" s="8" t="s">
        <v>0</v>
      </c>
      <c r="B1" s="8"/>
      <c r="C1" s="8"/>
      <c r="D1" s="8"/>
      <c r="E1" s="8"/>
      <c r="F1" s="8"/>
      <c r="G1" s="8"/>
      <c r="H1" s="8"/>
    </row>
    <row r="2" spans="1:11" ht="16"/>
    <row r="3" spans="1:11" ht="16">
      <c r="C3" s="3" t="s">
        <v>1</v>
      </c>
      <c r="D3" s="3" t="s">
        <v>2</v>
      </c>
    </row>
    <row r="4" spans="1:11" ht="16">
      <c r="A4" s="2" t="s">
        <v>3</v>
      </c>
      <c r="B4" s="1" t="s">
        <v>4</v>
      </c>
      <c r="C4" s="4">
        <v>100000</v>
      </c>
      <c r="J4" s="9"/>
      <c r="K4" s="9"/>
    </row>
    <row r="5" spans="1:11" ht="16">
      <c r="C5" s="4"/>
    </row>
    <row r="6" spans="1:11" ht="16">
      <c r="A6" s="2" t="s">
        <v>5</v>
      </c>
      <c r="B6" s="1" t="s">
        <v>6</v>
      </c>
      <c r="C6" s="4"/>
    </row>
    <row r="7" spans="1:11" ht="16">
      <c r="B7" s="1" t="s">
        <v>7</v>
      </c>
      <c r="C7" s="4">
        <f>40000</f>
        <v>40000</v>
      </c>
      <c r="J7" s="5"/>
      <c r="K7" s="5"/>
    </row>
    <row r="8" spans="1:11" ht="16">
      <c r="B8" s="1" t="s">
        <v>8</v>
      </c>
      <c r="C8" s="4">
        <f>5/30*20000</f>
        <v>3333.333333333333</v>
      </c>
    </row>
    <row r="9" spans="1:11" ht="16">
      <c r="B9" s="1" t="s">
        <v>9</v>
      </c>
      <c r="C9" s="4">
        <v>11804</v>
      </c>
      <c r="D9" s="1" t="s">
        <v>10</v>
      </c>
    </row>
    <row r="10" spans="1:11" ht="16">
      <c r="B10" s="1" t="s">
        <v>11</v>
      </c>
      <c r="C10" s="4">
        <v>200</v>
      </c>
    </row>
    <row r="11" spans="1:11" ht="16">
      <c r="B11" s="1" t="s">
        <v>12</v>
      </c>
      <c r="C11" s="4">
        <v>1097</v>
      </c>
      <c r="D11" s="1" t="s">
        <v>13</v>
      </c>
    </row>
    <row r="12" spans="1:11" ht="16">
      <c r="B12" s="1" t="s">
        <v>14</v>
      </c>
      <c r="C12" s="4"/>
      <c r="D12" s="1" t="s">
        <v>15</v>
      </c>
    </row>
    <row r="13" spans="1:11" ht="16">
      <c r="B13" s="1" t="s">
        <v>16</v>
      </c>
      <c r="C13" s="4">
        <f>SUM(C7:C12)</f>
        <v>56434.333333333336</v>
      </c>
    </row>
    <row r="14" spans="1:11" ht="16">
      <c r="C14" s="4"/>
    </row>
    <row r="15" spans="1:11" ht="16">
      <c r="C15" s="4"/>
    </row>
    <row r="16" spans="1:11" ht="16">
      <c r="A16" s="2" t="s">
        <v>17</v>
      </c>
      <c r="B16" s="5" t="s">
        <v>18</v>
      </c>
      <c r="C16" s="6">
        <f>C4-C13</f>
        <v>43565.666666666664</v>
      </c>
    </row>
    <row r="17" spans="2:3" ht="16">
      <c r="C17" s="4"/>
    </row>
    <row r="18" spans="2:3" ht="16">
      <c r="C18" s="4"/>
    </row>
    <row r="19" spans="2:3" ht="16">
      <c r="C19" s="4"/>
    </row>
    <row r="20" spans="2:3" ht="16">
      <c r="B20" s="7" t="s">
        <v>19</v>
      </c>
      <c r="C20" s="4"/>
    </row>
    <row r="21" spans="2:3" ht="16">
      <c r="C21" s="4"/>
    </row>
    <row r="22" spans="2:3" ht="16">
      <c r="B22" s="1" t="s">
        <v>20</v>
      </c>
      <c r="C22" s="4">
        <f>C9+C10</f>
        <v>12004</v>
      </c>
    </row>
    <row r="23" spans="2:3" ht="16">
      <c r="B23" s="1" t="s">
        <v>21</v>
      </c>
      <c r="C23" s="4">
        <f>C7*0.085</f>
        <v>3400.0000000000005</v>
      </c>
    </row>
    <row r="24" spans="2:3" ht="16">
      <c r="B24" s="5" t="s">
        <v>22</v>
      </c>
      <c r="C24" s="4">
        <f>C22+C23</f>
        <v>15404</v>
      </c>
    </row>
  </sheetData>
  <mergeCells count="2">
    <mergeCell ref="A1:H1"/>
    <mergeCell ref="J4:K4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E22" sqref="E22"/>
    </sheetView>
  </sheetViews>
  <sheetFormatPr baseColWidth="10" defaultRowHeight="12.75"/>
  <cols>
    <col min="1" max="2" width="12.140625" style="10" customWidth="1"/>
    <col min="3" max="3" width="20.42578125" style="10" customWidth="1"/>
    <col min="4" max="4" width="9.28515625" style="10" customWidth="1"/>
    <col min="5" max="5" width="41.28515625" style="10" customWidth="1"/>
    <col min="6" max="64" width="12.140625" style="10" customWidth="1"/>
    <col min="65" max="65" width="10.7109375" customWidth="1"/>
  </cols>
  <sheetData>
    <row r="1" spans="2:5" ht="16"/>
    <row r="2" spans="2:5" ht="16">
      <c r="B2" s="11" t="s">
        <v>23</v>
      </c>
      <c r="C2" s="11" t="s">
        <v>24</v>
      </c>
      <c r="D2" s="11" t="s">
        <v>1</v>
      </c>
      <c r="E2" s="11" t="s">
        <v>2</v>
      </c>
    </row>
    <row r="3" spans="2:5" ht="16">
      <c r="B3" s="11" t="s">
        <v>3</v>
      </c>
      <c r="C3" s="11" t="s">
        <v>4</v>
      </c>
      <c r="D3" s="11">
        <v>100000</v>
      </c>
      <c r="E3" s="12"/>
    </row>
    <row r="4" spans="2:5" ht="16">
      <c r="B4" s="12"/>
      <c r="C4" s="12"/>
      <c r="D4" s="12"/>
      <c r="E4" s="12"/>
    </row>
    <row r="5" spans="2:5" ht="16">
      <c r="B5" s="11" t="s">
        <v>5</v>
      </c>
      <c r="C5" s="11" t="s">
        <v>6</v>
      </c>
      <c r="D5" s="12"/>
      <c r="E5" s="12"/>
    </row>
    <row r="6" spans="2:5" ht="16">
      <c r="B6" s="12"/>
      <c r="C6" s="11" t="s">
        <v>7</v>
      </c>
      <c r="D6" s="11">
        <v>40000</v>
      </c>
      <c r="E6" s="12"/>
    </row>
    <row r="7" spans="2:5" ht="16">
      <c r="B7" s="12"/>
      <c r="C7" s="11" t="s">
        <v>8</v>
      </c>
      <c r="D7" s="11">
        <v>3225.81</v>
      </c>
      <c r="E7" s="11" t="s">
        <v>25</v>
      </c>
    </row>
    <row r="8" spans="2:5" ht="43">
      <c r="B8" s="12"/>
      <c r="C8" s="11" t="s">
        <v>26</v>
      </c>
      <c r="D8" s="11">
        <v>11804</v>
      </c>
      <c r="E8" s="11" t="s">
        <v>27</v>
      </c>
    </row>
    <row r="9" spans="2:5" ht="16">
      <c r="B9" s="12"/>
      <c r="C9" s="11" t="s">
        <v>28</v>
      </c>
      <c r="D9" s="11">
        <v>200</v>
      </c>
      <c r="E9" s="11" t="s">
        <v>29</v>
      </c>
    </row>
    <row r="10" spans="2:5" ht="29">
      <c r="B10" s="12"/>
      <c r="C10" s="11" t="s">
        <v>30</v>
      </c>
      <c r="D10" s="11">
        <v>1097</v>
      </c>
      <c r="E10" s="11" t="s">
        <v>31</v>
      </c>
    </row>
    <row r="11" spans="2:5" ht="16">
      <c r="B11" s="12"/>
      <c r="C11" s="11" t="s">
        <v>32</v>
      </c>
      <c r="D11" s="11">
        <v>0</v>
      </c>
      <c r="E11" s="11"/>
    </row>
    <row r="12" spans="2:5" ht="16">
      <c r="B12" s="12"/>
      <c r="C12" s="11" t="s">
        <v>33</v>
      </c>
      <c r="D12" s="11">
        <v>1134</v>
      </c>
      <c r="E12" s="12" t="s">
        <v>34</v>
      </c>
    </row>
    <row r="13" spans="2:5" ht="29">
      <c r="B13" s="12"/>
      <c r="C13" s="11" t="s">
        <v>14</v>
      </c>
      <c r="D13" s="11">
        <v>0</v>
      </c>
      <c r="E13" s="11" t="s">
        <v>35</v>
      </c>
    </row>
    <row r="14" spans="2:5" ht="16">
      <c r="B14" s="12"/>
      <c r="C14" s="12"/>
      <c r="D14" s="12"/>
      <c r="E14" s="12"/>
    </row>
    <row r="15" spans="2:5" ht="16">
      <c r="B15" s="11" t="s">
        <v>17</v>
      </c>
      <c r="C15" s="11" t="s">
        <v>36</v>
      </c>
      <c r="D15" s="12"/>
      <c r="E15" s="12"/>
    </row>
    <row r="16" spans="2:5" ht="29">
      <c r="B16" s="12"/>
      <c r="C16" s="11" t="s">
        <v>37</v>
      </c>
      <c r="D16" s="11"/>
      <c r="E16" s="11" t="s">
        <v>38</v>
      </c>
    </row>
    <row r="17" spans="2:5" ht="16">
      <c r="B17" s="12"/>
      <c r="C17" s="13" t="s">
        <v>39</v>
      </c>
      <c r="D17" s="13">
        <f>SUM(D6:D13)-D16</f>
        <v>57460.81</v>
      </c>
      <c r="E17" s="12"/>
    </row>
    <row r="18" spans="2:5" ht="16">
      <c r="B18" s="12"/>
      <c r="C18" s="12"/>
      <c r="D18" s="12"/>
      <c r="E18" s="12"/>
    </row>
    <row r="19" spans="2:5" ht="16">
      <c r="B19" s="11" t="s">
        <v>40</v>
      </c>
      <c r="C19" s="11" t="s">
        <v>41</v>
      </c>
      <c r="D19" s="11">
        <f>D3-D17</f>
        <v>42539.19</v>
      </c>
      <c r="E19" s="14"/>
    </row>
    <row r="20" spans="2:5" ht="16">
      <c r="D20" s="15"/>
    </row>
  </sheetData>
  <pageMargins left="0" right="0" top="0.39409448818897608" bottom="0.39409448818897608" header="0" footer="0"/>
  <pageSetup paperSize="0" fitToWidth="0" fitToHeight="0" pageOrder="overThenDown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Refund_Calc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11</cp:revision>
  <dcterms:created xsi:type="dcterms:W3CDTF">2020-03-27T07:55:35Z</dcterms:created>
  <dcterms:modified xsi:type="dcterms:W3CDTF">2020-03-27T07:55:35Z</dcterms:modified>
</cp:coreProperties>
</file>