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shgupta/Downloads/"/>
    </mc:Choice>
  </mc:AlternateContent>
  <xr:revisionPtr revIDLastSave="0" documentId="13_ncr:1_{7A1E0439-23D1-BE49-AF0E-A4566328D3ED}" xr6:coauthVersionLast="45" xr6:coauthVersionMax="45" xr10:uidLastSave="{00000000-0000-0000-0000-000000000000}"/>
  <bookViews>
    <workbookView xWindow="1180" yWindow="1460" windowWidth="27240" windowHeight="15220" xr2:uid="{0D3C6942-F995-6A43-81EB-2857F5465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1" l="1"/>
  <c r="C13" i="1"/>
  <c r="C24" i="1" l="1"/>
  <c r="J21" i="1"/>
  <c r="K21" i="1" s="1"/>
  <c r="J20" i="1"/>
  <c r="K20" i="1" s="1"/>
  <c r="I22" i="1"/>
  <c r="I21" i="1"/>
  <c r="I20" i="1"/>
  <c r="I19" i="1"/>
  <c r="I18" i="1"/>
  <c r="I23" i="1" l="1"/>
  <c r="J19" i="1"/>
  <c r="J23" i="1" l="1"/>
  <c r="K23" i="1" s="1"/>
  <c r="J18" i="1"/>
  <c r="K18" i="1" s="1"/>
  <c r="K19" i="1"/>
  <c r="J22" i="1"/>
  <c r="K22" i="1" s="1"/>
  <c r="K24" i="1" l="1"/>
  <c r="C28" i="1" s="1"/>
  <c r="C14" i="1" l="1"/>
  <c r="G13" i="1"/>
</calcChain>
</file>

<file path=xl/sharedStrings.xml><?xml version="1.0" encoding="utf-8"?>
<sst xmlns="http://schemas.openxmlformats.org/spreadsheetml/2006/main" count="44" uniqueCount="34">
  <si>
    <t>Ranjan Payments</t>
  </si>
  <si>
    <t>Security Deposit</t>
  </si>
  <si>
    <t>Aug Rent</t>
  </si>
  <si>
    <t>Actually Received</t>
  </si>
  <si>
    <t>Sep Rent</t>
  </si>
  <si>
    <t>Oct &amp; Nov Rent</t>
  </si>
  <si>
    <t>Payable Account</t>
  </si>
  <si>
    <t>Oct Rent</t>
  </si>
  <si>
    <t>Nov Rent</t>
  </si>
  <si>
    <t>Total</t>
  </si>
  <si>
    <t>Net Payable</t>
  </si>
  <si>
    <t>Total Received</t>
  </si>
  <si>
    <t>Owner payments from EL</t>
  </si>
  <si>
    <t>Deposit</t>
  </si>
  <si>
    <t>Aug &amp; Sep Rent</t>
  </si>
  <si>
    <t>PMS Fee Calculation</t>
  </si>
  <si>
    <t>Aug</t>
  </si>
  <si>
    <t>Sep</t>
  </si>
  <si>
    <t>Oct</t>
  </si>
  <si>
    <t>Nov</t>
  </si>
  <si>
    <t>Geyger Charges Spent by EL</t>
  </si>
  <si>
    <t>Carpentary + Cleaning charges</t>
  </si>
  <si>
    <t>Total Paid</t>
  </si>
  <si>
    <t xml:space="preserve">Cleaning Material 500 + Carpentary / Lock  600 + Labour 1800 </t>
  </si>
  <si>
    <t>Geyser cash</t>
  </si>
  <si>
    <t>Dec Rent</t>
  </si>
  <si>
    <t>Jan Rent</t>
  </si>
  <si>
    <t>Net Due till Jan</t>
  </si>
  <si>
    <t>Sep Maintenance</t>
  </si>
  <si>
    <t>Nov Maintenance</t>
  </si>
  <si>
    <t>Dec</t>
  </si>
  <si>
    <t>Jan</t>
  </si>
  <si>
    <t>Payment Due for Jan</t>
  </si>
  <si>
    <t>Geyser leakage expense by 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</si>
</sst>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CB0D-C22F-D74C-88BE-422A4DF58D24}">
  <dimension ref="B3:L28"/>
  <sheetViews>
    <sheetView tabSelected="1" workbookViewId="0">
      <selection activeCell="F28" sqref="F28"/>
    </sheetView>
  </sheetViews>
  <sheetFormatPr baseColWidth="10" defaultRowHeight="16" x14ac:dyDescent="0.2"/>
  <cols>
    <col min="2" max="2" width="22.5" bestFit="1" customWidth="1"/>
  </cols>
  <sheetData>
    <row r="3" spans="2:7" x14ac:dyDescent="0.2">
      <c r="B3" s="2" t="s">
        <v>0</v>
      </c>
      <c r="C3" s="2" t="s">
        <v>3</v>
      </c>
      <c r="D3" s="2"/>
      <c r="E3" s="2"/>
      <c r="F3" s="2" t="s">
        <v>6</v>
      </c>
    </row>
    <row r="4" spans="2:7" x14ac:dyDescent="0.2">
      <c r="B4" s="1">
        <v>43684</v>
      </c>
      <c r="C4">
        <v>10000</v>
      </c>
      <c r="D4" t="s">
        <v>1</v>
      </c>
      <c r="F4" t="s">
        <v>1</v>
      </c>
      <c r="G4">
        <v>30000</v>
      </c>
    </row>
    <row r="5" spans="2:7" x14ac:dyDescent="0.2">
      <c r="B5" s="1">
        <v>43714</v>
      </c>
      <c r="C5">
        <v>20000</v>
      </c>
      <c r="D5" t="s">
        <v>1</v>
      </c>
      <c r="F5" t="s">
        <v>2</v>
      </c>
      <c r="G5">
        <v>4500</v>
      </c>
    </row>
    <row r="6" spans="2:7" x14ac:dyDescent="0.2">
      <c r="B6" s="1">
        <v>43730</v>
      </c>
      <c r="C6">
        <v>4500</v>
      </c>
      <c r="D6" t="s">
        <v>2</v>
      </c>
      <c r="F6" t="s">
        <v>4</v>
      </c>
      <c r="G6">
        <v>9000</v>
      </c>
    </row>
    <row r="7" spans="2:7" x14ac:dyDescent="0.2">
      <c r="B7" s="1">
        <v>43741</v>
      </c>
      <c r="C7">
        <v>9400</v>
      </c>
      <c r="D7" t="s">
        <v>4</v>
      </c>
      <c r="F7" t="s">
        <v>28</v>
      </c>
      <c r="G7">
        <v>400</v>
      </c>
    </row>
    <row r="8" spans="2:7" x14ac:dyDescent="0.2">
      <c r="B8" s="1">
        <v>43793</v>
      </c>
      <c r="C8">
        <v>13000</v>
      </c>
      <c r="D8" t="s">
        <v>5</v>
      </c>
      <c r="F8" t="s">
        <v>7</v>
      </c>
      <c r="G8">
        <v>9000</v>
      </c>
    </row>
    <row r="9" spans="2:7" x14ac:dyDescent="0.2">
      <c r="B9" s="1"/>
      <c r="C9">
        <v>5500</v>
      </c>
      <c r="D9" t="s">
        <v>24</v>
      </c>
      <c r="F9" t="s">
        <v>8</v>
      </c>
      <c r="G9">
        <v>9000</v>
      </c>
    </row>
    <row r="10" spans="2:7" x14ac:dyDescent="0.2">
      <c r="B10" s="1">
        <v>44173</v>
      </c>
      <c r="C10">
        <v>9000</v>
      </c>
      <c r="D10" t="s">
        <v>25</v>
      </c>
      <c r="F10" t="s">
        <v>29</v>
      </c>
      <c r="G10">
        <v>500</v>
      </c>
    </row>
    <row r="11" spans="2:7" x14ac:dyDescent="0.2">
      <c r="B11" s="1">
        <v>43838</v>
      </c>
      <c r="C11">
        <v>9000</v>
      </c>
      <c r="D11" t="s">
        <v>26</v>
      </c>
      <c r="F11" t="s">
        <v>25</v>
      </c>
      <c r="G11">
        <v>9000</v>
      </c>
    </row>
    <row r="12" spans="2:7" x14ac:dyDescent="0.2">
      <c r="B12" s="1"/>
      <c r="D12" s="3"/>
      <c r="F12" t="s">
        <v>26</v>
      </c>
      <c r="G12">
        <v>9000</v>
      </c>
    </row>
    <row r="13" spans="2:7" x14ac:dyDescent="0.2">
      <c r="B13" t="s">
        <v>11</v>
      </c>
      <c r="C13">
        <f>SUM(C4:C12)</f>
        <v>80400</v>
      </c>
      <c r="D13" s="2"/>
      <c r="F13" s="2" t="s">
        <v>9</v>
      </c>
      <c r="G13">
        <f ca="1">SUM(G4:G13)</f>
        <v>80400</v>
      </c>
    </row>
    <row r="14" spans="2:7" x14ac:dyDescent="0.2">
      <c r="B14" s="2" t="s">
        <v>27</v>
      </c>
      <c r="C14" s="2">
        <f ca="1">G13-C13</f>
        <v>0</v>
      </c>
    </row>
    <row r="15" spans="2:7" x14ac:dyDescent="0.2">
      <c r="B15" s="2"/>
      <c r="C15" s="2"/>
      <c r="F15" s="2"/>
    </row>
    <row r="16" spans="2:7" ht="17" customHeight="1" x14ac:dyDescent="0.2">
      <c r="B16" s="2" t="s">
        <v>12</v>
      </c>
      <c r="C16" s="2"/>
      <c r="D16" s="2"/>
      <c r="E16" s="2"/>
      <c r="F16" s="2" t="s">
        <v>15</v>
      </c>
    </row>
    <row r="17" spans="2:12" x14ac:dyDescent="0.2">
      <c r="F17" t="s">
        <v>13</v>
      </c>
      <c r="K17">
        <v>30000</v>
      </c>
    </row>
    <row r="18" spans="2:12" x14ac:dyDescent="0.2">
      <c r="B18" s="1">
        <v>43721</v>
      </c>
      <c r="C18">
        <v>12963</v>
      </c>
      <c r="D18" t="s">
        <v>14</v>
      </c>
      <c r="F18" t="s">
        <v>16</v>
      </c>
      <c r="G18">
        <v>4500</v>
      </c>
      <c r="I18">
        <f>G18*4.5%</f>
        <v>202.5</v>
      </c>
      <c r="J18">
        <f>I18*18%</f>
        <v>36.449999999999996</v>
      </c>
      <c r="K18" s="4">
        <f>G18-I18-J18+H18</f>
        <v>4261.05</v>
      </c>
    </row>
    <row r="19" spans="2:12" x14ac:dyDescent="0.2">
      <c r="B19" s="1">
        <v>43753</v>
      </c>
      <c r="C19">
        <v>30000</v>
      </c>
      <c r="D19" t="s">
        <v>13</v>
      </c>
      <c r="F19" t="s">
        <v>17</v>
      </c>
      <c r="G19">
        <v>9000</v>
      </c>
      <c r="H19">
        <v>400</v>
      </c>
      <c r="I19">
        <f t="shared" ref="I19:I22" si="0">G19*4.5%</f>
        <v>405</v>
      </c>
      <c r="J19">
        <f t="shared" ref="J19" si="1">I19*18%</f>
        <v>72.899999999999991</v>
      </c>
      <c r="K19" s="4">
        <f t="shared" ref="K19" si="2">G19-I19-J19+H19</f>
        <v>8922.1</v>
      </c>
    </row>
    <row r="20" spans="2:12" x14ac:dyDescent="0.2">
      <c r="B20" s="1">
        <v>43753</v>
      </c>
      <c r="C20">
        <v>8522</v>
      </c>
      <c r="D20" t="s">
        <v>7</v>
      </c>
      <c r="F20" t="s">
        <v>18</v>
      </c>
      <c r="G20">
        <v>9000</v>
      </c>
      <c r="I20">
        <f t="shared" si="0"/>
        <v>405</v>
      </c>
      <c r="J20">
        <f t="shared" ref="J20:J21" si="3">I20*18%</f>
        <v>72.899999999999991</v>
      </c>
      <c r="K20" s="4">
        <f t="shared" ref="K20:K21" si="4">G20-I20-J20+H20</f>
        <v>8522.1</v>
      </c>
    </row>
    <row r="21" spans="2:12" x14ac:dyDescent="0.2">
      <c r="B21" s="1">
        <v>43784</v>
      </c>
      <c r="C21">
        <v>8522</v>
      </c>
      <c r="D21" t="s">
        <v>8</v>
      </c>
      <c r="F21" t="s">
        <v>19</v>
      </c>
      <c r="G21">
        <v>9000</v>
      </c>
      <c r="H21">
        <v>500</v>
      </c>
      <c r="I21">
        <f t="shared" si="0"/>
        <v>405</v>
      </c>
      <c r="J21">
        <f t="shared" si="3"/>
        <v>72.899999999999991</v>
      </c>
      <c r="K21" s="4">
        <f t="shared" si="4"/>
        <v>9022.1</v>
      </c>
    </row>
    <row r="22" spans="2:12" x14ac:dyDescent="0.2">
      <c r="B22" s="1">
        <v>44177</v>
      </c>
      <c r="C22">
        <v>8522</v>
      </c>
      <c r="D22" t="s">
        <v>25</v>
      </c>
      <c r="F22" t="s">
        <v>30</v>
      </c>
      <c r="G22">
        <v>9000</v>
      </c>
      <c r="I22">
        <f t="shared" si="0"/>
        <v>405</v>
      </c>
      <c r="J22">
        <f>I22*18%</f>
        <v>72.899999999999991</v>
      </c>
      <c r="K22" s="4">
        <f>G22-I22-J22+H22</f>
        <v>8522.1</v>
      </c>
    </row>
    <row r="23" spans="2:12" x14ac:dyDescent="0.2">
      <c r="F23" t="s">
        <v>31</v>
      </c>
      <c r="G23">
        <v>9000</v>
      </c>
      <c r="I23">
        <f>G23*4.5%</f>
        <v>405</v>
      </c>
      <c r="J23">
        <f>I23*18%</f>
        <v>72.899999999999991</v>
      </c>
      <c r="K23" s="4">
        <f>G23-I23-J23+H23</f>
        <v>8522.1</v>
      </c>
    </row>
    <row r="24" spans="2:12" x14ac:dyDescent="0.2">
      <c r="B24" t="s">
        <v>22</v>
      </c>
      <c r="C24" s="2">
        <f>SUM(C18:C22)</f>
        <v>68529</v>
      </c>
      <c r="K24" s="4">
        <f>SUM(K17:K23)</f>
        <v>77771.55</v>
      </c>
    </row>
    <row r="25" spans="2:12" x14ac:dyDescent="0.2">
      <c r="F25" t="s">
        <v>20</v>
      </c>
      <c r="K25">
        <v>5500</v>
      </c>
    </row>
    <row r="26" spans="2:12" x14ac:dyDescent="0.2">
      <c r="F26" t="s">
        <v>21</v>
      </c>
      <c r="K26">
        <v>2900</v>
      </c>
      <c r="L26" t="s">
        <v>23</v>
      </c>
    </row>
    <row r="27" spans="2:12" x14ac:dyDescent="0.2">
      <c r="F27" t="s">
        <v>33</v>
      </c>
      <c r="K27">
        <v>800</v>
      </c>
    </row>
    <row r="28" spans="2:12" x14ac:dyDescent="0.2">
      <c r="B28" s="2" t="s">
        <v>32</v>
      </c>
      <c r="C28" s="5">
        <f>K28-C24</f>
        <v>42.55000000000291</v>
      </c>
      <c r="D28" s="2"/>
      <c r="J28" s="2" t="s">
        <v>10</v>
      </c>
      <c r="K28" s="5">
        <f>K24-K25-K26-K27</f>
        <v>68571.55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2019-11-26T11:05:46Z</dcterms:created>
  <dcterms:modified xsi:type="dcterms:W3CDTF">2020-01-15T07:31:41Z</dcterms:modified>
</cp:coreProperties>
</file>