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ghafa\Desktop\Corona_Project\iran\For_Science_Advances\"/>
    </mc:Choice>
  </mc:AlternateContent>
  <xr:revisionPtr revIDLastSave="0" documentId="13_ncr:1_{A766B32D-5207-4513-AD31-F23832BE72EB}" xr6:coauthVersionLast="45" xr6:coauthVersionMax="45" xr10:uidLastSave="{00000000-0000-0000-0000-000000000000}"/>
  <bookViews>
    <workbookView xWindow="-110" yWindow="-110" windowWidth="19420" windowHeight="10420" xr2:uid="{596542A9-4140-5449-BDED-4E9DDD611050}"/>
  </bookViews>
  <sheets>
    <sheet name="Passengers_per_airport" sheetId="5"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5" i="5" l="1"/>
  <c r="B7" i="5"/>
  <c r="F7" i="5"/>
  <c r="B18" i="5"/>
  <c r="F18" i="5"/>
  <c r="E25" i="5"/>
  <c r="F25" i="5"/>
  <c r="F29" i="5"/>
  <c r="B37" i="5"/>
  <c r="F37" i="5"/>
  <c r="F38" i="5"/>
</calcChain>
</file>

<file path=xl/sharedStrings.xml><?xml version="1.0" encoding="utf-8"?>
<sst xmlns="http://schemas.openxmlformats.org/spreadsheetml/2006/main" count="153" uniqueCount="87">
  <si>
    <t>Oman</t>
  </si>
  <si>
    <t>Lebanon</t>
  </si>
  <si>
    <t>UAE</t>
  </si>
  <si>
    <t>Kuwait</t>
  </si>
  <si>
    <t>Isfahan</t>
  </si>
  <si>
    <t>Tehran</t>
  </si>
  <si>
    <t>Flights to/from: Oman</t>
  </si>
  <si>
    <t>Airline\Airport</t>
  </si>
  <si>
    <t>Shiraz</t>
  </si>
  <si>
    <t>Mashhad</t>
  </si>
  <si>
    <t>Total</t>
  </si>
  <si>
    <t>Oman Air</t>
  </si>
  <si>
    <t>WY432/Emr 175 - Daily</t>
  </si>
  <si>
    <t>NA</t>
  </si>
  <si>
    <t>Salam Air</t>
  </si>
  <si>
    <t>OV545/A320N - Daily</t>
  </si>
  <si>
    <t>OV556/A320N - Daily</t>
  </si>
  <si>
    <t>Iran Air</t>
  </si>
  <si>
    <t>Flights to/from: UAE</t>
  </si>
  <si>
    <t>Emirates</t>
  </si>
  <si>
    <t>EK972/B777 300 - Daily</t>
  </si>
  <si>
    <t>EK980/B777 300 - Daily</t>
  </si>
  <si>
    <t>Mahan Air</t>
  </si>
  <si>
    <t>W561/A340 - Daily</t>
  </si>
  <si>
    <t>W563/A310 - Daily</t>
  </si>
  <si>
    <t>W565/A310 - Daily</t>
  </si>
  <si>
    <t>IR658/A321 - Daily</t>
  </si>
  <si>
    <t>Qeshm Air</t>
  </si>
  <si>
    <t>QB2202/A319 - 6 times a week</t>
  </si>
  <si>
    <t>Flydubai</t>
  </si>
  <si>
    <t>FZ272/B737-800 - 3 times a week</t>
  </si>
  <si>
    <t>FZ254/B737-800 - 5 times a week</t>
  </si>
  <si>
    <t>Flights to/from: Kuwait</t>
  </si>
  <si>
    <t>Kuwait Airways</t>
  </si>
  <si>
    <t xml:space="preserve">KU516/A320 - roughly 4 times a week </t>
  </si>
  <si>
    <t>KU512/A320 - 3 times a week</t>
  </si>
  <si>
    <t>IR601/A321 - once a week</t>
  </si>
  <si>
    <t>IR667/A319 - twice a week</t>
  </si>
  <si>
    <t>IR665/A320 - 3 times a week</t>
  </si>
  <si>
    <t>IR669/A321 - 4 times a week</t>
  </si>
  <si>
    <t>Ata Air</t>
  </si>
  <si>
    <t>I36605/A320 - 3 times a week</t>
  </si>
  <si>
    <t>Jazeera Air</t>
  </si>
  <si>
    <t>J9152/A320 - Daily</t>
  </si>
  <si>
    <t>Weekly passengers</t>
  </si>
  <si>
    <t>Flights to/from: Lebanon</t>
  </si>
  <si>
    <t>IR661/A300 3 times a week</t>
  </si>
  <si>
    <t>IR663/A300 once a week</t>
  </si>
  <si>
    <t>Flights to/from: China</t>
  </si>
  <si>
    <t>W577/A340 Daily</t>
  </si>
  <si>
    <t>W579/A340 5 times a week</t>
  </si>
  <si>
    <t>W581/ A340/ 3 times a week</t>
  </si>
  <si>
    <t>W587/A340 4 times a week</t>
  </si>
  <si>
    <t>China Southern</t>
  </si>
  <si>
    <t>CZ6026/B737 5 times a week</t>
  </si>
  <si>
    <t>Total number of passengers before flight suspension</t>
  </si>
  <si>
    <t>Date</t>
  </si>
  <si>
    <t>Country</t>
  </si>
  <si>
    <t>Passenger/week</t>
  </si>
  <si>
    <t>Cases Reported</t>
  </si>
  <si>
    <t>2*</t>
  </si>
  <si>
    <t>*source: www.bbc.com/persian/live/51612260?ns_mchannel=social&amp;ns_source=twitter&amp;ns_campaign=bbc_live&amp;ns_linkname=5e53fa0eb19ce80669dd3505%26%D8%B9%D9%85%D8%A7%D9%86%20%D9%85%DB%8C%20%DA%AF%D9%88%DB%8C%D8%AF%20%D9%88%DB%8C%D8%B1%D9%88%D8%B3%20%DA%A9%D8%B1%D9%88%D9%86%D8%A7%20%D8%A8%D9%87%20%D8%A7%DB%8C%D9%86%20%DA%A9%D8%B4%D9%88%D8%B1%20%D8%B1%D8%B3%DB%8C%D8%AF%262020-02-24T16:30:07.196Z&amp;ns_fee=0&amp;pinned_post_locator=urn:asset:026db3df-3dfc-45d8-8a36-8ac26099f22e&amp;pinned_post_asset_id=5e53fa0eb19ce80669dd3505&amp;pinned_post_type=share</t>
  </si>
  <si>
    <t>*source: www.thenational.ae/uae/health/uae-confirms-two-new-cases-of-coronavirus-bringing-total-to-13-1.982752</t>
  </si>
  <si>
    <t>3*</t>
  </si>
  <si>
    <t>*source: english.alarabiya.net/en/News/gulf/2020/03/07/Kuwait-detects-three-new-coronavirus-cases-linked-to-Iran-travel</t>
  </si>
  <si>
    <t>1*</t>
  </si>
  <si>
    <t>*source: www.reuters.com/article/us-china-health-lebanon-minister/lebanon-confirms-first-case-of-coronavirus-two-more-suspected-idUSKBN20F225</t>
  </si>
  <si>
    <t>China</t>
  </si>
  <si>
    <t>28*</t>
  </si>
  <si>
    <t>*source: www.reuters.com/article/us-health-coronavirus-china-gansu/chinese-province-reports-17-new-coronavirus-infections-imported-from-iran-idUSKBN20T28J</t>
  </si>
  <si>
    <t>Flight schedule taken from Flightradar24. The estimate number of passengers is based on the aircraft type used and the seating capacity of the planes. Flight numbers provided are unique and could be used to obtain verifty the information about the flights.</t>
  </si>
  <si>
    <t>Aircraft seating capacity*</t>
  </si>
  <si>
    <t>Model</t>
  </si>
  <si>
    <t>Capacity</t>
  </si>
  <si>
    <t>A320/A321</t>
  </si>
  <si>
    <t>B737-800</t>
  </si>
  <si>
    <t>B777 - 300</t>
  </si>
  <si>
    <t>Emr 175</t>
  </si>
  <si>
    <t>A350-900</t>
  </si>
  <si>
    <t>A350-1000</t>
  </si>
  <si>
    <t>A310</t>
  </si>
  <si>
    <t>A319</t>
  </si>
  <si>
    <t>A340</t>
  </si>
  <si>
    <t>A300</t>
  </si>
  <si>
    <t>* Seating capacity varies between airlines and these are approximate values with a 10% tolerance range</t>
  </si>
  <si>
    <t>Weekly passenger flux to countries with confirmed exported cases (from Iran)</t>
  </si>
  <si>
    <t>Estimated number of passengers from countries in Table 1 to four of the largests airports in Iran (Tehran, Isfahan, Shiraz, and Mashhad)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</si>
</sst>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numFmt numFmtId="165" formatCode="d\ mmmm"/>
  </numFmts>
  <fonts count="9" x14ac:knownFonts="1">
    <font>
      <sz val="12"/>
      <color theme="1"/>
      <name val="Calibri"/>
      <family val="2"/>
      <scheme val="minor"/>
    </font>
    <font>
      <sz val="10"/>
      <color theme="1"/>
      <name val="Arial"/>
      <family val="2"/>
    </font>
    <font>
      <sz val="12"/>
      <color theme="0"/>
      <name val="Calibri"/>
      <family val="2"/>
      <scheme val="minor"/>
    </font>
    <font>
      <sz val="10"/>
      <name val="Arial"/>
      <family val="2"/>
    </font>
    <font>
      <sz val="10"/>
      <color theme="0"/>
      <name val="Arial"/>
      <family val="2"/>
    </font>
    <font>
      <sz val="11"/>
      <color theme="1"/>
      <name val="Arial"/>
      <family val="2"/>
    </font>
    <font>
      <sz val="13"/>
      <color theme="0"/>
      <name val="Arial"/>
      <family val="2"/>
    </font>
    <font>
      <sz val="12"/>
      <color theme="0"/>
      <name val="Arial"/>
      <family val="2"/>
    </font>
    <font>
      <sz val="12"/>
      <color theme="1"/>
      <name val="Arial"/>
      <family val="2"/>
    </font>
  </fonts>
  <fills count="11">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4" tint="-0.249977111117893"/>
        <bgColor rgb="FFFFFF00"/>
      </patternFill>
    </fill>
    <fill>
      <patternFill patternType="solid">
        <fgColor theme="4" tint="-0.249977111117893"/>
        <bgColor indexed="64"/>
      </patternFill>
    </fill>
    <fill>
      <patternFill patternType="solid">
        <fgColor theme="4" tint="-0.499984740745262"/>
        <bgColor rgb="FF3C78D8"/>
      </patternFill>
    </fill>
    <fill>
      <patternFill patternType="solid">
        <fgColor theme="4" tint="-0.499984740745262"/>
        <bgColor indexed="64"/>
      </patternFill>
    </fill>
    <fill>
      <patternFill patternType="solid">
        <fgColor theme="4"/>
        <bgColor rgb="FFFFFF00"/>
      </patternFill>
    </fill>
    <fill>
      <patternFill patternType="solid">
        <fgColor theme="4" tint="0.39997558519241921"/>
        <bgColor rgb="FFFFFF00"/>
      </patternFill>
    </fill>
    <fill>
      <patternFill patternType="solid">
        <fgColor theme="4" tint="0.79998168889431442"/>
        <bgColor rgb="FFFFFF00"/>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right style="thin">
        <color indexed="64"/>
      </right>
      <top style="thin">
        <color rgb="FF000000"/>
      </top>
      <bottom/>
      <diagonal/>
    </border>
    <border>
      <left/>
      <right style="thin">
        <color indexed="64"/>
      </right>
      <top/>
      <bottom style="thin">
        <color rgb="FF000000"/>
      </bottom>
      <diagonal/>
    </border>
  </borders>
  <cellStyleXfs count="1">
    <xf numFmtId="0" fontId="0" fillId="0" borderId="0"/>
  </cellStyleXfs>
  <cellXfs count="63">
    <xf numFmtId="0" fontId="0" fillId="0" borderId="0" xfId="0"/>
    <xf numFmtId="0" fontId="3" fillId="0" borderId="0" xfId="0" applyFont="1"/>
    <xf numFmtId="0" fontId="1" fillId="0" borderId="0" xfId="0" applyFont="1" applyAlignment="1">
      <alignment wrapText="1"/>
    </xf>
    <xf numFmtId="4" fontId="1" fillId="0" borderId="0" xfId="0" applyNumberFormat="1" applyFont="1" applyAlignment="1">
      <alignment horizontal="center" vertical="center" wrapText="1"/>
    </xf>
    <xf numFmtId="0" fontId="1" fillId="0" borderId="0" xfId="0" applyFont="1" applyAlignment="1">
      <alignment horizontal="center" vertical="center" wrapText="1"/>
    </xf>
    <xf numFmtId="0" fontId="1" fillId="3" borderId="11" xfId="0" applyFont="1" applyFill="1" applyBorder="1" applyAlignment="1">
      <alignment horizontal="center" vertical="center"/>
    </xf>
    <xf numFmtId="3" fontId="1" fillId="3" borderId="11" xfId="0" applyNumberFormat="1" applyFont="1" applyFill="1" applyBorder="1" applyAlignment="1">
      <alignment horizontal="center" vertical="center" wrapText="1"/>
    </xf>
    <xf numFmtId="3" fontId="1" fillId="3" borderId="11" xfId="0" applyNumberFormat="1" applyFont="1" applyFill="1" applyBorder="1" applyAlignment="1">
      <alignment horizontal="center" vertical="center"/>
    </xf>
    <xf numFmtId="3" fontId="1" fillId="3" borderId="14" xfId="0" applyNumberFormat="1" applyFont="1" applyFill="1" applyBorder="1" applyAlignment="1">
      <alignment horizontal="center" vertical="center"/>
    </xf>
    <xf numFmtId="0" fontId="3" fillId="2" borderId="11" xfId="0" applyFont="1" applyFill="1" applyBorder="1" applyAlignment="1">
      <alignment horizontal="center" vertical="center"/>
    </xf>
    <xf numFmtId="3" fontId="1" fillId="2" borderId="11" xfId="0" applyNumberFormat="1" applyFont="1" applyFill="1" applyBorder="1" applyAlignment="1">
      <alignment horizontal="center" vertical="center"/>
    </xf>
    <xf numFmtId="3" fontId="1" fillId="2" borderId="14" xfId="0" applyNumberFormat="1" applyFont="1" applyFill="1" applyBorder="1" applyAlignment="1">
      <alignment horizontal="center" vertical="center"/>
    </xf>
    <xf numFmtId="3" fontId="1" fillId="2" borderId="11" xfId="0" applyNumberFormat="1" applyFont="1" applyFill="1" applyBorder="1" applyAlignment="1">
      <alignment horizontal="center" vertical="center" wrapText="1"/>
    </xf>
    <xf numFmtId="3" fontId="1" fillId="2" borderId="14" xfId="0" applyNumberFormat="1" applyFont="1" applyFill="1" applyBorder="1" applyAlignment="1">
      <alignment horizontal="center" vertical="center" wrapText="1"/>
    </xf>
    <xf numFmtId="3" fontId="1" fillId="3" borderId="14" xfId="0" applyNumberFormat="1" applyFont="1" applyFill="1" applyBorder="1" applyAlignment="1">
      <alignment horizontal="center" vertical="center" wrapText="1"/>
    </xf>
    <xf numFmtId="0" fontId="1" fillId="3" borderId="14" xfId="0" applyFont="1" applyFill="1" applyBorder="1" applyAlignment="1">
      <alignment horizontal="center"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wrapText="1"/>
    </xf>
    <xf numFmtId="3" fontId="1" fillId="2" borderId="1" xfId="0" applyNumberFormat="1" applyFont="1" applyFill="1" applyBorder="1" applyAlignment="1">
      <alignment horizontal="center" vertical="center" wrapText="1"/>
    </xf>
    <xf numFmtId="3" fontId="7" fillId="4" borderId="22" xfId="0" applyNumberFormat="1" applyFont="1" applyFill="1" applyBorder="1" applyAlignment="1">
      <alignment horizontal="center" vertical="center"/>
    </xf>
    <xf numFmtId="0" fontId="8" fillId="2" borderId="11" xfId="0" applyFont="1" applyFill="1" applyBorder="1" applyAlignment="1">
      <alignment horizontal="center" vertical="center"/>
    </xf>
    <xf numFmtId="0" fontId="8" fillId="2" borderId="21" xfId="0" applyFont="1" applyFill="1" applyBorder="1" applyAlignment="1">
      <alignment horizontal="center" vertical="center"/>
    </xf>
    <xf numFmtId="3" fontId="1" fillId="2" borderId="1" xfId="0" applyNumberFormat="1" applyFont="1" applyFill="1" applyBorder="1" applyAlignment="1">
      <alignment horizontal="center" vertical="center"/>
    </xf>
    <xf numFmtId="0" fontId="0" fillId="0" borderId="0" xfId="0" applyFont="1"/>
    <xf numFmtId="0" fontId="5" fillId="9" borderId="4" xfId="0" applyFont="1" applyFill="1" applyBorder="1" applyAlignment="1">
      <alignment horizontal="center" vertical="center"/>
    </xf>
    <xf numFmtId="0" fontId="5" fillId="9" borderId="5" xfId="0" applyFont="1" applyFill="1" applyBorder="1" applyAlignment="1">
      <alignment horizontal="center" vertical="center"/>
    </xf>
    <xf numFmtId="0" fontId="1" fillId="10" borderId="4" xfId="0" applyFont="1" applyFill="1" applyBorder="1" applyAlignment="1">
      <alignment horizontal="center" vertical="center"/>
    </xf>
    <xf numFmtId="0" fontId="1" fillId="10" borderId="5" xfId="0" applyFont="1" applyFill="1" applyBorder="1" applyAlignment="1">
      <alignment horizontal="center" vertical="center"/>
    </xf>
    <xf numFmtId="0" fontId="1" fillId="10" borderId="6" xfId="0" applyFont="1" applyFill="1" applyBorder="1" applyAlignment="1">
      <alignment horizontal="center" vertical="center"/>
    </xf>
    <xf numFmtId="0" fontId="1" fillId="10" borderId="7" xfId="0" applyFont="1" applyFill="1" applyBorder="1" applyAlignment="1">
      <alignment horizontal="center" vertical="center"/>
    </xf>
    <xf numFmtId="0" fontId="1" fillId="2" borderId="11" xfId="0" applyFont="1" applyFill="1" applyBorder="1" applyAlignment="1">
      <alignment horizontal="center" vertical="center"/>
    </xf>
    <xf numFmtId="164" fontId="1" fillId="3" borderId="11" xfId="0" applyNumberFormat="1" applyFont="1" applyFill="1" applyBorder="1" applyAlignment="1">
      <alignment horizontal="center" vertical="center"/>
    </xf>
    <xf numFmtId="165" fontId="1" fillId="3" borderId="11" xfId="0" applyNumberFormat="1" applyFont="1" applyFill="1" applyBorder="1" applyAlignment="1">
      <alignment horizontal="center" vertical="center"/>
    </xf>
    <xf numFmtId="0" fontId="7" fillId="4" borderId="17" xfId="0" applyFont="1" applyFill="1" applyBorder="1" applyAlignment="1">
      <alignment horizontal="center" vertical="center" wrapText="1"/>
    </xf>
    <xf numFmtId="0" fontId="4" fillId="5" borderId="12" xfId="0" applyFont="1" applyFill="1" applyBorder="1"/>
    <xf numFmtId="0" fontId="4" fillId="5" borderId="18" xfId="0" applyFont="1" applyFill="1" applyBorder="1"/>
    <xf numFmtId="0" fontId="4" fillId="5" borderId="19" xfId="0" applyFont="1" applyFill="1" applyBorder="1"/>
    <xf numFmtId="0" fontId="4" fillId="5" borderId="13" xfId="0" applyFont="1" applyFill="1" applyBorder="1"/>
    <xf numFmtId="0" fontId="4" fillId="5" borderId="20" xfId="0" applyFont="1" applyFill="1" applyBorder="1"/>
    <xf numFmtId="0" fontId="1" fillId="9" borderId="0" xfId="0" applyFont="1" applyFill="1" applyAlignment="1">
      <alignment horizontal="center" vertical="center" wrapText="1"/>
    </xf>
    <xf numFmtId="0" fontId="7" fillId="4" borderId="9"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6" fillId="6" borderId="0" xfId="0" applyFont="1" applyFill="1" applyAlignment="1">
      <alignment horizontal="center" vertical="center" wrapText="1"/>
    </xf>
    <xf numFmtId="0" fontId="6" fillId="7" borderId="0" xfId="0" applyFont="1" applyFill="1" applyAlignment="1">
      <alignment horizontal="center" vertical="center" wrapText="1"/>
    </xf>
    <xf numFmtId="0" fontId="7" fillId="8" borderId="12" xfId="0" applyFont="1" applyFill="1" applyBorder="1" applyAlignment="1">
      <alignment horizontal="center" vertical="center"/>
    </xf>
    <xf numFmtId="0" fontId="7" fillId="8" borderId="24" xfId="0" applyFont="1" applyFill="1" applyBorder="1" applyAlignment="1">
      <alignment horizontal="center" vertical="center"/>
    </xf>
    <xf numFmtId="0" fontId="7" fillId="8" borderId="13" xfId="0" applyFont="1" applyFill="1" applyBorder="1" applyAlignment="1">
      <alignment horizontal="center" vertical="center"/>
    </xf>
    <xf numFmtId="0" fontId="7" fillId="8" borderId="25" xfId="0" applyFont="1" applyFill="1" applyBorder="1" applyAlignment="1">
      <alignment horizontal="center" vertical="center"/>
    </xf>
    <xf numFmtId="0" fontId="7" fillId="8" borderId="12" xfId="0" applyFont="1" applyFill="1" applyBorder="1" applyAlignment="1">
      <alignment horizontal="center" vertical="center" wrapText="1"/>
    </xf>
    <xf numFmtId="0" fontId="7" fillId="8" borderId="24" xfId="0" applyFont="1" applyFill="1" applyBorder="1" applyAlignment="1">
      <alignment horizontal="center" vertical="center" wrapText="1"/>
    </xf>
    <xf numFmtId="0" fontId="7" fillId="8" borderId="13" xfId="0" applyFont="1" applyFill="1" applyBorder="1" applyAlignment="1">
      <alignment horizontal="center" vertical="center" wrapText="1"/>
    </xf>
    <xf numFmtId="0" fontId="7" fillId="8" borderId="25" xfId="0" applyFont="1" applyFill="1" applyBorder="1" applyAlignment="1">
      <alignment horizontal="center" vertical="center" wrapText="1"/>
    </xf>
    <xf numFmtId="0" fontId="3" fillId="0" borderId="8" xfId="0" applyFont="1" applyBorder="1" applyAlignment="1">
      <alignment wrapText="1"/>
    </xf>
    <xf numFmtId="0" fontId="3" fillId="0" borderId="0" xfId="0" applyFont="1" applyAlignment="1">
      <alignment wrapText="1"/>
    </xf>
    <xf numFmtId="0" fontId="7" fillId="10" borderId="3" xfId="0" applyFont="1" applyFill="1" applyBorder="1" applyAlignment="1">
      <alignment horizontal="center" vertical="center"/>
    </xf>
    <xf numFmtId="0" fontId="7" fillId="10" borderId="23" xfId="0" applyFont="1" applyFill="1" applyBorder="1" applyAlignment="1">
      <alignment horizontal="center" vertical="center"/>
    </xf>
    <xf numFmtId="0" fontId="7" fillId="10" borderId="2" xfId="0" applyFont="1" applyFill="1" applyBorder="1" applyAlignment="1">
      <alignment horizontal="center" vertical="center"/>
    </xf>
    <xf numFmtId="0" fontId="2" fillId="3" borderId="3" xfId="0" applyFont="1" applyFill="1" applyBorder="1" applyAlignment="1">
      <alignment horizontal="center"/>
    </xf>
    <xf numFmtId="0" fontId="2" fillId="3" borderId="23" xfId="0" applyFont="1" applyFill="1" applyBorder="1" applyAlignment="1">
      <alignment horizontal="center"/>
    </xf>
    <xf numFmtId="0" fontId="2" fillId="3" borderId="2" xfId="0" applyFont="1" applyFill="1" applyBorder="1" applyAlignment="1">
      <alignment horizontal="center"/>
    </xf>
    <xf numFmtId="0" fontId="7" fillId="4" borderId="14" xfId="0" applyFont="1" applyFill="1" applyBorder="1" applyAlignment="1">
      <alignment horizontal="center" vertical="center" wrapText="1"/>
    </xf>
    <xf numFmtId="0" fontId="4" fillId="5" borderId="15" xfId="0" applyFont="1" applyFill="1" applyBorder="1" applyAlignment="1">
      <alignment vertical="center"/>
    </xf>
    <xf numFmtId="0" fontId="4" fillId="5" borderId="16"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5D3ED-6F63-47B1-9D4D-35F61047668E}">
  <dimension ref="A1:F65"/>
  <sheetViews>
    <sheetView tabSelected="1" workbookViewId="0">
      <selection activeCell="C25" sqref="C25"/>
    </sheetView>
  </sheetViews>
  <sheetFormatPr defaultRowHeight="15.5" x14ac:dyDescent="0.35"/>
  <cols>
    <col min="1" max="1" width="16.33203125" style="23" customWidth="1"/>
    <col min="2" max="5" width="29.5" style="23" customWidth="1"/>
    <col min="6" max="6" width="8.58203125" style="23"/>
  </cols>
  <sheetData>
    <row r="1" spans="1:6" ht="16.5" x14ac:dyDescent="0.35">
      <c r="A1" s="42" t="s">
        <v>86</v>
      </c>
      <c r="B1" s="43"/>
      <c r="C1" s="43"/>
      <c r="D1" s="43"/>
      <c r="E1" s="43"/>
      <c r="F1" s="43"/>
    </row>
    <row r="2" spans="1:6" x14ac:dyDescent="0.35">
      <c r="A2" s="20" t="s">
        <v>7</v>
      </c>
      <c r="B2" s="20" t="s">
        <v>5</v>
      </c>
      <c r="C2" s="20" t="s">
        <v>4</v>
      </c>
      <c r="D2" s="20" t="s">
        <v>8</v>
      </c>
      <c r="E2" s="20" t="s">
        <v>9</v>
      </c>
      <c r="F2" s="21" t="s">
        <v>10</v>
      </c>
    </row>
    <row r="3" spans="1:6" x14ac:dyDescent="0.35">
      <c r="A3" s="44" t="s">
        <v>6</v>
      </c>
      <c r="B3" s="44"/>
      <c r="C3" s="44"/>
      <c r="D3" s="44"/>
      <c r="E3" s="45"/>
      <c r="F3" s="54"/>
    </row>
    <row r="4" spans="1:6" x14ac:dyDescent="0.35">
      <c r="A4" s="46"/>
      <c r="B4" s="46"/>
      <c r="C4" s="46"/>
      <c r="D4" s="46"/>
      <c r="E4" s="47"/>
      <c r="F4" s="55"/>
    </row>
    <row r="5" spans="1:6" x14ac:dyDescent="0.35">
      <c r="A5" s="5" t="s">
        <v>11</v>
      </c>
      <c r="B5" s="6" t="s">
        <v>12</v>
      </c>
      <c r="C5" s="7" t="s">
        <v>13</v>
      </c>
      <c r="D5" s="7" t="s">
        <v>13</v>
      </c>
      <c r="E5" s="8" t="s">
        <v>13</v>
      </c>
      <c r="F5" s="55"/>
    </row>
    <row r="6" spans="1:6" x14ac:dyDescent="0.35">
      <c r="A6" s="5" t="s">
        <v>14</v>
      </c>
      <c r="B6" s="6" t="s">
        <v>15</v>
      </c>
      <c r="C6" s="5" t="s">
        <v>13</v>
      </c>
      <c r="D6" s="6" t="s">
        <v>16</v>
      </c>
      <c r="E6" s="8" t="s">
        <v>13</v>
      </c>
      <c r="F6" s="56"/>
    </row>
    <row r="7" spans="1:6" x14ac:dyDescent="0.35">
      <c r="A7" s="9" t="s">
        <v>44</v>
      </c>
      <c r="B7" s="10">
        <f>7*80+7*150</f>
        <v>1610</v>
      </c>
      <c r="C7" s="10">
        <v>0</v>
      </c>
      <c r="D7" s="10">
        <v>1050</v>
      </c>
      <c r="E7" s="11">
        <v>0</v>
      </c>
      <c r="F7" s="22">
        <f>SUM(B7:E7)</f>
        <v>2660</v>
      </c>
    </row>
    <row r="8" spans="1:6" x14ac:dyDescent="0.35">
      <c r="A8" s="44" t="s">
        <v>18</v>
      </c>
      <c r="B8" s="44"/>
      <c r="C8" s="44"/>
      <c r="D8" s="44"/>
      <c r="E8" s="45"/>
      <c r="F8" s="57"/>
    </row>
    <row r="9" spans="1:6" x14ac:dyDescent="0.35">
      <c r="A9" s="46"/>
      <c r="B9" s="46"/>
      <c r="C9" s="46"/>
      <c r="D9" s="46"/>
      <c r="E9" s="47"/>
      <c r="F9" s="58"/>
    </row>
    <row r="10" spans="1:6" x14ac:dyDescent="0.35">
      <c r="A10" s="5" t="s">
        <v>19</v>
      </c>
      <c r="B10" s="6" t="s">
        <v>20</v>
      </c>
      <c r="C10" s="5" t="s">
        <v>13</v>
      </c>
      <c r="D10" s="5" t="s">
        <v>13</v>
      </c>
      <c r="E10" s="15" t="s">
        <v>13</v>
      </c>
      <c r="F10" s="58"/>
    </row>
    <row r="11" spans="1:6" x14ac:dyDescent="0.35">
      <c r="A11" s="5" t="s">
        <v>19</v>
      </c>
      <c r="B11" s="6" t="s">
        <v>21</v>
      </c>
      <c r="C11" s="5" t="s">
        <v>13</v>
      </c>
      <c r="D11" s="5" t="s">
        <v>13</v>
      </c>
      <c r="E11" s="15" t="s">
        <v>13</v>
      </c>
      <c r="F11" s="58"/>
    </row>
    <row r="12" spans="1:6" x14ac:dyDescent="0.35">
      <c r="A12" s="5" t="s">
        <v>22</v>
      </c>
      <c r="B12" s="6" t="s">
        <v>23</v>
      </c>
      <c r="C12" s="5" t="s">
        <v>13</v>
      </c>
      <c r="D12" s="5" t="s">
        <v>13</v>
      </c>
      <c r="E12" s="15" t="s">
        <v>13</v>
      </c>
      <c r="F12" s="58"/>
    </row>
    <row r="13" spans="1:6" x14ac:dyDescent="0.35">
      <c r="A13" s="5" t="s">
        <v>22</v>
      </c>
      <c r="B13" s="6" t="s">
        <v>24</v>
      </c>
      <c r="C13" s="5" t="s">
        <v>13</v>
      </c>
      <c r="D13" s="5" t="s">
        <v>13</v>
      </c>
      <c r="E13" s="15" t="s">
        <v>13</v>
      </c>
      <c r="F13" s="58"/>
    </row>
    <row r="14" spans="1:6" x14ac:dyDescent="0.35">
      <c r="A14" s="5" t="s">
        <v>22</v>
      </c>
      <c r="B14" s="6" t="s">
        <v>25</v>
      </c>
      <c r="C14" s="5" t="s">
        <v>13</v>
      </c>
      <c r="D14" s="5" t="s">
        <v>13</v>
      </c>
      <c r="E14" s="15" t="s">
        <v>13</v>
      </c>
      <c r="F14" s="58"/>
    </row>
    <row r="15" spans="1:6" x14ac:dyDescent="0.35">
      <c r="A15" s="5" t="s">
        <v>17</v>
      </c>
      <c r="B15" s="6" t="s">
        <v>26</v>
      </c>
      <c r="C15" s="5" t="s">
        <v>13</v>
      </c>
      <c r="D15" s="5" t="s">
        <v>13</v>
      </c>
      <c r="E15" s="15" t="s">
        <v>13</v>
      </c>
      <c r="F15" s="58"/>
    </row>
    <row r="16" spans="1:6" x14ac:dyDescent="0.35">
      <c r="A16" s="5" t="s">
        <v>27</v>
      </c>
      <c r="B16" s="6" t="s">
        <v>28</v>
      </c>
      <c r="C16" s="5" t="s">
        <v>13</v>
      </c>
      <c r="D16" s="5" t="s">
        <v>13</v>
      </c>
      <c r="E16" s="15" t="s">
        <v>13</v>
      </c>
      <c r="F16" s="58"/>
    </row>
    <row r="17" spans="1:6" x14ac:dyDescent="0.35">
      <c r="A17" s="5" t="s">
        <v>29</v>
      </c>
      <c r="B17" s="5" t="s">
        <v>13</v>
      </c>
      <c r="C17" s="5" t="s">
        <v>13</v>
      </c>
      <c r="D17" s="6" t="s">
        <v>30</v>
      </c>
      <c r="E17" s="14" t="s">
        <v>31</v>
      </c>
      <c r="F17" s="59"/>
    </row>
    <row r="18" spans="1:6" x14ac:dyDescent="0.35">
      <c r="A18" s="9" t="s">
        <v>44</v>
      </c>
      <c r="B18" s="10">
        <f>540*7+(150+300+160+460)*7 +6*160</f>
        <v>12230</v>
      </c>
      <c r="C18" s="10">
        <v>0</v>
      </c>
      <c r="D18" s="10">
        <v>450</v>
      </c>
      <c r="E18" s="11">
        <v>750</v>
      </c>
      <c r="F18" s="22">
        <f>SUM(B18:E18)</f>
        <v>13430</v>
      </c>
    </row>
    <row r="19" spans="1:6" x14ac:dyDescent="0.35">
      <c r="A19" s="44" t="s">
        <v>32</v>
      </c>
      <c r="B19" s="44"/>
      <c r="C19" s="44"/>
      <c r="D19" s="44"/>
      <c r="E19" s="45"/>
      <c r="F19" s="57"/>
    </row>
    <row r="20" spans="1:6" x14ac:dyDescent="0.35">
      <c r="A20" s="46"/>
      <c r="B20" s="46"/>
      <c r="C20" s="46"/>
      <c r="D20" s="46"/>
      <c r="E20" s="47"/>
      <c r="F20" s="58"/>
    </row>
    <row r="21" spans="1:6" x14ac:dyDescent="0.35">
      <c r="A21" s="5" t="s">
        <v>33</v>
      </c>
      <c r="B21" s="6" t="s">
        <v>34</v>
      </c>
      <c r="C21" s="5" t="s">
        <v>13</v>
      </c>
      <c r="D21" s="5" t="s">
        <v>13</v>
      </c>
      <c r="E21" s="14" t="s">
        <v>35</v>
      </c>
      <c r="F21" s="58"/>
    </row>
    <row r="22" spans="1:6" x14ac:dyDescent="0.35">
      <c r="A22" s="5" t="s">
        <v>17</v>
      </c>
      <c r="B22" s="6" t="s">
        <v>36</v>
      </c>
      <c r="C22" s="6" t="s">
        <v>37</v>
      </c>
      <c r="D22" s="6" t="s">
        <v>38</v>
      </c>
      <c r="E22" s="14" t="s">
        <v>39</v>
      </c>
      <c r="F22" s="58"/>
    </row>
    <row r="23" spans="1:6" x14ac:dyDescent="0.35">
      <c r="A23" s="5" t="s">
        <v>40</v>
      </c>
      <c r="B23" s="5" t="s">
        <v>13</v>
      </c>
      <c r="C23" s="5" t="s">
        <v>13</v>
      </c>
      <c r="D23" s="5" t="s">
        <v>13</v>
      </c>
      <c r="E23" s="14" t="s">
        <v>41</v>
      </c>
      <c r="F23" s="58"/>
    </row>
    <row r="24" spans="1:6" x14ac:dyDescent="0.35">
      <c r="A24" s="5" t="s">
        <v>42</v>
      </c>
      <c r="B24" s="5" t="s">
        <v>13</v>
      </c>
      <c r="C24" s="5" t="s">
        <v>13</v>
      </c>
      <c r="D24" s="5" t="s">
        <v>13</v>
      </c>
      <c r="E24" s="14" t="s">
        <v>43</v>
      </c>
      <c r="F24" s="59"/>
    </row>
    <row r="25" spans="1:6" x14ac:dyDescent="0.35">
      <c r="A25" s="9" t="s">
        <v>44</v>
      </c>
      <c r="B25" s="10">
        <f>525+200</f>
        <v>725</v>
      </c>
      <c r="C25" s="10">
        <v>300</v>
      </c>
      <c r="D25" s="10">
        <v>450</v>
      </c>
      <c r="E25" s="11">
        <f>1050+450+450+600</f>
        <v>2550</v>
      </c>
      <c r="F25" s="22">
        <f>SUM(B25:E25)</f>
        <v>4025</v>
      </c>
    </row>
    <row r="26" spans="1:6" x14ac:dyDescent="0.35">
      <c r="A26" s="44" t="s">
        <v>45</v>
      </c>
      <c r="B26" s="44"/>
      <c r="C26" s="44"/>
      <c r="D26" s="44"/>
      <c r="E26" s="45"/>
      <c r="F26" s="57"/>
    </row>
    <row r="27" spans="1:6" x14ac:dyDescent="0.35">
      <c r="A27" s="46"/>
      <c r="B27" s="46"/>
      <c r="C27" s="46"/>
      <c r="D27" s="46"/>
      <c r="E27" s="47"/>
      <c r="F27" s="58"/>
    </row>
    <row r="28" spans="1:6" x14ac:dyDescent="0.35">
      <c r="A28" s="5" t="s">
        <v>17</v>
      </c>
      <c r="B28" s="6" t="s">
        <v>46</v>
      </c>
      <c r="C28" s="5" t="s">
        <v>13</v>
      </c>
      <c r="D28" s="5" t="s">
        <v>13</v>
      </c>
      <c r="E28" s="14" t="s">
        <v>47</v>
      </c>
      <c r="F28" s="59"/>
    </row>
    <row r="29" spans="1:6" x14ac:dyDescent="0.35">
      <c r="A29" s="9" t="s">
        <v>44</v>
      </c>
      <c r="B29" s="10">
        <v>600</v>
      </c>
      <c r="C29" s="10">
        <v>0</v>
      </c>
      <c r="D29" s="10">
        <v>0</v>
      </c>
      <c r="E29" s="11">
        <v>200</v>
      </c>
      <c r="F29" s="22">
        <f>SUM(B29:E29)</f>
        <v>800</v>
      </c>
    </row>
    <row r="30" spans="1:6" ht="15.65" customHeight="1" x14ac:dyDescent="0.35">
      <c r="A30" s="48" t="s">
        <v>48</v>
      </c>
      <c r="B30" s="48"/>
      <c r="C30" s="48"/>
      <c r="D30" s="48"/>
      <c r="E30" s="49"/>
      <c r="F30" s="57"/>
    </row>
    <row r="31" spans="1:6" x14ac:dyDescent="0.35">
      <c r="A31" s="50"/>
      <c r="B31" s="50"/>
      <c r="C31" s="50"/>
      <c r="D31" s="50"/>
      <c r="E31" s="51"/>
      <c r="F31" s="58"/>
    </row>
    <row r="32" spans="1:6" x14ac:dyDescent="0.35">
      <c r="A32" s="16" t="s">
        <v>22</v>
      </c>
      <c r="B32" s="16" t="s">
        <v>49</v>
      </c>
      <c r="C32" s="5" t="s">
        <v>13</v>
      </c>
      <c r="D32" s="5" t="s">
        <v>13</v>
      </c>
      <c r="E32" s="15" t="s">
        <v>13</v>
      </c>
      <c r="F32" s="58"/>
    </row>
    <row r="33" spans="1:6" x14ac:dyDescent="0.35">
      <c r="A33" s="16" t="s">
        <v>22</v>
      </c>
      <c r="B33" s="16" t="s">
        <v>50</v>
      </c>
      <c r="C33" s="5" t="s">
        <v>13</v>
      </c>
      <c r="D33" s="5" t="s">
        <v>13</v>
      </c>
      <c r="E33" s="15" t="s">
        <v>13</v>
      </c>
      <c r="F33" s="58"/>
    </row>
    <row r="34" spans="1:6" x14ac:dyDescent="0.35">
      <c r="A34" s="16" t="s">
        <v>22</v>
      </c>
      <c r="B34" s="16" t="s">
        <v>51</v>
      </c>
      <c r="C34" s="5" t="s">
        <v>13</v>
      </c>
      <c r="D34" s="5" t="s">
        <v>13</v>
      </c>
      <c r="E34" s="15" t="s">
        <v>13</v>
      </c>
      <c r="F34" s="58"/>
    </row>
    <row r="35" spans="1:6" x14ac:dyDescent="0.35">
      <c r="A35" s="17" t="s">
        <v>22</v>
      </c>
      <c r="B35" s="17" t="s">
        <v>52</v>
      </c>
      <c r="C35" s="5" t="s">
        <v>13</v>
      </c>
      <c r="D35" s="5" t="s">
        <v>13</v>
      </c>
      <c r="E35" s="15" t="s">
        <v>13</v>
      </c>
      <c r="F35" s="58"/>
    </row>
    <row r="36" spans="1:6" x14ac:dyDescent="0.35">
      <c r="A36" s="17" t="s">
        <v>53</v>
      </c>
      <c r="B36" s="17" t="s">
        <v>54</v>
      </c>
      <c r="C36" s="5" t="s">
        <v>13</v>
      </c>
      <c r="D36" s="5" t="s">
        <v>13</v>
      </c>
      <c r="E36" s="15" t="s">
        <v>13</v>
      </c>
      <c r="F36" s="59"/>
    </row>
    <row r="37" spans="1:6" x14ac:dyDescent="0.35">
      <c r="A37" s="9" t="s">
        <v>44</v>
      </c>
      <c r="B37" s="12">
        <f>7*300+1500+900+1200+1000</f>
        <v>6700</v>
      </c>
      <c r="C37" s="12">
        <v>0</v>
      </c>
      <c r="D37" s="12">
        <v>0</v>
      </c>
      <c r="E37" s="13">
        <v>0</v>
      </c>
      <c r="F37" s="18">
        <f>SUM(B37:E37)</f>
        <v>6700</v>
      </c>
    </row>
    <row r="38" spans="1:6" x14ac:dyDescent="0.35">
      <c r="A38" s="60" t="s">
        <v>55</v>
      </c>
      <c r="B38" s="61"/>
      <c r="C38" s="61"/>
      <c r="D38" s="61"/>
      <c r="E38" s="62"/>
      <c r="F38" s="19">
        <f>SUM(F4:F37)</f>
        <v>27615</v>
      </c>
    </row>
    <row r="40" spans="1:6" x14ac:dyDescent="0.35">
      <c r="A40" s="39" t="s">
        <v>70</v>
      </c>
      <c r="B40" s="39"/>
      <c r="C40" s="39"/>
      <c r="D40" s="39"/>
      <c r="E40" s="39"/>
      <c r="F40" s="39"/>
    </row>
    <row r="41" spans="1:6" x14ac:dyDescent="0.35">
      <c r="A41" s="39"/>
      <c r="B41" s="39"/>
      <c r="C41" s="39"/>
      <c r="D41" s="39"/>
      <c r="E41" s="39"/>
      <c r="F41" s="39"/>
    </row>
    <row r="42" spans="1:6" ht="16" thickBot="1" x14ac:dyDescent="0.4"/>
    <row r="43" spans="1:6" x14ac:dyDescent="0.35">
      <c r="C43" s="40" t="s">
        <v>71</v>
      </c>
      <c r="D43" s="41"/>
      <c r="E43" s="1"/>
    </row>
    <row r="44" spans="1:6" x14ac:dyDescent="0.35">
      <c r="C44" s="24" t="s">
        <v>72</v>
      </c>
      <c r="D44" s="25" t="s">
        <v>73</v>
      </c>
      <c r="E44" s="1"/>
      <c r="F44" s="2"/>
    </row>
    <row r="45" spans="1:6" x14ac:dyDescent="0.35">
      <c r="C45" s="26" t="s">
        <v>74</v>
      </c>
      <c r="D45" s="27">
        <v>150</v>
      </c>
      <c r="E45" s="3"/>
    </row>
    <row r="46" spans="1:6" x14ac:dyDescent="0.35">
      <c r="C46" s="26" t="s">
        <v>75</v>
      </c>
      <c r="D46" s="27">
        <v>200</v>
      </c>
      <c r="E46" s="3"/>
    </row>
    <row r="47" spans="1:6" x14ac:dyDescent="0.35">
      <c r="C47" s="26" t="s">
        <v>76</v>
      </c>
      <c r="D47" s="27">
        <v>270</v>
      </c>
      <c r="E47" s="4"/>
    </row>
    <row r="48" spans="1:6" x14ac:dyDescent="0.35">
      <c r="C48" s="26" t="s">
        <v>77</v>
      </c>
      <c r="D48" s="27">
        <v>80</v>
      </c>
      <c r="E48" s="3"/>
    </row>
    <row r="49" spans="2:6" x14ac:dyDescent="0.35">
      <c r="C49" s="26" t="s">
        <v>78</v>
      </c>
      <c r="D49" s="27">
        <v>250</v>
      </c>
      <c r="E49" s="3"/>
    </row>
    <row r="50" spans="2:6" x14ac:dyDescent="0.35">
      <c r="C50" s="26" t="s">
        <v>79</v>
      </c>
      <c r="D50" s="27">
        <v>300</v>
      </c>
      <c r="E50" s="3"/>
    </row>
    <row r="51" spans="2:6" x14ac:dyDescent="0.35">
      <c r="C51" s="26" t="s">
        <v>80</v>
      </c>
      <c r="D51" s="27">
        <v>230</v>
      </c>
      <c r="E51" s="3"/>
    </row>
    <row r="52" spans="2:6" x14ac:dyDescent="0.35">
      <c r="C52" s="26" t="s">
        <v>81</v>
      </c>
      <c r="D52" s="27">
        <v>160</v>
      </c>
      <c r="E52" s="3"/>
    </row>
    <row r="53" spans="2:6" x14ac:dyDescent="0.35">
      <c r="C53" s="26" t="s">
        <v>82</v>
      </c>
      <c r="D53" s="27">
        <v>300</v>
      </c>
      <c r="E53" s="3"/>
    </row>
    <row r="54" spans="2:6" ht="16" thickBot="1" x14ac:dyDescent="0.4">
      <c r="C54" s="28" t="s">
        <v>83</v>
      </c>
      <c r="D54" s="29">
        <v>200</v>
      </c>
      <c r="E54" s="3"/>
    </row>
    <row r="55" spans="2:6" x14ac:dyDescent="0.35">
      <c r="C55" s="52" t="s">
        <v>84</v>
      </c>
      <c r="D55" s="52"/>
      <c r="E55" s="3"/>
    </row>
    <row r="56" spans="2:6" x14ac:dyDescent="0.35">
      <c r="C56" s="53"/>
      <c r="D56" s="53"/>
      <c r="E56" s="3"/>
    </row>
    <row r="58" spans="2:6" x14ac:dyDescent="0.35">
      <c r="B58" s="33" t="s">
        <v>85</v>
      </c>
      <c r="C58" s="34"/>
      <c r="D58" s="34"/>
      <c r="E58" s="35"/>
    </row>
    <row r="59" spans="2:6" x14ac:dyDescent="0.35">
      <c r="B59" s="36"/>
      <c r="C59" s="37"/>
      <c r="D59" s="37"/>
      <c r="E59" s="38"/>
    </row>
    <row r="60" spans="2:6" x14ac:dyDescent="0.35">
      <c r="B60" s="30" t="s">
        <v>56</v>
      </c>
      <c r="C60" s="30" t="s">
        <v>57</v>
      </c>
      <c r="D60" s="30" t="s">
        <v>58</v>
      </c>
      <c r="E60" s="30" t="s">
        <v>59</v>
      </c>
    </row>
    <row r="61" spans="2:6" x14ac:dyDescent="0.35">
      <c r="B61" s="31">
        <v>43885</v>
      </c>
      <c r="C61" s="5" t="s">
        <v>0</v>
      </c>
      <c r="D61" s="5">
        <v>2660</v>
      </c>
      <c r="E61" s="5" t="s">
        <v>60</v>
      </c>
      <c r="F61" s="23" t="s">
        <v>61</v>
      </c>
    </row>
    <row r="62" spans="2:6" x14ac:dyDescent="0.35">
      <c r="B62" s="31">
        <v>43883</v>
      </c>
      <c r="C62" s="5" t="s">
        <v>2</v>
      </c>
      <c r="D62" s="5">
        <v>13430</v>
      </c>
      <c r="E62" s="5" t="s">
        <v>60</v>
      </c>
      <c r="F62" s="23" t="s">
        <v>62</v>
      </c>
    </row>
    <row r="63" spans="2:6" x14ac:dyDescent="0.35">
      <c r="B63" s="31">
        <v>43886</v>
      </c>
      <c r="C63" s="5" t="s">
        <v>3</v>
      </c>
      <c r="D63" s="5">
        <v>4025</v>
      </c>
      <c r="E63" s="5" t="s">
        <v>63</v>
      </c>
      <c r="F63" s="23" t="s">
        <v>64</v>
      </c>
    </row>
    <row r="64" spans="2:6" x14ac:dyDescent="0.35">
      <c r="B64" s="31">
        <v>43882</v>
      </c>
      <c r="C64" s="5" t="s">
        <v>1</v>
      </c>
      <c r="D64" s="5">
        <v>800</v>
      </c>
      <c r="E64" s="5" t="s">
        <v>65</v>
      </c>
      <c r="F64" s="23" t="s">
        <v>66</v>
      </c>
    </row>
    <row r="65" spans="2:6" x14ac:dyDescent="0.35">
      <c r="B65" s="32">
        <v>43896</v>
      </c>
      <c r="C65" s="5" t="s">
        <v>67</v>
      </c>
      <c r="D65" s="5">
        <v>6700</v>
      </c>
      <c r="E65" s="5" t="s">
        <v>68</v>
      </c>
      <c r="F65" s="23" t="s">
        <v>69</v>
      </c>
    </row>
  </sheetData>
  <mergeCells count="16">
    <mergeCell ref="B58:E59"/>
    <mergeCell ref="A40:F41"/>
    <mergeCell ref="C43:D43"/>
    <mergeCell ref="A1:F1"/>
    <mergeCell ref="A8:E9"/>
    <mergeCell ref="A19:E20"/>
    <mergeCell ref="A26:E27"/>
    <mergeCell ref="A30:E31"/>
    <mergeCell ref="C55:D56"/>
    <mergeCell ref="F3:F6"/>
    <mergeCell ref="A3:E4"/>
    <mergeCell ref="F8:F17"/>
    <mergeCell ref="F19:F24"/>
    <mergeCell ref="F26:F28"/>
    <mergeCell ref="F30:F36"/>
    <mergeCell ref="A38:E3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Passengers_per_airport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mahan ghafari</cp:lastModifiedBy>
  <dcterms:created xsi:type="dcterms:W3CDTF">2020-07-19T16:26:26Z</dcterms:created>
  <dcterms:modified xsi:type="dcterms:W3CDTF">2020-09-03T18:12:47Z</dcterms:modified>
</cp:coreProperties>
</file>