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29"/>
  <workbookPr defaultThemeVersion="166925"/>
  <mc:AlternateContent xmlns:mc="http://schemas.openxmlformats.org/markup-compatibility/2006">
    <mc:Choice Requires="x15">
      <x15ac:absPath xmlns:x15ac="http://schemas.microsoft.com/office/spreadsheetml/2010/11/ac" url="C:\Users\ghafa\Desktop\Corona_Project\iran\For_Science_Advances\"/>
    </mc:Choice>
  </mc:AlternateContent>
  <xr:revisionPtr revIDLastSave="0" documentId="13_ncr:1_{660CC062-A5ED-4090-906D-B4E109D9358E}" xr6:coauthVersionLast="45" xr6:coauthVersionMax="45" xr10:uidLastSave="{00000000-0000-0000-0000-000000000000}"/>
  <bookViews>
    <workbookView xWindow="-110" yWindow="-110" windowWidth="19420" windowHeight="10420" activeTab="1" xr2:uid="{596542A9-4140-5449-BDED-4E9DDD611050}"/>
  </bookViews>
  <sheets>
    <sheet name="Passengers_per_airport" sheetId="5" r:id="rId1"/>
    <sheet name="Infectious_based_on_export" sheetId="4" r:id="rId2"/>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5" l="1"/>
  <c r="F7" i="5"/>
  <c r="B18" i="5"/>
  <c r="F18" i="5"/>
  <c r="B25" i="5"/>
  <c r="E25" i="5"/>
  <c r="F25" i="5"/>
  <c r="F29" i="5"/>
  <c r="B37" i="5"/>
  <c r="F37" i="5"/>
  <c r="F38" i="5"/>
</calcChain>
</file>

<file path=xl/sharedStrings.xml><?xml version="1.0" encoding="utf-8"?>
<sst xmlns="http://schemas.openxmlformats.org/spreadsheetml/2006/main" count="318" uniqueCount="161">
  <si>
    <t>Oman</t>
  </si>
  <si>
    <t>Lebanon</t>
  </si>
  <si>
    <t>UAE</t>
  </si>
  <si>
    <t>Kuwait</t>
  </si>
  <si>
    <t>Airplane capacity</t>
  </si>
  <si>
    <t>min = 50%</t>
  </si>
  <si>
    <t>max = 90%</t>
  </si>
  <si>
    <t>min = 7</t>
  </si>
  <si>
    <t>max = 13</t>
  </si>
  <si>
    <t>25100 (9200 - 74200)</t>
  </si>
  <si>
    <t>5000 (1800 - 14600)</t>
  </si>
  <si>
    <t>54700 (16700 - 202900)</t>
  </si>
  <si>
    <t>197700 (149600 - 277000)</t>
  </si>
  <si>
    <t>13900 (5100 - 41200)</t>
  </si>
  <si>
    <t>2800 (1000 - 8000)</t>
  </si>
  <si>
    <t>30000 (8900 - 112300)</t>
  </si>
  <si>
    <t>109800 (83100 - 153800)</t>
  </si>
  <si>
    <t>7500 (2700 - 22100)</t>
  </si>
  <si>
    <t>1500 (500 - 4300)</t>
  </si>
  <si>
    <t>15700 (4300 - 60000)</t>
  </si>
  <si>
    <t>59100 (44700 - 82800)</t>
  </si>
  <si>
    <t>13500 (4900 - 39900)</t>
  </si>
  <si>
    <t>2700 (900 - 7800)</t>
  </si>
  <si>
    <t>29000 (8600 - 108800)</t>
  </si>
  <si>
    <t>106400 (80500 - 149100)</t>
  </si>
  <si>
    <t>125400 (46600 - 371400)</t>
  </si>
  <si>
    <t>24800 (9500 - 73200)</t>
  </si>
  <si>
    <t>277100 (87600 - 1018400)</t>
  </si>
  <si>
    <t>988400 (748400 - 1385300)</t>
  </si>
  <si>
    <t>69700 (25800 - 206300)</t>
  </si>
  <si>
    <t>13800 (5200 - 40600)</t>
  </si>
  <si>
    <t>153500 (48200 - 565400)</t>
  </si>
  <si>
    <t>549100 (415700 - 769600)</t>
  </si>
  <si>
    <t>37500 (13900 - 111000)</t>
  </si>
  <si>
    <t>7400 (2800 - 21800)</t>
  </si>
  <si>
    <t>82300 (25500 - 304000)</t>
  </si>
  <si>
    <t>295700 (223800 - 414300)</t>
  </si>
  <si>
    <t>67500 (25000 - 199900)</t>
  </si>
  <si>
    <t>13400 (5100 - 39400)</t>
  </si>
  <si>
    <t>148800 (46700 - 547900)</t>
  </si>
  <si>
    <t>532200 (402900 - 745900)</t>
  </si>
  <si>
    <t>33400 (13800 - 86600)</t>
  </si>
  <si>
    <t>6600 (2700 - 17000)</t>
  </si>
  <si>
    <t>252100 (196400 - 339100)</t>
  </si>
  <si>
    <t>18600 (7600 - 48100)</t>
  </si>
  <si>
    <t>3700 (1500 - 9400)</t>
  </si>
  <si>
    <t>140000 (109100 - 188400)</t>
  </si>
  <si>
    <t>10000 (4000 - 25800)</t>
  </si>
  <si>
    <t>2000 (1500 - 5000)</t>
  </si>
  <si>
    <t>75400 (58700 - 101400)</t>
  </si>
  <si>
    <t>18000 (7400 - 46600)</t>
  </si>
  <si>
    <t>3600 (1400 - 9100)</t>
  </si>
  <si>
    <t>135700 (105700 - 182600)</t>
  </si>
  <si>
    <t>167200 (69200 - 433400)</t>
  </si>
  <si>
    <t>33100 (14000 - 85500)</t>
  </si>
  <si>
    <t>1260300 (982300 - 1696100)</t>
  </si>
  <si>
    <t>92900 (38400 - 240700)</t>
  </si>
  <si>
    <t>18400 (7700 - 47400)</t>
  </si>
  <si>
    <t>700100 (545700 - 942200)</t>
  </si>
  <si>
    <t>50000 (20600 - 129600)</t>
  </si>
  <si>
    <t>9900 (4100 - 25500)</t>
  </si>
  <si>
    <t>377000 (293800 - 507300)</t>
  </si>
  <si>
    <t>90000 (37200 - 233300)</t>
  </si>
  <si>
    <t>17800 (7500 - 46000)</t>
  </si>
  <si>
    <t>678600 (528900 - 913200)</t>
  </si>
  <si>
    <t>Isfahan</t>
  </si>
  <si>
    <t>Tehran</t>
  </si>
  <si>
    <t>Oman (24 Feb)</t>
  </si>
  <si>
    <t>Lebanon (21 Feb)</t>
  </si>
  <si>
    <t>UAE (22 Feb)</t>
  </si>
  <si>
    <t>Kuwait (25 Feb)</t>
  </si>
  <si>
    <t>China (6 Mar)</t>
  </si>
  <si>
    <t>min = 11.1M</t>
  </si>
  <si>
    <t>max = 55.6M</t>
  </si>
  <si>
    <t>Catchement population (M= million individuals)</t>
  </si>
  <si>
    <t>Percentage of undetected pre- &amp; asymptomatics</t>
  </si>
  <si>
    <t>min =40%</t>
  </si>
  <si>
    <t>max = 80%</t>
  </si>
  <si>
    <t>Exposure time (days)</t>
  </si>
  <si>
    <t>Estimated number of passengers from various countries to 4 of the largests airports in Iran (Tehran, Isfahan, Shiraz, and Mashhad)</t>
  </si>
  <si>
    <t>Flights to/from: Oman</t>
  </si>
  <si>
    <t>Airline\Airport</t>
  </si>
  <si>
    <t>Shiraz</t>
  </si>
  <si>
    <t>Mashhad</t>
  </si>
  <si>
    <t>Total</t>
  </si>
  <si>
    <t>Oman Air</t>
  </si>
  <si>
    <t>WY432/Emr 175 - Daily</t>
  </si>
  <si>
    <t>NA</t>
  </si>
  <si>
    <t>Salam Air</t>
  </si>
  <si>
    <t>OV545/A320N - Daily</t>
  </si>
  <si>
    <t>OV556/A320N - Daily</t>
  </si>
  <si>
    <t>Weekly # passengers</t>
  </si>
  <si>
    <t>Iran Air</t>
  </si>
  <si>
    <t>Flights to/from: UAE</t>
  </si>
  <si>
    <t>Emirates</t>
  </si>
  <si>
    <t>EK972/B777 300 - Daily</t>
  </si>
  <si>
    <t>EK980/B777 300 - Daily</t>
  </si>
  <si>
    <t>Mahan Air</t>
  </si>
  <si>
    <t>W561/A340 - Daily</t>
  </si>
  <si>
    <t>W563/A310 - Daily</t>
  </si>
  <si>
    <t>W565/A310 - Daily</t>
  </si>
  <si>
    <t>IR658/A321 - Daily</t>
  </si>
  <si>
    <t>Qeshm Air</t>
  </si>
  <si>
    <t>QB2202/A319 - 6 times a week</t>
  </si>
  <si>
    <t>Flydubai</t>
  </si>
  <si>
    <t>FZ272/B737-800 - 3 times a week</t>
  </si>
  <si>
    <t>FZ254/B737-800 - 5 times a week</t>
  </si>
  <si>
    <t>Flights to/from: Kuwait</t>
  </si>
  <si>
    <t>Kuwait Airways</t>
  </si>
  <si>
    <t xml:space="preserve">KU516/A320 - roughly 4 times a week </t>
  </si>
  <si>
    <t>KU512/A320 - 3 times a week</t>
  </si>
  <si>
    <t>IR601/A321 - once a week</t>
  </si>
  <si>
    <t>IR667/A319 - twice a week</t>
  </si>
  <si>
    <t>IR665/A320 - 3 times a week</t>
  </si>
  <si>
    <t>IR669/A321 - 4 times a week</t>
  </si>
  <si>
    <t>Ata Air</t>
  </si>
  <si>
    <t>I36605/A320 - 3 times a week</t>
  </si>
  <si>
    <t>Jazeera Air</t>
  </si>
  <si>
    <t>J9152/A320 - Daily</t>
  </si>
  <si>
    <t>Weekly passengers</t>
  </si>
  <si>
    <t>Flights to/from: Lebanon</t>
  </si>
  <si>
    <t>IR661/A300 3 times a week</t>
  </si>
  <si>
    <t>IR663/A300 once a week</t>
  </si>
  <si>
    <t>Flights to/from: China</t>
  </si>
  <si>
    <t>W577/A340 Daily</t>
  </si>
  <si>
    <t>W579/A340 5 times a week</t>
  </si>
  <si>
    <t>W581/ A340/ 3 times a week</t>
  </si>
  <si>
    <t>W587/A340 4 times a week</t>
  </si>
  <si>
    <t>China Southern</t>
  </si>
  <si>
    <t>CZ6026/B737 5 times a week</t>
  </si>
  <si>
    <t>Total number of passengers before flight suspension</t>
  </si>
  <si>
    <t>Date</t>
  </si>
  <si>
    <t>Country</t>
  </si>
  <si>
    <t>Passenger/week</t>
  </si>
  <si>
    <t>Cases Reported</t>
  </si>
  <si>
    <t>2*</t>
  </si>
  <si>
    <t>*source: www.bbc.com/persian/live/51612260?ns_mchannel=social&amp;ns_source=twitter&amp;ns_campaign=bbc_live&amp;ns_linkname=5e53fa0eb19ce80669dd3505%26%D8%B9%D9%85%D8%A7%D9%86%20%D9%85%DB%8C%20%DA%AF%D9%88%DB%8C%D8%AF%20%D9%88%DB%8C%D8%B1%D9%88%D8%B3%20%DA%A9%D8%B1%D9%88%D9%86%D8%A7%20%D8%A8%D9%87%20%D8%A7%DB%8C%D9%86%20%DA%A9%D8%B4%D9%88%D8%B1%20%D8%B1%D8%B3%DB%8C%D8%AF%262020-02-24T16:30:07.196Z&amp;ns_fee=0&amp;pinned_post_locator=urn:asset:026db3df-3dfc-45d8-8a36-8ac26099f22e&amp;pinned_post_asset_id=5e53fa0eb19ce80669dd3505&amp;pinned_post_type=share</t>
  </si>
  <si>
    <t>*source: www.thenational.ae/uae/health/uae-confirms-two-new-cases-of-coronavirus-bringing-total-to-13-1.982752</t>
  </si>
  <si>
    <t>3*</t>
  </si>
  <si>
    <t>*source: english.alarabiya.net/en/News/gulf/2020/03/07/Kuwait-detects-three-new-coronavirus-cases-linked-to-Iran-travel</t>
  </si>
  <si>
    <t>1*</t>
  </si>
  <si>
    <t>*source: www.reuters.com/article/us-china-health-lebanon-minister/lebanon-confirms-first-case-of-coronavirus-two-more-suspected-idUSKBN20F225</t>
  </si>
  <si>
    <t>China</t>
  </si>
  <si>
    <t>28*</t>
  </si>
  <si>
    <t>*source: www.reuters.com/article/us-health-coronavirus-china-gansu/chinese-province-reports-17-new-coronavirus-infections-imported-from-iran-idUSKBN20T28J</t>
  </si>
  <si>
    <t>Flight schedule taken from Flightradar24. The estimate number of passengers is based on the aircraft type used and the seating capacity of the planes. Flight numbers provided are unique and could be used to obtain verifty the information about the flights.</t>
  </si>
  <si>
    <t>Aircraft seating capacity*</t>
  </si>
  <si>
    <t>Model</t>
  </si>
  <si>
    <t>Capacity</t>
  </si>
  <si>
    <t>A320/A321</t>
  </si>
  <si>
    <t>B737-800</t>
  </si>
  <si>
    <t>B777 - 300</t>
  </si>
  <si>
    <t>Emr 175</t>
  </si>
  <si>
    <t>A350-900</t>
  </si>
  <si>
    <t>A350-1000</t>
  </si>
  <si>
    <t>A310</t>
  </si>
  <si>
    <t>A319</t>
  </si>
  <si>
    <t>A340</t>
  </si>
  <si>
    <t>A300</t>
  </si>
  <si>
    <t>* Seating capacity varies between airlines and these are approximate values with a 10% tolerance range</t>
  </si>
  <si>
    <t>Weekly passenger flux to countries with confirmed exported cases (from Iran)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</si>
</sst>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numFmt numFmtId="165" formatCode="d\ mmmm"/>
  </numFmts>
  <fonts count="11" x14ac:knownFonts="1">
    <font>
      <sz val="12"/>
      <color theme="1"/>
      <name val="Calibri"/>
      <family val="2"/>
      <scheme val="minor"/>
    </font>
    <font>
      <sz val="10"/>
      <color theme="1"/>
      <name val="Arial"/>
      <family val="2"/>
    </font>
    <font>
      <sz val="12"/>
      <color theme="0"/>
      <name val="Calibri"/>
      <family val="2"/>
      <scheme val="minor"/>
    </font>
    <font>
      <b/>
      <sz val="12"/>
      <color theme="1"/>
      <name val="Calibri"/>
      <family val="2"/>
      <scheme val="minor"/>
    </font>
    <font>
      <sz val="10"/>
      <name val="Arial"/>
      <family val="2"/>
    </font>
    <font>
      <sz val="10"/>
      <color theme="0"/>
      <name val="Arial"/>
      <family val="2"/>
    </font>
    <font>
      <sz val="11"/>
      <color theme="1"/>
      <name val="Arial"/>
      <family val="2"/>
    </font>
    <font>
      <b/>
      <sz val="12"/>
      <color theme="0"/>
      <name val="Calibri"/>
      <family val="2"/>
      <scheme val="minor"/>
    </font>
    <font>
      <sz val="13"/>
      <color theme="0"/>
      <name val="Arial"/>
      <family val="2"/>
    </font>
    <font>
      <sz val="12"/>
      <color theme="0"/>
      <name val="Arial"/>
      <family val="2"/>
    </font>
    <font>
      <sz val="12"/>
      <color theme="1"/>
      <name val="Arial"/>
      <family val="2"/>
    </font>
  </fonts>
  <fills count="12">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4"/>
        <bgColor indexed="64"/>
      </patternFill>
    </fill>
    <fill>
      <patternFill patternType="solid">
        <fgColor theme="4" tint="-0.249977111117893"/>
        <bgColor rgb="FFFFFF00"/>
      </patternFill>
    </fill>
    <fill>
      <patternFill patternType="solid">
        <fgColor theme="4" tint="-0.249977111117893"/>
        <bgColor indexed="64"/>
      </patternFill>
    </fill>
    <fill>
      <patternFill patternType="solid">
        <fgColor theme="4" tint="-0.499984740745262"/>
        <bgColor rgb="FF3C78D8"/>
      </patternFill>
    </fill>
    <fill>
      <patternFill patternType="solid">
        <fgColor theme="4" tint="-0.499984740745262"/>
        <bgColor indexed="64"/>
      </patternFill>
    </fill>
    <fill>
      <patternFill patternType="solid">
        <fgColor theme="4"/>
        <bgColor rgb="FFFFFF00"/>
      </patternFill>
    </fill>
    <fill>
      <patternFill patternType="solid">
        <fgColor theme="4" tint="0.39997558519241921"/>
        <bgColor rgb="FFFFFF00"/>
      </patternFill>
    </fill>
    <fill>
      <patternFill patternType="solid">
        <fgColor theme="4" tint="0.79998168889431442"/>
        <bgColor rgb="FFFFFF00"/>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ck">
        <color auto="1"/>
      </bottom>
      <diagonal/>
    </border>
    <border>
      <left style="thin">
        <color indexed="64"/>
      </left>
      <right style="medium">
        <color indexed="64"/>
      </right>
      <top style="thin">
        <color indexed="64"/>
      </top>
      <bottom style="thick">
        <color auto="1"/>
      </bottom>
      <diagonal/>
    </border>
    <border>
      <left/>
      <right style="thin">
        <color indexed="64"/>
      </right>
      <top style="thin">
        <color indexed="64"/>
      </top>
      <bottom style="thick">
        <color auto="1"/>
      </bottom>
      <diagonal/>
    </border>
    <border>
      <left style="thin">
        <color indexed="64"/>
      </left>
      <right style="thick">
        <color auto="1"/>
      </right>
      <top style="thin">
        <color indexed="64"/>
      </top>
      <bottom style="thin">
        <color indexed="64"/>
      </bottom>
      <diagonal/>
    </border>
    <border>
      <left style="thin">
        <color indexed="64"/>
      </left>
      <right style="thick">
        <color auto="1"/>
      </right>
      <top style="thin">
        <color indexed="64"/>
      </top>
      <bottom style="thick">
        <color auto="1"/>
      </bottom>
      <diagonal/>
    </border>
    <border>
      <left style="thin">
        <color indexed="64"/>
      </left>
      <right style="thick">
        <color auto="1"/>
      </right>
      <top/>
      <bottom style="thin">
        <color indexed="64"/>
      </bottom>
      <diagonal/>
    </border>
    <border>
      <left style="thin">
        <color indexed="64"/>
      </left>
      <right style="thick">
        <color auto="1"/>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right/>
      <top style="thin">
        <color rgb="FF000000"/>
      </top>
      <bottom/>
      <diagonal/>
    </border>
    <border>
      <left/>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indexed="64"/>
      </left>
      <right style="thin">
        <color indexed="64"/>
      </right>
      <top/>
      <bottom/>
      <diagonal/>
    </border>
    <border>
      <left/>
      <right style="thin">
        <color indexed="64"/>
      </right>
      <top style="thin">
        <color rgb="FF000000"/>
      </top>
      <bottom/>
      <diagonal/>
    </border>
    <border>
      <left/>
      <right style="thin">
        <color indexed="64"/>
      </right>
      <top/>
      <bottom style="thin">
        <color rgb="FF000000"/>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right/>
      <top/>
      <bottom style="medium">
        <color indexed="64"/>
      </bottom>
      <diagonal/>
    </border>
  </borders>
  <cellStyleXfs count="1">
    <xf numFmtId="0" fontId="0" fillId="0" borderId="0"/>
  </cellStyleXfs>
  <cellXfs count="122">
    <xf numFmtId="0" fontId="0" fillId="0" borderId="0" xfId="0"/>
    <xf numFmtId="3" fontId="0" fillId="3" borderId="1" xfId="0" applyNumberFormat="1" applyFill="1" applyBorder="1" applyAlignment="1">
      <alignment horizontal="center" vertical="center"/>
    </xf>
    <xf numFmtId="3" fontId="0" fillId="0" borderId="0" xfId="0" applyNumberFormat="1"/>
    <xf numFmtId="0" fontId="4" fillId="0" borderId="0" xfId="0" applyFont="1"/>
    <xf numFmtId="0" fontId="1" fillId="0" borderId="0" xfId="0" applyFont="1" applyAlignment="1">
      <alignment wrapText="1"/>
    </xf>
    <xf numFmtId="4" fontId="1" fillId="0" borderId="0" xfId="0" applyNumberFormat="1" applyFont="1" applyAlignment="1">
      <alignment horizontal="center" vertical="center" wrapText="1"/>
    </xf>
    <xf numFmtId="0" fontId="1" fillId="0" borderId="0" xfId="0" applyFont="1" applyAlignment="1">
      <alignment horizontal="center" vertical="center" wrapText="1"/>
    </xf>
    <xf numFmtId="0" fontId="1" fillId="3" borderId="32" xfId="0" applyFont="1" applyFill="1" applyBorder="1" applyAlignment="1">
      <alignment horizontal="center" vertical="center"/>
    </xf>
    <xf numFmtId="3" fontId="1" fillId="3" borderId="32" xfId="0" applyNumberFormat="1" applyFont="1" applyFill="1" applyBorder="1" applyAlignment="1">
      <alignment horizontal="center" vertical="center" wrapText="1"/>
    </xf>
    <xf numFmtId="3" fontId="1" fillId="3" borderId="32" xfId="0" applyNumberFormat="1" applyFont="1" applyFill="1" applyBorder="1" applyAlignment="1">
      <alignment horizontal="center" vertical="center"/>
    </xf>
    <xf numFmtId="3" fontId="1" fillId="3" borderId="35" xfId="0" applyNumberFormat="1" applyFont="1" applyFill="1" applyBorder="1" applyAlignment="1">
      <alignment horizontal="center" vertical="center"/>
    </xf>
    <xf numFmtId="0" fontId="4" fillId="2" borderId="32" xfId="0" applyFont="1" applyFill="1" applyBorder="1" applyAlignment="1">
      <alignment horizontal="center" vertical="center"/>
    </xf>
    <xf numFmtId="3" fontId="1" fillId="2" borderId="32" xfId="0" applyNumberFormat="1" applyFont="1" applyFill="1" applyBorder="1" applyAlignment="1">
      <alignment horizontal="center" vertical="center"/>
    </xf>
    <xf numFmtId="3" fontId="1" fillId="2" borderId="35" xfId="0" applyNumberFormat="1" applyFont="1" applyFill="1" applyBorder="1" applyAlignment="1">
      <alignment horizontal="center" vertical="center"/>
    </xf>
    <xf numFmtId="3" fontId="1" fillId="2" borderId="32" xfId="0" applyNumberFormat="1" applyFont="1" applyFill="1" applyBorder="1" applyAlignment="1">
      <alignment horizontal="center" vertical="center" wrapText="1"/>
    </xf>
    <xf numFmtId="3" fontId="1" fillId="2" borderId="35" xfId="0" applyNumberFormat="1" applyFont="1" applyFill="1" applyBorder="1" applyAlignment="1">
      <alignment horizontal="center" vertical="center" wrapText="1"/>
    </xf>
    <xf numFmtId="3" fontId="1" fillId="3" borderId="35" xfId="0" applyNumberFormat="1" applyFont="1" applyFill="1" applyBorder="1" applyAlignment="1">
      <alignment horizontal="center" vertical="center" wrapText="1"/>
    </xf>
    <xf numFmtId="0" fontId="1" fillId="3" borderId="35" xfId="0" applyFont="1" applyFill="1" applyBorder="1" applyAlignment="1">
      <alignment horizontal="center" vertical="center"/>
    </xf>
    <xf numFmtId="0" fontId="1" fillId="3" borderId="32" xfId="0" applyFont="1" applyFill="1" applyBorder="1" applyAlignment="1">
      <alignment horizontal="center" vertical="center" wrapText="1"/>
    </xf>
    <xf numFmtId="0" fontId="1" fillId="3" borderId="32" xfId="0" applyFont="1" applyFill="1" applyBorder="1" applyAlignment="1">
      <alignment horizontal="center" wrapText="1"/>
    </xf>
    <xf numFmtId="3" fontId="1" fillId="2" borderId="1" xfId="0" applyNumberFormat="1" applyFont="1" applyFill="1" applyBorder="1" applyAlignment="1">
      <alignment horizontal="center" vertical="center" wrapText="1"/>
    </xf>
    <xf numFmtId="3" fontId="9" fillId="5" borderId="43" xfId="0" applyNumberFormat="1" applyFont="1" applyFill="1" applyBorder="1" applyAlignment="1">
      <alignment horizontal="center" vertical="center"/>
    </xf>
    <xf numFmtId="0" fontId="10" fillId="2" borderId="32" xfId="0" applyFont="1" applyFill="1" applyBorder="1" applyAlignment="1">
      <alignment horizontal="center" vertical="center"/>
    </xf>
    <xf numFmtId="0" fontId="10" fillId="2" borderId="42" xfId="0" applyFont="1" applyFill="1" applyBorder="1" applyAlignment="1">
      <alignment horizontal="center" vertical="center"/>
    </xf>
    <xf numFmtId="3" fontId="1" fillId="2" borderId="1" xfId="0" applyNumberFormat="1" applyFont="1" applyFill="1" applyBorder="1" applyAlignment="1">
      <alignment horizontal="center" vertical="center"/>
    </xf>
    <xf numFmtId="0" fontId="0" fillId="0" borderId="0" xfId="0" applyFont="1"/>
    <xf numFmtId="0" fontId="6" fillId="10" borderId="7" xfId="0" applyFont="1" applyFill="1" applyBorder="1" applyAlignment="1">
      <alignment horizontal="center" vertical="center"/>
    </xf>
    <xf numFmtId="0" fontId="6" fillId="10" borderId="8" xfId="0" applyFont="1" applyFill="1" applyBorder="1" applyAlignment="1">
      <alignment horizontal="center" vertical="center"/>
    </xf>
    <xf numFmtId="0" fontId="1" fillId="11" borderId="7" xfId="0" applyFont="1" applyFill="1" applyBorder="1" applyAlignment="1">
      <alignment horizontal="center" vertical="center"/>
    </xf>
    <xf numFmtId="0" fontId="1" fillId="11" borderId="8" xfId="0" applyFont="1" applyFill="1" applyBorder="1" applyAlignment="1">
      <alignment horizontal="center" vertical="center"/>
    </xf>
    <xf numFmtId="0" fontId="1" fillId="11" borderId="9" xfId="0" applyFont="1" applyFill="1" applyBorder="1" applyAlignment="1">
      <alignment horizontal="center" vertical="center"/>
    </xf>
    <xf numFmtId="0" fontId="1" fillId="11" borderId="11" xfId="0" applyFont="1" applyFill="1" applyBorder="1" applyAlignment="1">
      <alignment horizontal="center" vertical="center"/>
    </xf>
    <xf numFmtId="0" fontId="1" fillId="2" borderId="32" xfId="0" applyFont="1" applyFill="1" applyBorder="1" applyAlignment="1">
      <alignment horizontal="center" vertical="center"/>
    </xf>
    <xf numFmtId="164" fontId="1" fillId="3" borderId="32" xfId="0" applyNumberFormat="1" applyFont="1" applyFill="1" applyBorder="1" applyAlignment="1">
      <alignment horizontal="center" vertical="center"/>
    </xf>
    <xf numFmtId="165" fontId="1" fillId="3" borderId="32" xfId="0" applyNumberFormat="1" applyFont="1" applyFill="1" applyBorder="1" applyAlignment="1">
      <alignment horizontal="center" vertical="center"/>
    </xf>
    <xf numFmtId="3" fontId="0" fillId="3" borderId="28" xfId="0" applyNumberFormat="1" applyFill="1" applyBorder="1" applyAlignment="1">
      <alignment horizontal="center" vertical="center"/>
    </xf>
    <xf numFmtId="3" fontId="0" fillId="3" borderId="20" xfId="0" applyNumberFormat="1" applyFill="1" applyBorder="1" applyAlignment="1">
      <alignment horizontal="center" vertical="center"/>
    </xf>
    <xf numFmtId="3" fontId="0" fillId="3" borderId="8" xfId="0" applyNumberFormat="1" applyFill="1" applyBorder="1" applyAlignment="1">
      <alignment horizontal="center" vertical="center"/>
    </xf>
    <xf numFmtId="3" fontId="0" fillId="3" borderId="25" xfId="0" applyNumberFormat="1" applyFill="1" applyBorder="1" applyAlignment="1">
      <alignment horizontal="center" vertical="center"/>
    </xf>
    <xf numFmtId="3" fontId="0" fillId="3" borderId="29" xfId="0" applyNumberFormat="1" applyFill="1" applyBorder="1" applyAlignment="1">
      <alignment horizontal="center" vertical="center"/>
    </xf>
    <xf numFmtId="3" fontId="0" fillId="3" borderId="27" xfId="0" applyNumberFormat="1" applyFill="1" applyBorder="1" applyAlignment="1">
      <alignment horizontal="center" vertical="center"/>
    </xf>
    <xf numFmtId="3" fontId="0" fillId="3" borderId="26" xfId="0" applyNumberFormat="1" applyFill="1" applyBorder="1" applyAlignment="1">
      <alignment horizontal="center" vertical="center"/>
    </xf>
    <xf numFmtId="3" fontId="0" fillId="3" borderId="2" xfId="0" applyNumberFormat="1" applyFill="1" applyBorder="1" applyAlignment="1">
      <alignment horizontal="center" vertical="center"/>
    </xf>
    <xf numFmtId="3" fontId="0" fillId="3" borderId="30" xfId="0" applyNumberFormat="1" applyFill="1" applyBorder="1" applyAlignment="1">
      <alignment horizontal="center" vertical="center"/>
    </xf>
    <xf numFmtId="3" fontId="0" fillId="3" borderId="24" xfId="0" applyNumberFormat="1" applyFill="1" applyBorder="1" applyAlignment="1">
      <alignment horizontal="center" vertical="center"/>
    </xf>
    <xf numFmtId="3" fontId="0" fillId="3" borderId="12" xfId="0" applyNumberFormat="1" applyFill="1" applyBorder="1" applyAlignment="1">
      <alignment horizontal="center" vertical="center"/>
    </xf>
    <xf numFmtId="3" fontId="0" fillId="3" borderId="10" xfId="0" applyNumberFormat="1" applyFill="1" applyBorder="1" applyAlignment="1">
      <alignment horizontal="center" vertical="center"/>
    </xf>
    <xf numFmtId="3" fontId="0" fillId="3" borderId="31" xfId="0" applyNumberFormat="1" applyFill="1" applyBorder="1" applyAlignment="1">
      <alignment horizontal="center" vertical="center"/>
    </xf>
    <xf numFmtId="3" fontId="0" fillId="3" borderId="21" xfId="0" applyNumberFormat="1" applyFill="1" applyBorder="1" applyAlignment="1">
      <alignment horizontal="center" vertical="center"/>
    </xf>
    <xf numFmtId="3" fontId="0" fillId="3" borderId="11" xfId="0" applyNumberFormat="1" applyFill="1" applyBorder="1" applyAlignment="1">
      <alignment horizontal="center" vertical="center"/>
    </xf>
    <xf numFmtId="3" fontId="3" fillId="2" borderId="20" xfId="0" applyNumberFormat="1" applyFont="1" applyFill="1" applyBorder="1" applyAlignment="1">
      <alignment horizontal="center" vertical="center"/>
    </xf>
    <xf numFmtId="3" fontId="3" fillId="2" borderId="28" xfId="0" applyNumberFormat="1" applyFont="1" applyFill="1" applyBorder="1" applyAlignment="1">
      <alignment horizontal="center" vertical="center"/>
    </xf>
    <xf numFmtId="3" fontId="3" fillId="2" borderId="8" xfId="0" applyNumberFormat="1" applyFont="1" applyFill="1" applyBorder="1" applyAlignment="1">
      <alignment horizontal="center" vertical="center"/>
    </xf>
    <xf numFmtId="0" fontId="3" fillId="2" borderId="2" xfId="0" applyFont="1" applyFill="1" applyBorder="1" applyAlignment="1">
      <alignment horizontal="center" vertical="center"/>
    </xf>
    <xf numFmtId="0" fontId="3" fillId="2" borderId="25" xfId="0" applyFont="1" applyFill="1" applyBorder="1" applyAlignment="1">
      <alignment horizontal="center" vertical="center"/>
    </xf>
    <xf numFmtId="0" fontId="3" fillId="2" borderId="1" xfId="0" applyFont="1" applyFill="1" applyBorder="1" applyAlignment="1">
      <alignment horizontal="center" vertical="center"/>
    </xf>
    <xf numFmtId="0" fontId="7" fillId="4" borderId="48" xfId="0" applyFont="1" applyFill="1" applyBorder="1" applyAlignment="1">
      <alignment horizontal="center" vertical="center" textRotation="90"/>
    </xf>
    <xf numFmtId="0" fontId="7" fillId="4" borderId="7" xfId="0" applyFont="1" applyFill="1" applyBorder="1" applyAlignment="1">
      <alignment horizontal="center" vertical="center" textRotation="90"/>
    </xf>
    <xf numFmtId="0" fontId="7" fillId="4" borderId="9" xfId="0" applyFont="1" applyFill="1" applyBorder="1" applyAlignment="1">
      <alignment horizontal="center" vertical="center" textRotation="90"/>
    </xf>
    <xf numFmtId="0" fontId="7" fillId="4" borderId="2" xfId="0" applyFont="1" applyFill="1" applyBorder="1" applyAlignment="1">
      <alignment horizontal="center" vertical="center" textRotation="90"/>
    </xf>
    <xf numFmtId="0" fontId="7" fillId="4" borderId="25" xfId="0" applyFont="1" applyFill="1" applyBorder="1" applyAlignment="1">
      <alignment horizontal="center" vertical="center" textRotation="90"/>
    </xf>
    <xf numFmtId="0" fontId="3" fillId="2" borderId="2" xfId="0" applyFont="1" applyFill="1" applyBorder="1" applyAlignment="1">
      <alignment horizontal="center" vertical="center" textRotation="90"/>
    </xf>
    <xf numFmtId="0" fontId="3" fillId="2" borderId="1" xfId="0" applyFont="1" applyFill="1" applyBorder="1" applyAlignment="1">
      <alignment horizontal="center" vertical="center" textRotation="90"/>
    </xf>
    <xf numFmtId="0" fontId="3" fillId="2" borderId="10" xfId="0" applyFont="1" applyFill="1" applyBorder="1" applyAlignment="1">
      <alignment horizontal="center" vertical="center" textRotation="90"/>
    </xf>
    <xf numFmtId="0" fontId="7" fillId="4" borderId="10" xfId="0" applyFont="1" applyFill="1" applyBorder="1" applyAlignment="1">
      <alignment horizontal="center" vertical="center" textRotation="90"/>
    </xf>
    <xf numFmtId="0" fontId="7" fillId="6" borderId="4" xfId="0" applyFont="1" applyFill="1" applyBorder="1" applyAlignment="1">
      <alignment horizontal="center" vertical="center"/>
    </xf>
    <xf numFmtId="0" fontId="7" fillId="6" borderId="5" xfId="0" applyFont="1" applyFill="1" applyBorder="1" applyAlignment="1">
      <alignment horizontal="center" vertical="center"/>
    </xf>
    <xf numFmtId="0" fontId="7" fillId="6" borderId="6" xfId="0" applyFont="1" applyFill="1" applyBorder="1" applyAlignment="1">
      <alignment horizontal="center" vertical="center"/>
    </xf>
    <xf numFmtId="0" fontId="7" fillId="6" borderId="7" xfId="0" applyFont="1" applyFill="1" applyBorder="1" applyAlignment="1">
      <alignment horizontal="center" vertical="center"/>
    </xf>
    <xf numFmtId="0" fontId="7" fillId="6" borderId="1" xfId="0" applyFont="1" applyFill="1" applyBorder="1" applyAlignment="1">
      <alignment horizontal="center" vertical="center"/>
    </xf>
    <xf numFmtId="0" fontId="7" fillId="6" borderId="8" xfId="0" applyFont="1" applyFill="1" applyBorder="1" applyAlignment="1">
      <alignment horizontal="center" vertical="center"/>
    </xf>
    <xf numFmtId="0" fontId="7" fillId="6" borderId="9" xfId="0" applyFont="1" applyFill="1" applyBorder="1" applyAlignment="1">
      <alignment horizontal="center" vertical="center"/>
    </xf>
    <xf numFmtId="0" fontId="7" fillId="6" borderId="10" xfId="0" applyFont="1" applyFill="1" applyBorder="1" applyAlignment="1">
      <alignment horizontal="center" vertical="center"/>
    </xf>
    <xf numFmtId="0" fontId="7" fillId="6" borderId="11" xfId="0" applyFont="1" applyFill="1" applyBorder="1" applyAlignment="1">
      <alignment horizontal="center" vertical="center"/>
    </xf>
    <xf numFmtId="3" fontId="7" fillId="4" borderId="47" xfId="0" applyNumberFormat="1" applyFont="1" applyFill="1" applyBorder="1" applyAlignment="1">
      <alignment horizontal="center" vertical="center"/>
    </xf>
    <xf numFmtId="3" fontId="7" fillId="4" borderId="5" xfId="0" applyNumberFormat="1" applyFont="1" applyFill="1" applyBorder="1" applyAlignment="1">
      <alignment horizontal="center" vertical="center"/>
    </xf>
    <xf numFmtId="3" fontId="7" fillId="4" borderId="6" xfId="0" applyNumberFormat="1" applyFont="1" applyFill="1" applyBorder="1" applyAlignment="1">
      <alignment horizontal="center" vertical="center"/>
    </xf>
    <xf numFmtId="3" fontId="7" fillId="4" borderId="20" xfId="0" applyNumberFormat="1" applyFont="1" applyFill="1" applyBorder="1" applyAlignment="1">
      <alignment horizontal="center" vertical="center"/>
    </xf>
    <xf numFmtId="3" fontId="7" fillId="4" borderId="28" xfId="0" applyNumberFormat="1" applyFont="1" applyFill="1" applyBorder="1" applyAlignment="1">
      <alignment horizontal="center" vertical="center"/>
    </xf>
    <xf numFmtId="3" fontId="7" fillId="4" borderId="8" xfId="0" applyNumberFormat="1" applyFont="1" applyFill="1" applyBorder="1" applyAlignment="1">
      <alignment horizontal="center" vertical="center"/>
    </xf>
    <xf numFmtId="3" fontId="3" fillId="2" borderId="20" xfId="0" applyNumberFormat="1" applyFont="1" applyFill="1" applyBorder="1" applyAlignment="1">
      <alignment horizontal="center" vertical="center"/>
    </xf>
    <xf numFmtId="3" fontId="3" fillId="2" borderId="1" xfId="0" applyNumberFormat="1" applyFont="1" applyFill="1" applyBorder="1" applyAlignment="1">
      <alignment horizontal="center" vertical="center"/>
    </xf>
    <xf numFmtId="3" fontId="3" fillId="2" borderId="8" xfId="0" applyNumberFormat="1" applyFont="1" applyFill="1" applyBorder="1" applyAlignment="1">
      <alignment horizontal="center" vertical="center"/>
    </xf>
    <xf numFmtId="0" fontId="7" fillId="6" borderId="13" xfId="0" applyFont="1" applyFill="1" applyBorder="1" applyAlignment="1">
      <alignment horizontal="center" vertical="center"/>
    </xf>
    <xf numFmtId="0" fontId="7" fillId="6" borderId="14" xfId="0" applyFont="1" applyFill="1" applyBorder="1" applyAlignment="1">
      <alignment horizontal="center" vertical="center"/>
    </xf>
    <xf numFmtId="0" fontId="7" fillId="6" borderId="15" xfId="0" applyFont="1" applyFill="1" applyBorder="1" applyAlignment="1">
      <alignment horizontal="center" vertical="center"/>
    </xf>
    <xf numFmtId="0" fontId="7" fillId="6" borderId="16" xfId="0" applyFont="1" applyFill="1" applyBorder="1" applyAlignment="1">
      <alignment horizontal="center" vertical="center"/>
    </xf>
    <xf numFmtId="0" fontId="7" fillId="6" borderId="0" xfId="0" applyFont="1" applyFill="1" applyBorder="1" applyAlignment="1">
      <alignment horizontal="center" vertical="center"/>
    </xf>
    <xf numFmtId="0" fontId="7" fillId="6" borderId="17" xfId="0" applyFont="1" applyFill="1" applyBorder="1" applyAlignment="1">
      <alignment horizontal="center" vertical="center"/>
    </xf>
    <xf numFmtId="0" fontId="7" fillId="6" borderId="18" xfId="0" applyFont="1" applyFill="1" applyBorder="1" applyAlignment="1">
      <alignment horizontal="center" vertical="center"/>
    </xf>
    <xf numFmtId="0" fontId="7" fillId="6" borderId="49" xfId="0" applyFont="1" applyFill="1" applyBorder="1" applyAlignment="1">
      <alignment horizontal="center" vertical="center"/>
    </xf>
    <xf numFmtId="0" fontId="7" fillId="6" borderId="19" xfId="0" applyFont="1" applyFill="1" applyBorder="1" applyAlignment="1">
      <alignment horizontal="center" vertical="center"/>
    </xf>
    <xf numFmtId="0" fontId="9" fillId="5" borderId="38" xfId="0" applyFont="1" applyFill="1" applyBorder="1" applyAlignment="1">
      <alignment horizontal="center" vertical="center" wrapText="1"/>
    </xf>
    <xf numFmtId="0" fontId="5" fillId="6" borderId="33" xfId="0" applyFont="1" applyFill="1" applyBorder="1"/>
    <xf numFmtId="0" fontId="5" fillId="6" borderId="39" xfId="0" applyFont="1" applyFill="1" applyBorder="1"/>
    <xf numFmtId="0" fontId="5" fillId="6" borderId="40" xfId="0" applyFont="1" applyFill="1" applyBorder="1"/>
    <xf numFmtId="0" fontId="5" fillId="6" borderId="34" xfId="0" applyFont="1" applyFill="1" applyBorder="1"/>
    <xf numFmtId="0" fontId="5" fillId="6" borderId="41" xfId="0" applyFont="1" applyFill="1" applyBorder="1"/>
    <xf numFmtId="0" fontId="1" fillId="10" borderId="0" xfId="0" applyFont="1" applyFill="1" applyAlignment="1">
      <alignment horizontal="center" vertical="center" wrapText="1"/>
    </xf>
    <xf numFmtId="0" fontId="9" fillId="5" borderId="22" xfId="0" applyFont="1" applyFill="1" applyBorder="1" applyAlignment="1">
      <alignment horizontal="center" vertical="center" wrapText="1"/>
    </xf>
    <xf numFmtId="0" fontId="9" fillId="5" borderId="23" xfId="0" applyFont="1" applyFill="1" applyBorder="1" applyAlignment="1">
      <alignment horizontal="center" vertical="center" wrapText="1"/>
    </xf>
    <xf numFmtId="0" fontId="8" fillId="7" borderId="0" xfId="0" applyFont="1" applyFill="1" applyAlignment="1">
      <alignment horizontal="center" vertical="center" wrapText="1"/>
    </xf>
    <xf numFmtId="0" fontId="8" fillId="8" borderId="0" xfId="0" applyFont="1" applyFill="1" applyAlignment="1">
      <alignment horizontal="center" vertical="center" wrapText="1"/>
    </xf>
    <xf numFmtId="0" fontId="9" fillId="9" borderId="33" xfId="0" applyFont="1" applyFill="1" applyBorder="1" applyAlignment="1">
      <alignment horizontal="center" vertical="center"/>
    </xf>
    <xf numFmtId="0" fontId="9" fillId="9" borderId="45" xfId="0" applyFont="1" applyFill="1" applyBorder="1" applyAlignment="1">
      <alignment horizontal="center" vertical="center"/>
    </xf>
    <xf numFmtId="0" fontId="9" fillId="9" borderId="34" xfId="0" applyFont="1" applyFill="1" applyBorder="1" applyAlignment="1">
      <alignment horizontal="center" vertical="center"/>
    </xf>
    <xf numFmtId="0" fontId="9" fillId="9" borderId="46" xfId="0" applyFont="1" applyFill="1" applyBorder="1" applyAlignment="1">
      <alignment horizontal="center" vertical="center"/>
    </xf>
    <xf numFmtId="0" fontId="9" fillId="9" borderId="33" xfId="0" applyFont="1" applyFill="1" applyBorder="1" applyAlignment="1">
      <alignment horizontal="center" vertical="center" wrapText="1"/>
    </xf>
    <xf numFmtId="0" fontId="9" fillId="9" borderId="45" xfId="0" applyFont="1" applyFill="1" applyBorder="1" applyAlignment="1">
      <alignment horizontal="center" vertical="center" wrapText="1"/>
    </xf>
    <xf numFmtId="0" fontId="9" fillId="9" borderId="34" xfId="0" applyFont="1" applyFill="1" applyBorder="1" applyAlignment="1">
      <alignment horizontal="center" vertical="center" wrapText="1"/>
    </xf>
    <xf numFmtId="0" fontId="9" fillId="9" borderId="46" xfId="0" applyFont="1" applyFill="1" applyBorder="1" applyAlignment="1">
      <alignment horizontal="center" vertical="center" wrapText="1"/>
    </xf>
    <xf numFmtId="0" fontId="4" fillId="0" borderId="14" xfId="0" applyFont="1" applyBorder="1" applyAlignment="1">
      <alignment wrapText="1"/>
    </xf>
    <xf numFmtId="0" fontId="4" fillId="0" borderId="0" xfId="0" applyFont="1" applyAlignment="1">
      <alignment wrapText="1"/>
    </xf>
    <xf numFmtId="0" fontId="9" fillId="11" borderId="3" xfId="0" applyFont="1" applyFill="1" applyBorder="1" applyAlignment="1">
      <alignment horizontal="center" vertical="center"/>
    </xf>
    <xf numFmtId="0" fontId="9" fillId="11" borderId="44" xfId="0" applyFont="1" applyFill="1" applyBorder="1" applyAlignment="1">
      <alignment horizontal="center" vertical="center"/>
    </xf>
    <xf numFmtId="0" fontId="9" fillId="11" borderId="2" xfId="0" applyFont="1" applyFill="1" applyBorder="1" applyAlignment="1">
      <alignment horizontal="center" vertical="center"/>
    </xf>
    <xf numFmtId="0" fontId="2" fillId="3" borderId="3" xfId="0" applyFont="1" applyFill="1" applyBorder="1" applyAlignment="1">
      <alignment horizontal="center"/>
    </xf>
    <xf numFmtId="0" fontId="2" fillId="3" borderId="44" xfId="0" applyFont="1" applyFill="1" applyBorder="1" applyAlignment="1">
      <alignment horizontal="center"/>
    </xf>
    <xf numFmtId="0" fontId="2" fillId="3" borderId="2" xfId="0" applyFont="1" applyFill="1" applyBorder="1" applyAlignment="1">
      <alignment horizontal="center"/>
    </xf>
    <xf numFmtId="0" fontId="9" fillId="5" borderId="35" xfId="0" applyFont="1" applyFill="1" applyBorder="1" applyAlignment="1">
      <alignment horizontal="center" vertical="center" wrapText="1"/>
    </xf>
    <xf numFmtId="0" fontId="5" fillId="6" borderId="36" xfId="0" applyFont="1" applyFill="1" applyBorder="1" applyAlignment="1">
      <alignment vertical="center"/>
    </xf>
    <xf numFmtId="0" fontId="5" fillId="6" borderId="37"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5D3ED-6F63-47B1-9D4D-35F61047668E}">
  <dimension ref="A1:F65"/>
  <sheetViews>
    <sheetView topLeftCell="A22" workbookViewId="0">
      <selection activeCell="C64" sqref="C64"/>
    </sheetView>
  </sheetViews>
  <sheetFormatPr defaultRowHeight="15.75" x14ac:dyDescent="0.25"/>
  <cols>
    <col min="1" max="1" width="16.375" style="25" customWidth="1"/>
    <col min="2" max="5" width="29.5" style="25" customWidth="1"/>
    <col min="6" max="6" width="8.625" style="25"/>
  </cols>
  <sheetData>
    <row r="1" spans="1:6" ht="16.5" x14ac:dyDescent="0.25">
      <c r="A1" s="101" t="s">
        <v>79</v>
      </c>
      <c r="B1" s="102"/>
      <c r="C1" s="102"/>
      <c r="D1" s="102"/>
      <c r="E1" s="102"/>
      <c r="F1" s="102"/>
    </row>
    <row r="2" spans="1:6" x14ac:dyDescent="0.25">
      <c r="A2" s="22" t="s">
        <v>81</v>
      </c>
      <c r="B2" s="22" t="s">
        <v>66</v>
      </c>
      <c r="C2" s="22" t="s">
        <v>65</v>
      </c>
      <c r="D2" s="22" t="s">
        <v>82</v>
      </c>
      <c r="E2" s="22" t="s">
        <v>83</v>
      </c>
      <c r="F2" s="23" t="s">
        <v>84</v>
      </c>
    </row>
    <row r="3" spans="1:6" x14ac:dyDescent="0.25">
      <c r="A3" s="103" t="s">
        <v>80</v>
      </c>
      <c r="B3" s="103"/>
      <c r="C3" s="103"/>
      <c r="D3" s="103"/>
      <c r="E3" s="104"/>
      <c r="F3" s="113"/>
    </row>
    <row r="4" spans="1:6" x14ac:dyDescent="0.25">
      <c r="A4" s="105"/>
      <c r="B4" s="105"/>
      <c r="C4" s="105"/>
      <c r="D4" s="105"/>
      <c r="E4" s="106"/>
      <c r="F4" s="114"/>
    </row>
    <row r="5" spans="1:6" x14ac:dyDescent="0.25">
      <c r="A5" s="7" t="s">
        <v>85</v>
      </c>
      <c r="B5" s="8" t="s">
        <v>86</v>
      </c>
      <c r="C5" s="9" t="s">
        <v>87</v>
      </c>
      <c r="D5" s="9" t="s">
        <v>87</v>
      </c>
      <c r="E5" s="10" t="s">
        <v>87</v>
      </c>
      <c r="F5" s="114"/>
    </row>
    <row r="6" spans="1:6" x14ac:dyDescent="0.25">
      <c r="A6" s="7" t="s">
        <v>88</v>
      </c>
      <c r="B6" s="8" t="s">
        <v>89</v>
      </c>
      <c r="C6" s="7" t="s">
        <v>87</v>
      </c>
      <c r="D6" s="8" t="s">
        <v>90</v>
      </c>
      <c r="E6" s="10" t="s">
        <v>87</v>
      </c>
      <c r="F6" s="115"/>
    </row>
    <row r="7" spans="1:6" x14ac:dyDescent="0.25">
      <c r="A7" s="11" t="s">
        <v>91</v>
      </c>
      <c r="B7" s="12">
        <f>7*80+7*150</f>
        <v>1610</v>
      </c>
      <c r="C7" s="12">
        <v>0</v>
      </c>
      <c r="D7" s="12">
        <v>1050</v>
      </c>
      <c r="E7" s="13">
        <v>0</v>
      </c>
      <c r="F7" s="24">
        <f>SUM(B7:E7)</f>
        <v>2660</v>
      </c>
    </row>
    <row r="8" spans="1:6" x14ac:dyDescent="0.25">
      <c r="A8" s="103" t="s">
        <v>93</v>
      </c>
      <c r="B8" s="103"/>
      <c r="C8" s="103"/>
      <c r="D8" s="103"/>
      <c r="E8" s="104"/>
      <c r="F8" s="116"/>
    </row>
    <row r="9" spans="1:6" x14ac:dyDescent="0.25">
      <c r="A9" s="105"/>
      <c r="B9" s="105"/>
      <c r="C9" s="105"/>
      <c r="D9" s="105"/>
      <c r="E9" s="106"/>
      <c r="F9" s="117"/>
    </row>
    <row r="10" spans="1:6" x14ac:dyDescent="0.25">
      <c r="A10" s="7" t="s">
        <v>94</v>
      </c>
      <c r="B10" s="8" t="s">
        <v>95</v>
      </c>
      <c r="C10" s="7" t="s">
        <v>87</v>
      </c>
      <c r="D10" s="7" t="s">
        <v>87</v>
      </c>
      <c r="E10" s="17" t="s">
        <v>87</v>
      </c>
      <c r="F10" s="117"/>
    </row>
    <row r="11" spans="1:6" x14ac:dyDescent="0.25">
      <c r="A11" s="7" t="s">
        <v>94</v>
      </c>
      <c r="B11" s="8" t="s">
        <v>96</v>
      </c>
      <c r="C11" s="7" t="s">
        <v>87</v>
      </c>
      <c r="D11" s="7" t="s">
        <v>87</v>
      </c>
      <c r="E11" s="17" t="s">
        <v>87</v>
      </c>
      <c r="F11" s="117"/>
    </row>
    <row r="12" spans="1:6" x14ac:dyDescent="0.25">
      <c r="A12" s="7" t="s">
        <v>97</v>
      </c>
      <c r="B12" s="8" t="s">
        <v>98</v>
      </c>
      <c r="C12" s="7" t="s">
        <v>87</v>
      </c>
      <c r="D12" s="7" t="s">
        <v>87</v>
      </c>
      <c r="E12" s="17" t="s">
        <v>87</v>
      </c>
      <c r="F12" s="117"/>
    </row>
    <row r="13" spans="1:6" x14ac:dyDescent="0.25">
      <c r="A13" s="7" t="s">
        <v>97</v>
      </c>
      <c r="B13" s="8" t="s">
        <v>99</v>
      </c>
      <c r="C13" s="7" t="s">
        <v>87</v>
      </c>
      <c r="D13" s="7" t="s">
        <v>87</v>
      </c>
      <c r="E13" s="17" t="s">
        <v>87</v>
      </c>
      <c r="F13" s="117"/>
    </row>
    <row r="14" spans="1:6" x14ac:dyDescent="0.25">
      <c r="A14" s="7" t="s">
        <v>97</v>
      </c>
      <c r="B14" s="8" t="s">
        <v>100</v>
      </c>
      <c r="C14" s="7" t="s">
        <v>87</v>
      </c>
      <c r="D14" s="7" t="s">
        <v>87</v>
      </c>
      <c r="E14" s="17" t="s">
        <v>87</v>
      </c>
      <c r="F14" s="117"/>
    </row>
    <row r="15" spans="1:6" x14ac:dyDescent="0.25">
      <c r="A15" s="7" t="s">
        <v>92</v>
      </c>
      <c r="B15" s="8" t="s">
        <v>101</v>
      </c>
      <c r="C15" s="7" t="s">
        <v>87</v>
      </c>
      <c r="D15" s="7" t="s">
        <v>87</v>
      </c>
      <c r="E15" s="17" t="s">
        <v>87</v>
      </c>
      <c r="F15" s="117"/>
    </row>
    <row r="16" spans="1:6" x14ac:dyDescent="0.25">
      <c r="A16" s="7" t="s">
        <v>102</v>
      </c>
      <c r="B16" s="8" t="s">
        <v>103</v>
      </c>
      <c r="C16" s="7" t="s">
        <v>87</v>
      </c>
      <c r="D16" s="7" t="s">
        <v>87</v>
      </c>
      <c r="E16" s="17" t="s">
        <v>87</v>
      </c>
      <c r="F16" s="117"/>
    </row>
    <row r="17" spans="1:6" x14ac:dyDescent="0.25">
      <c r="A17" s="7" t="s">
        <v>104</v>
      </c>
      <c r="B17" s="7" t="s">
        <v>87</v>
      </c>
      <c r="C17" s="7" t="s">
        <v>87</v>
      </c>
      <c r="D17" s="8" t="s">
        <v>105</v>
      </c>
      <c r="E17" s="16" t="s">
        <v>106</v>
      </c>
      <c r="F17" s="118"/>
    </row>
    <row r="18" spans="1:6" x14ac:dyDescent="0.25">
      <c r="A18" s="11" t="s">
        <v>91</v>
      </c>
      <c r="B18" s="12">
        <f>540*7+(150+300+160+460)*7 +6*160</f>
        <v>12230</v>
      </c>
      <c r="C18" s="12">
        <v>0</v>
      </c>
      <c r="D18" s="12">
        <v>450</v>
      </c>
      <c r="E18" s="13">
        <v>750</v>
      </c>
      <c r="F18" s="24">
        <f>SUM(B18:E18)</f>
        <v>13430</v>
      </c>
    </row>
    <row r="19" spans="1:6" x14ac:dyDescent="0.25">
      <c r="A19" s="103" t="s">
        <v>107</v>
      </c>
      <c r="B19" s="103"/>
      <c r="C19" s="103"/>
      <c r="D19" s="103"/>
      <c r="E19" s="104"/>
      <c r="F19" s="116"/>
    </row>
    <row r="20" spans="1:6" x14ac:dyDescent="0.25">
      <c r="A20" s="105"/>
      <c r="B20" s="105"/>
      <c r="C20" s="105"/>
      <c r="D20" s="105"/>
      <c r="E20" s="106"/>
      <c r="F20" s="117"/>
    </row>
    <row r="21" spans="1:6" x14ac:dyDescent="0.25">
      <c r="A21" s="7" t="s">
        <v>108</v>
      </c>
      <c r="B21" s="8" t="s">
        <v>109</v>
      </c>
      <c r="C21" s="7" t="s">
        <v>87</v>
      </c>
      <c r="D21" s="7" t="s">
        <v>87</v>
      </c>
      <c r="E21" s="16" t="s">
        <v>110</v>
      </c>
      <c r="F21" s="117"/>
    </row>
    <row r="22" spans="1:6" x14ac:dyDescent="0.25">
      <c r="A22" s="7" t="s">
        <v>92</v>
      </c>
      <c r="B22" s="8" t="s">
        <v>111</v>
      </c>
      <c r="C22" s="8" t="s">
        <v>112</v>
      </c>
      <c r="D22" s="8" t="s">
        <v>113</v>
      </c>
      <c r="E22" s="16" t="s">
        <v>114</v>
      </c>
      <c r="F22" s="117"/>
    </row>
    <row r="23" spans="1:6" x14ac:dyDescent="0.25">
      <c r="A23" s="7" t="s">
        <v>115</v>
      </c>
      <c r="B23" s="7" t="s">
        <v>87</v>
      </c>
      <c r="C23" s="7" t="s">
        <v>87</v>
      </c>
      <c r="D23" s="7" t="s">
        <v>87</v>
      </c>
      <c r="E23" s="16" t="s">
        <v>116</v>
      </c>
      <c r="F23" s="117"/>
    </row>
    <row r="24" spans="1:6" x14ac:dyDescent="0.25">
      <c r="A24" s="7" t="s">
        <v>117</v>
      </c>
      <c r="B24" s="7" t="s">
        <v>87</v>
      </c>
      <c r="C24" s="7" t="s">
        <v>87</v>
      </c>
      <c r="D24" s="7" t="s">
        <v>87</v>
      </c>
      <c r="E24" s="16" t="s">
        <v>118</v>
      </c>
      <c r="F24" s="118"/>
    </row>
    <row r="25" spans="1:6" x14ac:dyDescent="0.25">
      <c r="A25" s="11" t="s">
        <v>119</v>
      </c>
      <c r="B25" s="12">
        <f>525+200</f>
        <v>725</v>
      </c>
      <c r="C25" s="12">
        <v>300</v>
      </c>
      <c r="D25" s="12">
        <v>450</v>
      </c>
      <c r="E25" s="13">
        <f>1050+450+450+600</f>
        <v>2550</v>
      </c>
      <c r="F25" s="24">
        <f>SUM(B25:E25)</f>
        <v>4025</v>
      </c>
    </row>
    <row r="26" spans="1:6" x14ac:dyDescent="0.25">
      <c r="A26" s="103" t="s">
        <v>120</v>
      </c>
      <c r="B26" s="103"/>
      <c r="C26" s="103"/>
      <c r="D26" s="103"/>
      <c r="E26" s="104"/>
      <c r="F26" s="116"/>
    </row>
    <row r="27" spans="1:6" x14ac:dyDescent="0.25">
      <c r="A27" s="105"/>
      <c r="B27" s="105"/>
      <c r="C27" s="105"/>
      <c r="D27" s="105"/>
      <c r="E27" s="106"/>
      <c r="F27" s="117"/>
    </row>
    <row r="28" spans="1:6" x14ac:dyDescent="0.25">
      <c r="A28" s="7" t="s">
        <v>92</v>
      </c>
      <c r="B28" s="8" t="s">
        <v>121</v>
      </c>
      <c r="C28" s="7" t="s">
        <v>87</v>
      </c>
      <c r="D28" s="7" t="s">
        <v>87</v>
      </c>
      <c r="E28" s="16" t="s">
        <v>122</v>
      </c>
      <c r="F28" s="118"/>
    </row>
    <row r="29" spans="1:6" x14ac:dyDescent="0.25">
      <c r="A29" s="11" t="s">
        <v>119</v>
      </c>
      <c r="B29" s="12">
        <v>600</v>
      </c>
      <c r="C29" s="12">
        <v>0</v>
      </c>
      <c r="D29" s="12">
        <v>0</v>
      </c>
      <c r="E29" s="13">
        <v>200</v>
      </c>
      <c r="F29" s="24">
        <f>SUM(B29:E29)</f>
        <v>800</v>
      </c>
    </row>
    <row r="30" spans="1:6" ht="15.6" customHeight="1" x14ac:dyDescent="0.25">
      <c r="A30" s="107" t="s">
        <v>123</v>
      </c>
      <c r="B30" s="107"/>
      <c r="C30" s="107"/>
      <c r="D30" s="107"/>
      <c r="E30" s="108"/>
      <c r="F30" s="116"/>
    </row>
    <row r="31" spans="1:6" x14ac:dyDescent="0.25">
      <c r="A31" s="109"/>
      <c r="B31" s="109"/>
      <c r="C31" s="109"/>
      <c r="D31" s="109"/>
      <c r="E31" s="110"/>
      <c r="F31" s="117"/>
    </row>
    <row r="32" spans="1:6" x14ac:dyDescent="0.25">
      <c r="A32" s="18" t="s">
        <v>97</v>
      </c>
      <c r="B32" s="18" t="s">
        <v>124</v>
      </c>
      <c r="C32" s="7" t="s">
        <v>87</v>
      </c>
      <c r="D32" s="7" t="s">
        <v>87</v>
      </c>
      <c r="E32" s="17" t="s">
        <v>87</v>
      </c>
      <c r="F32" s="117"/>
    </row>
    <row r="33" spans="1:6" x14ac:dyDescent="0.25">
      <c r="A33" s="18" t="s">
        <v>97</v>
      </c>
      <c r="B33" s="18" t="s">
        <v>125</v>
      </c>
      <c r="C33" s="7" t="s">
        <v>87</v>
      </c>
      <c r="D33" s="7" t="s">
        <v>87</v>
      </c>
      <c r="E33" s="17" t="s">
        <v>87</v>
      </c>
      <c r="F33" s="117"/>
    </row>
    <row r="34" spans="1:6" x14ac:dyDescent="0.25">
      <c r="A34" s="18" t="s">
        <v>97</v>
      </c>
      <c r="B34" s="18" t="s">
        <v>126</v>
      </c>
      <c r="C34" s="7" t="s">
        <v>87</v>
      </c>
      <c r="D34" s="7" t="s">
        <v>87</v>
      </c>
      <c r="E34" s="17" t="s">
        <v>87</v>
      </c>
      <c r="F34" s="117"/>
    </row>
    <row r="35" spans="1:6" x14ac:dyDescent="0.25">
      <c r="A35" s="19" t="s">
        <v>97</v>
      </c>
      <c r="B35" s="19" t="s">
        <v>127</v>
      </c>
      <c r="C35" s="7" t="s">
        <v>87</v>
      </c>
      <c r="D35" s="7" t="s">
        <v>87</v>
      </c>
      <c r="E35" s="17" t="s">
        <v>87</v>
      </c>
      <c r="F35" s="117"/>
    </row>
    <row r="36" spans="1:6" x14ac:dyDescent="0.25">
      <c r="A36" s="19" t="s">
        <v>128</v>
      </c>
      <c r="B36" s="19" t="s">
        <v>129</v>
      </c>
      <c r="C36" s="7" t="s">
        <v>87</v>
      </c>
      <c r="D36" s="7" t="s">
        <v>87</v>
      </c>
      <c r="E36" s="17" t="s">
        <v>87</v>
      </c>
      <c r="F36" s="118"/>
    </row>
    <row r="37" spans="1:6" x14ac:dyDescent="0.25">
      <c r="A37" s="11" t="s">
        <v>119</v>
      </c>
      <c r="B37" s="14">
        <f>7*300+1500+900+1200+1000</f>
        <v>6700</v>
      </c>
      <c r="C37" s="14">
        <v>0</v>
      </c>
      <c r="D37" s="14">
        <v>0</v>
      </c>
      <c r="E37" s="15">
        <v>0</v>
      </c>
      <c r="F37" s="20">
        <f>SUM(B37:E37)</f>
        <v>6700</v>
      </c>
    </row>
    <row r="38" spans="1:6" x14ac:dyDescent="0.25">
      <c r="A38" s="119" t="s">
        <v>130</v>
      </c>
      <c r="B38" s="120"/>
      <c r="C38" s="120"/>
      <c r="D38" s="120"/>
      <c r="E38" s="121"/>
      <c r="F38" s="21">
        <f>SUM(F4:F37)</f>
        <v>27615</v>
      </c>
    </row>
    <row r="40" spans="1:6" x14ac:dyDescent="0.25">
      <c r="A40" s="98" t="s">
        <v>145</v>
      </c>
      <c r="B40" s="98"/>
      <c r="C40" s="98"/>
      <c r="D40" s="98"/>
      <c r="E40" s="98"/>
      <c r="F40" s="98"/>
    </row>
    <row r="41" spans="1:6" x14ac:dyDescent="0.25">
      <c r="A41" s="98"/>
      <c r="B41" s="98"/>
      <c r="C41" s="98"/>
      <c r="D41" s="98"/>
      <c r="E41" s="98"/>
      <c r="F41" s="98"/>
    </row>
    <row r="42" spans="1:6" ht="16.5" thickBot="1" x14ac:dyDescent="0.3"/>
    <row r="43" spans="1:6" x14ac:dyDescent="0.25">
      <c r="C43" s="99" t="s">
        <v>146</v>
      </c>
      <c r="D43" s="100"/>
      <c r="E43" s="3"/>
    </row>
    <row r="44" spans="1:6" x14ac:dyDescent="0.25">
      <c r="C44" s="26" t="s">
        <v>147</v>
      </c>
      <c r="D44" s="27" t="s">
        <v>148</v>
      </c>
      <c r="E44" s="3"/>
      <c r="F44" s="4"/>
    </row>
    <row r="45" spans="1:6" x14ac:dyDescent="0.25">
      <c r="C45" s="28" t="s">
        <v>149</v>
      </c>
      <c r="D45" s="29">
        <v>150</v>
      </c>
      <c r="E45" s="5"/>
    </row>
    <row r="46" spans="1:6" x14ac:dyDescent="0.25">
      <c r="C46" s="28" t="s">
        <v>150</v>
      </c>
      <c r="D46" s="29">
        <v>200</v>
      </c>
      <c r="E46" s="5"/>
    </row>
    <row r="47" spans="1:6" x14ac:dyDescent="0.25">
      <c r="C47" s="28" t="s">
        <v>151</v>
      </c>
      <c r="D47" s="29">
        <v>270</v>
      </c>
      <c r="E47" s="6"/>
    </row>
    <row r="48" spans="1:6" x14ac:dyDescent="0.25">
      <c r="C48" s="28" t="s">
        <v>152</v>
      </c>
      <c r="D48" s="29">
        <v>80</v>
      </c>
      <c r="E48" s="5"/>
    </row>
    <row r="49" spans="2:6" x14ac:dyDescent="0.25">
      <c r="C49" s="28" t="s">
        <v>153</v>
      </c>
      <c r="D49" s="29">
        <v>250</v>
      </c>
      <c r="E49" s="5"/>
    </row>
    <row r="50" spans="2:6" x14ac:dyDescent="0.25">
      <c r="C50" s="28" t="s">
        <v>154</v>
      </c>
      <c r="D50" s="29">
        <v>300</v>
      </c>
      <c r="E50" s="5"/>
    </row>
    <row r="51" spans="2:6" x14ac:dyDescent="0.25">
      <c r="C51" s="28" t="s">
        <v>155</v>
      </c>
      <c r="D51" s="29">
        <v>230</v>
      </c>
      <c r="E51" s="5"/>
    </row>
    <row r="52" spans="2:6" x14ac:dyDescent="0.25">
      <c r="C52" s="28" t="s">
        <v>156</v>
      </c>
      <c r="D52" s="29">
        <v>160</v>
      </c>
      <c r="E52" s="5"/>
    </row>
    <row r="53" spans="2:6" x14ac:dyDescent="0.25">
      <c r="C53" s="28" t="s">
        <v>157</v>
      </c>
      <c r="D53" s="29">
        <v>300</v>
      </c>
      <c r="E53" s="5"/>
    </row>
    <row r="54" spans="2:6" ht="16.5" thickBot="1" x14ac:dyDescent="0.3">
      <c r="C54" s="30" t="s">
        <v>158</v>
      </c>
      <c r="D54" s="31">
        <v>200</v>
      </c>
      <c r="E54" s="5"/>
    </row>
    <row r="55" spans="2:6" x14ac:dyDescent="0.25">
      <c r="C55" s="111" t="s">
        <v>159</v>
      </c>
      <c r="D55" s="111"/>
      <c r="E55" s="5"/>
    </row>
    <row r="56" spans="2:6" x14ac:dyDescent="0.25">
      <c r="C56" s="112"/>
      <c r="D56" s="112"/>
      <c r="E56" s="5"/>
    </row>
    <row r="58" spans="2:6" x14ac:dyDescent="0.25">
      <c r="B58" s="92" t="s">
        <v>160</v>
      </c>
      <c r="C58" s="93"/>
      <c r="D58" s="93"/>
      <c r="E58" s="94"/>
    </row>
    <row r="59" spans="2:6" x14ac:dyDescent="0.25">
      <c r="B59" s="95"/>
      <c r="C59" s="96"/>
      <c r="D59" s="96"/>
      <c r="E59" s="97"/>
    </row>
    <row r="60" spans="2:6" x14ac:dyDescent="0.25">
      <c r="B60" s="32" t="s">
        <v>131</v>
      </c>
      <c r="C60" s="32" t="s">
        <v>132</v>
      </c>
      <c r="D60" s="32" t="s">
        <v>133</v>
      </c>
      <c r="E60" s="32" t="s">
        <v>134</v>
      </c>
    </row>
    <row r="61" spans="2:6" x14ac:dyDescent="0.25">
      <c r="B61" s="33">
        <v>43885</v>
      </c>
      <c r="C61" s="7" t="s">
        <v>0</v>
      </c>
      <c r="D61" s="7">
        <v>2660</v>
      </c>
      <c r="E61" s="7" t="s">
        <v>135</v>
      </c>
      <c r="F61" s="25" t="s">
        <v>136</v>
      </c>
    </row>
    <row r="62" spans="2:6" x14ac:dyDescent="0.25">
      <c r="B62" s="33">
        <v>43883</v>
      </c>
      <c r="C62" s="7" t="s">
        <v>2</v>
      </c>
      <c r="D62" s="7">
        <v>13430</v>
      </c>
      <c r="E62" s="7" t="s">
        <v>135</v>
      </c>
      <c r="F62" s="25" t="s">
        <v>137</v>
      </c>
    </row>
    <row r="63" spans="2:6" x14ac:dyDescent="0.25">
      <c r="B63" s="33">
        <v>43886</v>
      </c>
      <c r="C63" s="7" t="s">
        <v>3</v>
      </c>
      <c r="D63" s="7">
        <v>4025</v>
      </c>
      <c r="E63" s="7" t="s">
        <v>138</v>
      </c>
      <c r="F63" s="25" t="s">
        <v>139</v>
      </c>
    </row>
    <row r="64" spans="2:6" x14ac:dyDescent="0.25">
      <c r="B64" s="33">
        <v>43882</v>
      </c>
      <c r="C64" s="7" t="s">
        <v>1</v>
      </c>
      <c r="D64" s="7">
        <v>800</v>
      </c>
      <c r="E64" s="7" t="s">
        <v>140</v>
      </c>
      <c r="F64" s="25" t="s">
        <v>141</v>
      </c>
    </row>
    <row r="65" spans="2:6" x14ac:dyDescent="0.25">
      <c r="B65" s="34">
        <v>43896</v>
      </c>
      <c r="C65" s="7" t="s">
        <v>142</v>
      </c>
      <c r="D65" s="7">
        <v>6700</v>
      </c>
      <c r="E65" s="7" t="s">
        <v>143</v>
      </c>
      <c r="F65" s="25" t="s">
        <v>144</v>
      </c>
    </row>
  </sheetData>
  <mergeCells count="16">
    <mergeCell ref="B58:E59"/>
    <mergeCell ref="A40:F41"/>
    <mergeCell ref="C43:D43"/>
    <mergeCell ref="A1:F1"/>
    <mergeCell ref="A8:E9"/>
    <mergeCell ref="A19:E20"/>
    <mergeCell ref="A26:E27"/>
    <mergeCell ref="A30:E31"/>
    <mergeCell ref="C55:D56"/>
    <mergeCell ref="F3:F6"/>
    <mergeCell ref="A3:E4"/>
    <mergeCell ref="F8:F17"/>
    <mergeCell ref="F19:F24"/>
    <mergeCell ref="F26:F28"/>
    <mergeCell ref="F30:F36"/>
    <mergeCell ref="A38:E38"/>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67DF6F-D602-4A1C-9B1D-94B69E8F6B51}">
  <dimension ref="A1:H44"/>
  <sheetViews>
    <sheetView tabSelected="1" zoomScale="70" zoomScaleNormal="70" workbookViewId="0">
      <selection activeCell="F17" sqref="F17"/>
    </sheetView>
  </sheetViews>
  <sheetFormatPr defaultRowHeight="15.75" x14ac:dyDescent="0.25"/>
  <cols>
    <col min="1" max="3" width="5" bestFit="1" customWidth="1"/>
    <col min="5" max="8" width="24" style="2" customWidth="1"/>
  </cols>
  <sheetData>
    <row r="1" spans="1:8" x14ac:dyDescent="0.25">
      <c r="A1" s="65" t="s">
        <v>68</v>
      </c>
      <c r="B1" s="66"/>
      <c r="C1" s="66"/>
      <c r="D1" s="67"/>
      <c r="E1" s="74" t="s">
        <v>74</v>
      </c>
      <c r="F1" s="75"/>
      <c r="G1" s="75"/>
      <c r="H1" s="76"/>
    </row>
    <row r="2" spans="1:8" x14ac:dyDescent="0.25">
      <c r="A2" s="68"/>
      <c r="B2" s="69"/>
      <c r="C2" s="69"/>
      <c r="D2" s="70"/>
      <c r="E2" s="77" t="s">
        <v>72</v>
      </c>
      <c r="F2" s="78"/>
      <c r="G2" s="77" t="s">
        <v>73</v>
      </c>
      <c r="H2" s="79"/>
    </row>
    <row r="3" spans="1:8" x14ac:dyDescent="0.25">
      <c r="A3" s="68"/>
      <c r="B3" s="69"/>
      <c r="C3" s="69"/>
      <c r="D3" s="70"/>
      <c r="E3" s="80" t="s">
        <v>4</v>
      </c>
      <c r="F3" s="81"/>
      <c r="G3" s="81"/>
      <c r="H3" s="82"/>
    </row>
    <row r="4" spans="1:8" ht="16.5" thickBot="1" x14ac:dyDescent="0.3">
      <c r="A4" s="71"/>
      <c r="B4" s="72"/>
      <c r="C4" s="72"/>
      <c r="D4" s="73"/>
      <c r="E4" s="50" t="s">
        <v>5</v>
      </c>
      <c r="F4" s="51" t="s">
        <v>6</v>
      </c>
      <c r="G4" s="50" t="s">
        <v>5</v>
      </c>
      <c r="H4" s="52" t="s">
        <v>6</v>
      </c>
    </row>
    <row r="5" spans="1:8" ht="63.95" customHeight="1" x14ac:dyDescent="0.25">
      <c r="A5" s="56" t="s">
        <v>75</v>
      </c>
      <c r="B5" s="59" t="s">
        <v>76</v>
      </c>
      <c r="C5" s="61" t="s">
        <v>78</v>
      </c>
      <c r="D5" s="53" t="s">
        <v>7</v>
      </c>
      <c r="E5" s="1" t="s">
        <v>11</v>
      </c>
      <c r="F5" s="35" t="s">
        <v>15</v>
      </c>
      <c r="G5" s="36" t="s">
        <v>27</v>
      </c>
      <c r="H5" s="37" t="s">
        <v>31</v>
      </c>
    </row>
    <row r="6" spans="1:8" ht="63.95" customHeight="1" thickBot="1" x14ac:dyDescent="0.3">
      <c r="A6" s="57"/>
      <c r="B6" s="60"/>
      <c r="C6" s="62"/>
      <c r="D6" s="54" t="s">
        <v>8</v>
      </c>
      <c r="E6" s="38" t="s">
        <v>23</v>
      </c>
      <c r="F6" s="39" t="s">
        <v>19</v>
      </c>
      <c r="G6" s="40" t="s">
        <v>39</v>
      </c>
      <c r="H6" s="41" t="s">
        <v>35</v>
      </c>
    </row>
    <row r="7" spans="1:8" ht="63.95" customHeight="1" thickTop="1" x14ac:dyDescent="0.25">
      <c r="A7" s="57"/>
      <c r="B7" s="59" t="s">
        <v>77</v>
      </c>
      <c r="C7" s="62"/>
      <c r="D7" s="53" t="s">
        <v>7</v>
      </c>
      <c r="E7" s="42" t="s">
        <v>11</v>
      </c>
      <c r="F7" s="43" t="s">
        <v>15</v>
      </c>
      <c r="G7" s="44" t="s">
        <v>27</v>
      </c>
      <c r="H7" s="45" t="s">
        <v>31</v>
      </c>
    </row>
    <row r="8" spans="1:8" ht="63.95" customHeight="1" thickBot="1" x14ac:dyDescent="0.3">
      <c r="A8" s="58"/>
      <c r="B8" s="64"/>
      <c r="C8" s="63"/>
      <c r="D8" s="55" t="s">
        <v>8</v>
      </c>
      <c r="E8" s="46" t="s">
        <v>23</v>
      </c>
      <c r="F8" s="47" t="s">
        <v>19</v>
      </c>
      <c r="G8" s="48" t="s">
        <v>39</v>
      </c>
      <c r="H8" s="49" t="s">
        <v>35</v>
      </c>
    </row>
    <row r="9" spans="1:8" ht="16.5" thickBot="1" x14ac:dyDescent="0.3"/>
    <row r="10" spans="1:8" x14ac:dyDescent="0.25">
      <c r="A10" s="83" t="s">
        <v>69</v>
      </c>
      <c r="B10" s="84"/>
      <c r="C10" s="84"/>
      <c r="D10" s="85"/>
      <c r="E10" s="74" t="s">
        <v>74</v>
      </c>
      <c r="F10" s="75"/>
      <c r="G10" s="75"/>
      <c r="H10" s="76"/>
    </row>
    <row r="11" spans="1:8" x14ac:dyDescent="0.25">
      <c r="A11" s="86"/>
      <c r="B11" s="87"/>
      <c r="C11" s="87"/>
      <c r="D11" s="88"/>
      <c r="E11" s="77" t="s">
        <v>72</v>
      </c>
      <c r="F11" s="78"/>
      <c r="G11" s="77" t="s">
        <v>73</v>
      </c>
      <c r="H11" s="79"/>
    </row>
    <row r="12" spans="1:8" x14ac:dyDescent="0.25">
      <c r="A12" s="86"/>
      <c r="B12" s="87"/>
      <c r="C12" s="87"/>
      <c r="D12" s="88"/>
      <c r="E12" s="80" t="s">
        <v>4</v>
      </c>
      <c r="F12" s="81"/>
      <c r="G12" s="81"/>
      <c r="H12" s="82"/>
    </row>
    <row r="13" spans="1:8" ht="16.5" thickBot="1" x14ac:dyDescent="0.3">
      <c r="A13" s="89"/>
      <c r="B13" s="90"/>
      <c r="C13" s="90"/>
      <c r="D13" s="91"/>
      <c r="E13" s="50" t="s">
        <v>5</v>
      </c>
      <c r="F13" s="51" t="s">
        <v>6</v>
      </c>
      <c r="G13" s="50" t="s">
        <v>5</v>
      </c>
      <c r="H13" s="52" t="s">
        <v>6</v>
      </c>
    </row>
    <row r="14" spans="1:8" ht="63.95" customHeight="1" x14ac:dyDescent="0.25">
      <c r="A14" s="56" t="s">
        <v>75</v>
      </c>
      <c r="B14" s="59" t="s">
        <v>76</v>
      </c>
      <c r="C14" s="61" t="s">
        <v>78</v>
      </c>
      <c r="D14" s="53" t="s">
        <v>7</v>
      </c>
      <c r="E14" s="1" t="s">
        <v>10</v>
      </c>
      <c r="F14" s="35" t="s">
        <v>14</v>
      </c>
      <c r="G14" s="36" t="s">
        <v>26</v>
      </c>
      <c r="H14" s="37" t="s">
        <v>30</v>
      </c>
    </row>
    <row r="15" spans="1:8" ht="63.95" customHeight="1" thickBot="1" x14ac:dyDescent="0.3">
      <c r="A15" s="57"/>
      <c r="B15" s="60"/>
      <c r="C15" s="62"/>
      <c r="D15" s="54" t="s">
        <v>8</v>
      </c>
      <c r="E15" s="38" t="s">
        <v>22</v>
      </c>
      <c r="F15" s="39" t="s">
        <v>18</v>
      </c>
      <c r="G15" s="40" t="s">
        <v>38</v>
      </c>
      <c r="H15" s="41" t="s">
        <v>34</v>
      </c>
    </row>
    <row r="16" spans="1:8" ht="63.95" customHeight="1" thickTop="1" x14ac:dyDescent="0.25">
      <c r="A16" s="57"/>
      <c r="B16" s="59" t="s">
        <v>77</v>
      </c>
      <c r="C16" s="62"/>
      <c r="D16" s="53" t="s">
        <v>7</v>
      </c>
      <c r="E16" s="42" t="s">
        <v>42</v>
      </c>
      <c r="F16" s="43" t="s">
        <v>45</v>
      </c>
      <c r="G16" s="44" t="s">
        <v>54</v>
      </c>
      <c r="H16" s="45" t="s">
        <v>57</v>
      </c>
    </row>
    <row r="17" spans="1:8" ht="63.95" customHeight="1" thickBot="1" x14ac:dyDescent="0.3">
      <c r="A17" s="58"/>
      <c r="B17" s="64"/>
      <c r="C17" s="63"/>
      <c r="D17" s="55" t="s">
        <v>8</v>
      </c>
      <c r="E17" s="46" t="s">
        <v>51</v>
      </c>
      <c r="F17" s="47" t="s">
        <v>48</v>
      </c>
      <c r="G17" s="48" t="s">
        <v>63</v>
      </c>
      <c r="H17" s="49" t="s">
        <v>60</v>
      </c>
    </row>
    <row r="18" spans="1:8" ht="16.5" thickBot="1" x14ac:dyDescent="0.3"/>
    <row r="19" spans="1:8" x14ac:dyDescent="0.25">
      <c r="A19" s="83" t="s">
        <v>67</v>
      </c>
      <c r="B19" s="84"/>
      <c r="C19" s="84"/>
      <c r="D19" s="85"/>
      <c r="E19" s="74" t="s">
        <v>74</v>
      </c>
      <c r="F19" s="75"/>
      <c r="G19" s="75"/>
      <c r="H19" s="76"/>
    </row>
    <row r="20" spans="1:8" x14ac:dyDescent="0.25">
      <c r="A20" s="86"/>
      <c r="B20" s="87"/>
      <c r="C20" s="87"/>
      <c r="D20" s="88"/>
      <c r="E20" s="77" t="s">
        <v>72</v>
      </c>
      <c r="F20" s="78"/>
      <c r="G20" s="77" t="s">
        <v>73</v>
      </c>
      <c r="H20" s="79"/>
    </row>
    <row r="21" spans="1:8" x14ac:dyDescent="0.25">
      <c r="A21" s="86"/>
      <c r="B21" s="87"/>
      <c r="C21" s="87"/>
      <c r="D21" s="88"/>
      <c r="E21" s="80" t="s">
        <v>4</v>
      </c>
      <c r="F21" s="81"/>
      <c r="G21" s="81"/>
      <c r="H21" s="82"/>
    </row>
    <row r="22" spans="1:8" ht="16.5" thickBot="1" x14ac:dyDescent="0.3">
      <c r="A22" s="89"/>
      <c r="B22" s="90"/>
      <c r="C22" s="90"/>
      <c r="D22" s="91"/>
      <c r="E22" s="50" t="s">
        <v>5</v>
      </c>
      <c r="F22" s="51" t="s">
        <v>6</v>
      </c>
      <c r="G22" s="50" t="s">
        <v>5</v>
      </c>
      <c r="H22" s="52" t="s">
        <v>6</v>
      </c>
    </row>
    <row r="23" spans="1:8" ht="63.95" customHeight="1" x14ac:dyDescent="0.25">
      <c r="A23" s="56" t="s">
        <v>75</v>
      </c>
      <c r="B23" s="59" t="s">
        <v>76</v>
      </c>
      <c r="C23" s="61" t="s">
        <v>78</v>
      </c>
      <c r="D23" s="53" t="s">
        <v>7</v>
      </c>
      <c r="E23" s="1" t="s">
        <v>9</v>
      </c>
      <c r="F23" s="35" t="s">
        <v>13</v>
      </c>
      <c r="G23" s="36" t="s">
        <v>25</v>
      </c>
      <c r="H23" s="37" t="s">
        <v>29</v>
      </c>
    </row>
    <row r="24" spans="1:8" ht="63.95" customHeight="1" thickBot="1" x14ac:dyDescent="0.3">
      <c r="A24" s="57"/>
      <c r="B24" s="60"/>
      <c r="C24" s="62"/>
      <c r="D24" s="54" t="s">
        <v>8</v>
      </c>
      <c r="E24" s="38" t="s">
        <v>21</v>
      </c>
      <c r="F24" s="39" t="s">
        <v>17</v>
      </c>
      <c r="G24" s="40" t="s">
        <v>37</v>
      </c>
      <c r="H24" s="41" t="s">
        <v>33</v>
      </c>
    </row>
    <row r="25" spans="1:8" ht="63.95" customHeight="1" thickTop="1" x14ac:dyDescent="0.25">
      <c r="A25" s="57"/>
      <c r="B25" s="59" t="s">
        <v>77</v>
      </c>
      <c r="C25" s="62"/>
      <c r="D25" s="53" t="s">
        <v>7</v>
      </c>
      <c r="E25" s="42" t="s">
        <v>41</v>
      </c>
      <c r="F25" s="43" t="s">
        <v>44</v>
      </c>
      <c r="G25" s="44" t="s">
        <v>53</v>
      </c>
      <c r="H25" s="45" t="s">
        <v>56</v>
      </c>
    </row>
    <row r="26" spans="1:8" ht="63.95" customHeight="1" thickBot="1" x14ac:dyDescent="0.3">
      <c r="A26" s="58"/>
      <c r="B26" s="64"/>
      <c r="C26" s="63"/>
      <c r="D26" s="55" t="s">
        <v>8</v>
      </c>
      <c r="E26" s="46" t="s">
        <v>50</v>
      </c>
      <c r="F26" s="47" t="s">
        <v>47</v>
      </c>
      <c r="G26" s="48" t="s">
        <v>62</v>
      </c>
      <c r="H26" s="49" t="s">
        <v>59</v>
      </c>
    </row>
    <row r="27" spans="1:8" ht="16.5" thickBot="1" x14ac:dyDescent="0.3"/>
    <row r="28" spans="1:8" x14ac:dyDescent="0.25">
      <c r="A28" s="83" t="s">
        <v>70</v>
      </c>
      <c r="B28" s="84"/>
      <c r="C28" s="84"/>
      <c r="D28" s="85"/>
      <c r="E28" s="74" t="s">
        <v>74</v>
      </c>
      <c r="F28" s="75"/>
      <c r="G28" s="75"/>
      <c r="H28" s="76"/>
    </row>
    <row r="29" spans="1:8" x14ac:dyDescent="0.25">
      <c r="A29" s="86"/>
      <c r="B29" s="87"/>
      <c r="C29" s="87"/>
      <c r="D29" s="88"/>
      <c r="E29" s="77" t="s">
        <v>72</v>
      </c>
      <c r="F29" s="78"/>
      <c r="G29" s="77" t="s">
        <v>73</v>
      </c>
      <c r="H29" s="79"/>
    </row>
    <row r="30" spans="1:8" x14ac:dyDescent="0.25">
      <c r="A30" s="86"/>
      <c r="B30" s="87"/>
      <c r="C30" s="87"/>
      <c r="D30" s="88"/>
      <c r="E30" s="80" t="s">
        <v>4</v>
      </c>
      <c r="F30" s="81"/>
      <c r="G30" s="81"/>
      <c r="H30" s="82"/>
    </row>
    <row r="31" spans="1:8" ht="16.5" thickBot="1" x14ac:dyDescent="0.3">
      <c r="A31" s="89"/>
      <c r="B31" s="90"/>
      <c r="C31" s="90"/>
      <c r="D31" s="91"/>
      <c r="E31" s="50" t="s">
        <v>5</v>
      </c>
      <c r="F31" s="51" t="s">
        <v>6</v>
      </c>
      <c r="G31" s="50" t="s">
        <v>5</v>
      </c>
      <c r="H31" s="52" t="s">
        <v>6</v>
      </c>
    </row>
    <row r="32" spans="1:8" ht="63.95" customHeight="1" x14ac:dyDescent="0.25">
      <c r="A32" s="56" t="s">
        <v>75</v>
      </c>
      <c r="B32" s="59" t="s">
        <v>76</v>
      </c>
      <c r="C32" s="61" t="s">
        <v>78</v>
      </c>
      <c r="D32" s="53" t="s">
        <v>7</v>
      </c>
      <c r="E32" s="1" t="s">
        <v>10</v>
      </c>
      <c r="F32" s="35" t="s">
        <v>14</v>
      </c>
      <c r="G32" s="36" t="s">
        <v>26</v>
      </c>
      <c r="H32" s="37" t="s">
        <v>30</v>
      </c>
    </row>
    <row r="33" spans="1:8" ht="63.95" customHeight="1" thickBot="1" x14ac:dyDescent="0.3">
      <c r="A33" s="57"/>
      <c r="B33" s="60"/>
      <c r="C33" s="62"/>
      <c r="D33" s="54" t="s">
        <v>8</v>
      </c>
      <c r="E33" s="38" t="s">
        <v>22</v>
      </c>
      <c r="F33" s="39" t="s">
        <v>18</v>
      </c>
      <c r="G33" s="40" t="s">
        <v>38</v>
      </c>
      <c r="H33" s="41" t="s">
        <v>34</v>
      </c>
    </row>
    <row r="34" spans="1:8" ht="63.95" customHeight="1" thickTop="1" x14ac:dyDescent="0.25">
      <c r="A34" s="57"/>
      <c r="B34" s="59" t="s">
        <v>77</v>
      </c>
      <c r="C34" s="62"/>
      <c r="D34" s="53" t="s">
        <v>7</v>
      </c>
      <c r="E34" s="42" t="s">
        <v>42</v>
      </c>
      <c r="F34" s="43" t="s">
        <v>45</v>
      </c>
      <c r="G34" s="44" t="s">
        <v>54</v>
      </c>
      <c r="H34" s="45" t="s">
        <v>57</v>
      </c>
    </row>
    <row r="35" spans="1:8" ht="63.95" customHeight="1" thickBot="1" x14ac:dyDescent="0.3">
      <c r="A35" s="58"/>
      <c r="B35" s="64"/>
      <c r="C35" s="63"/>
      <c r="D35" s="55" t="s">
        <v>8</v>
      </c>
      <c r="E35" s="46" t="s">
        <v>51</v>
      </c>
      <c r="F35" s="47" t="s">
        <v>48</v>
      </c>
      <c r="G35" s="48" t="s">
        <v>63</v>
      </c>
      <c r="H35" s="49" t="s">
        <v>60</v>
      </c>
    </row>
    <row r="36" spans="1:8" ht="16.5" thickBot="1" x14ac:dyDescent="0.3"/>
    <row r="37" spans="1:8" x14ac:dyDescent="0.25">
      <c r="A37" s="83" t="s">
        <v>71</v>
      </c>
      <c r="B37" s="84"/>
      <c r="C37" s="84"/>
      <c r="D37" s="85"/>
      <c r="E37" s="74" t="s">
        <v>74</v>
      </c>
      <c r="F37" s="75"/>
      <c r="G37" s="75"/>
      <c r="H37" s="76"/>
    </row>
    <row r="38" spans="1:8" x14ac:dyDescent="0.25">
      <c r="A38" s="86"/>
      <c r="B38" s="87"/>
      <c r="C38" s="87"/>
      <c r="D38" s="88"/>
      <c r="E38" s="77" t="s">
        <v>72</v>
      </c>
      <c r="F38" s="78"/>
      <c r="G38" s="77" t="s">
        <v>73</v>
      </c>
      <c r="H38" s="79"/>
    </row>
    <row r="39" spans="1:8" x14ac:dyDescent="0.25">
      <c r="A39" s="86"/>
      <c r="B39" s="87"/>
      <c r="C39" s="87"/>
      <c r="D39" s="88"/>
      <c r="E39" s="80" t="s">
        <v>4</v>
      </c>
      <c r="F39" s="81"/>
      <c r="G39" s="81"/>
      <c r="H39" s="82"/>
    </row>
    <row r="40" spans="1:8" ht="16.5" thickBot="1" x14ac:dyDescent="0.3">
      <c r="A40" s="89"/>
      <c r="B40" s="90"/>
      <c r="C40" s="90"/>
      <c r="D40" s="91"/>
      <c r="E40" s="50" t="s">
        <v>5</v>
      </c>
      <c r="F40" s="51" t="s">
        <v>6</v>
      </c>
      <c r="G40" s="50" t="s">
        <v>5</v>
      </c>
      <c r="H40" s="52" t="s">
        <v>6</v>
      </c>
    </row>
    <row r="41" spans="1:8" ht="63.95" customHeight="1" x14ac:dyDescent="0.25">
      <c r="A41" s="56" t="s">
        <v>75</v>
      </c>
      <c r="B41" s="59" t="s">
        <v>76</v>
      </c>
      <c r="C41" s="61" t="s">
        <v>78</v>
      </c>
      <c r="D41" s="53" t="s">
        <v>7</v>
      </c>
      <c r="E41" s="1" t="s">
        <v>12</v>
      </c>
      <c r="F41" s="35" t="s">
        <v>16</v>
      </c>
      <c r="G41" s="36" t="s">
        <v>28</v>
      </c>
      <c r="H41" s="37" t="s">
        <v>32</v>
      </c>
    </row>
    <row r="42" spans="1:8" ht="63.95" customHeight="1" thickBot="1" x14ac:dyDescent="0.3">
      <c r="A42" s="57"/>
      <c r="B42" s="60"/>
      <c r="C42" s="62"/>
      <c r="D42" s="54" t="s">
        <v>8</v>
      </c>
      <c r="E42" s="38" t="s">
        <v>24</v>
      </c>
      <c r="F42" s="39" t="s">
        <v>20</v>
      </c>
      <c r="G42" s="40" t="s">
        <v>40</v>
      </c>
      <c r="H42" s="41" t="s">
        <v>36</v>
      </c>
    </row>
    <row r="43" spans="1:8" ht="63.95" customHeight="1" thickTop="1" x14ac:dyDescent="0.25">
      <c r="A43" s="57"/>
      <c r="B43" s="59" t="s">
        <v>77</v>
      </c>
      <c r="C43" s="62"/>
      <c r="D43" s="53" t="s">
        <v>7</v>
      </c>
      <c r="E43" s="42" t="s">
        <v>43</v>
      </c>
      <c r="F43" s="43" t="s">
        <v>46</v>
      </c>
      <c r="G43" s="44" t="s">
        <v>55</v>
      </c>
      <c r="H43" s="45" t="s">
        <v>58</v>
      </c>
    </row>
    <row r="44" spans="1:8" ht="63.95" customHeight="1" thickBot="1" x14ac:dyDescent="0.3">
      <c r="A44" s="58"/>
      <c r="B44" s="64"/>
      <c r="C44" s="63"/>
      <c r="D44" s="55" t="s">
        <v>8</v>
      </c>
      <c r="E44" s="46" t="s">
        <v>52</v>
      </c>
      <c r="F44" s="47" t="s">
        <v>49</v>
      </c>
      <c r="G44" s="48" t="s">
        <v>64</v>
      </c>
      <c r="H44" s="49" t="s">
        <v>61</v>
      </c>
    </row>
  </sheetData>
  <mergeCells count="45">
    <mergeCell ref="E37:H37"/>
    <mergeCell ref="E38:F38"/>
    <mergeCell ref="G38:H38"/>
    <mergeCell ref="E39:H39"/>
    <mergeCell ref="A41:A44"/>
    <mergeCell ref="B41:B42"/>
    <mergeCell ref="C41:C44"/>
    <mergeCell ref="B43:B44"/>
    <mergeCell ref="A28:D31"/>
    <mergeCell ref="A37:D40"/>
    <mergeCell ref="E29:F29"/>
    <mergeCell ref="G29:H29"/>
    <mergeCell ref="E30:H30"/>
    <mergeCell ref="A32:A35"/>
    <mergeCell ref="B32:B33"/>
    <mergeCell ref="C32:C35"/>
    <mergeCell ref="B34:B35"/>
    <mergeCell ref="E19:H19"/>
    <mergeCell ref="E20:F20"/>
    <mergeCell ref="G20:H20"/>
    <mergeCell ref="E21:H21"/>
    <mergeCell ref="E28:H28"/>
    <mergeCell ref="A23:A26"/>
    <mergeCell ref="B23:B24"/>
    <mergeCell ref="C23:C26"/>
    <mergeCell ref="B25:B26"/>
    <mergeCell ref="A10:D13"/>
    <mergeCell ref="A19:D22"/>
    <mergeCell ref="E11:F11"/>
    <mergeCell ref="G11:H11"/>
    <mergeCell ref="E12:H12"/>
    <mergeCell ref="A14:A17"/>
    <mergeCell ref="B14:B15"/>
    <mergeCell ref="C14:C17"/>
    <mergeCell ref="B16:B17"/>
    <mergeCell ref="E1:H1"/>
    <mergeCell ref="E2:F2"/>
    <mergeCell ref="G2:H2"/>
    <mergeCell ref="E3:H3"/>
    <mergeCell ref="E10:H10"/>
    <mergeCell ref="A5:A8"/>
    <mergeCell ref="B5:B6"/>
    <mergeCell ref="C5:C8"/>
    <mergeCell ref="B7:B8"/>
    <mergeCell ref="A1:D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Passengers_per_airport</vt:lpstr>
      <vt:lpstr>Infectious_based_on_export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mahan ghafari</cp:lastModifiedBy>
  <dcterms:created xsi:type="dcterms:W3CDTF">2020-07-19T16:26:26Z</dcterms:created>
  <dcterms:modified xsi:type="dcterms:W3CDTF">2020-08-09T20:28:27Z</dcterms:modified>
</cp:coreProperties>
</file>