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af4ef099ee6fd9/Escritorio/"/>
    </mc:Choice>
  </mc:AlternateContent>
  <xr:revisionPtr revIDLastSave="0" documentId="8_{8847A070-CB75-4E4F-9E18-C467518CE455}" xr6:coauthVersionLast="46" xr6:coauthVersionMax="46" xr10:uidLastSave="{00000000-0000-0000-0000-000000000000}"/>
  <bookViews>
    <workbookView xWindow="-120" yWindow="-120" windowWidth="20730" windowHeight="11160" activeTab="1" xr2:uid="{9294949A-E515-4DB5-9DBC-C1F42EBD6F0C}"/>
  </bookViews>
  <sheets>
    <sheet name="Hoja3" sheetId="3" r:id="rId1"/>
    <sheet name="Hoja1" sheetId="1" r:id="rId2"/>
  </sheets>
  <definedNames>
    <definedName name="_xlchart.v1.0" hidden="1">Hoja1!$I$3:$I$12</definedName>
    <definedName name="_xlchart.v1.1" hidden="1">Hoja1!$I$3:$I$12</definedName>
    <definedName name="_xlnm.Print_Area" localSheetId="1">Hoja1!$A$2:$J$41</definedName>
  </definedNames>
  <calcPr calcId="191029"/>
  <pivotCaches>
    <pivotCache cacheId="5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F14" i="1"/>
  <c r="G14" i="1"/>
  <c r="C14" i="1"/>
  <c r="H4" i="1"/>
  <c r="H5" i="1"/>
  <c r="H6" i="1"/>
  <c r="H7" i="1"/>
  <c r="H8" i="1"/>
  <c r="H9" i="1"/>
  <c r="H10" i="1"/>
  <c r="H11" i="1"/>
  <c r="H12" i="1"/>
  <c r="H3" i="1"/>
  <c r="E4" i="1"/>
  <c r="E5" i="1"/>
  <c r="I5" i="1" s="1"/>
  <c r="J5" i="1" s="1"/>
  <c r="E6" i="1"/>
  <c r="E7" i="1"/>
  <c r="E8" i="1"/>
  <c r="E9" i="1"/>
  <c r="I9" i="1" s="1"/>
  <c r="J9" i="1" s="1"/>
  <c r="E10" i="1"/>
  <c r="E11" i="1"/>
  <c r="E12" i="1"/>
  <c r="E3" i="1"/>
  <c r="I3" i="1" s="1"/>
  <c r="I12" i="1" l="1"/>
  <c r="J12" i="1" s="1"/>
  <c r="I8" i="1"/>
  <c r="J8" i="1" s="1"/>
  <c r="I4" i="1"/>
  <c r="J4" i="1" s="1"/>
  <c r="I11" i="1"/>
  <c r="J11" i="1" s="1"/>
  <c r="I7" i="1"/>
  <c r="J7" i="1" s="1"/>
  <c r="H14" i="1"/>
  <c r="I10" i="1"/>
  <c r="J10" i="1" s="1"/>
  <c r="I6" i="1"/>
  <c r="J6" i="1" s="1"/>
  <c r="J3" i="1"/>
  <c r="E14" i="1"/>
  <c r="I17" i="1" l="1"/>
  <c r="I16" i="1"/>
  <c r="I14" i="1"/>
  <c r="I18" i="1"/>
  <c r="I19" i="1"/>
  <c r="I20" i="1"/>
  <c r="I21" i="1" l="1"/>
  <c r="J20" i="1" s="1"/>
  <c r="J19" i="1" l="1"/>
  <c r="J21" i="1" s="1"/>
</calcChain>
</file>

<file path=xl/sharedStrings.xml><?xml version="1.0" encoding="utf-8"?>
<sst xmlns="http://schemas.openxmlformats.org/spreadsheetml/2006/main" count="39" uniqueCount="29">
  <si>
    <t>No.</t>
  </si>
  <si>
    <t>Nombres</t>
  </si>
  <si>
    <t>Juan Perez</t>
  </si>
  <si>
    <t>Santiago Calle</t>
  </si>
  <si>
    <t>Damian Alvarado</t>
  </si>
  <si>
    <t>Cristian Ramon</t>
  </si>
  <si>
    <t>Armando Paredes</t>
  </si>
  <si>
    <t>Julio Padilla</t>
  </si>
  <si>
    <t>Miguel Lema</t>
  </si>
  <si>
    <t>Domenica Mora</t>
  </si>
  <si>
    <t xml:space="preserve">Luisa Condo </t>
  </si>
  <si>
    <t>Julia Valencia</t>
  </si>
  <si>
    <t>Aporte 1     /35</t>
  </si>
  <si>
    <t>Examen Interciclo    /15</t>
  </si>
  <si>
    <t>Subtotal Interciclo     /50</t>
  </si>
  <si>
    <t>Aporte 2     /30</t>
  </si>
  <si>
    <t>Examen final      /20</t>
  </si>
  <si>
    <t>Total</t>
  </si>
  <si>
    <t xml:space="preserve">Subtotal    /50    </t>
  </si>
  <si>
    <t>Total      /100</t>
  </si>
  <si>
    <t>Promedio</t>
  </si>
  <si>
    <t>Eficiencia</t>
  </si>
  <si>
    <t>Mediana</t>
  </si>
  <si>
    <t>Minimo</t>
  </si>
  <si>
    <t>Maximo</t>
  </si>
  <si>
    <t>Num aprueban</t>
  </si>
  <si>
    <t>Num pierden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</si>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</sst>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0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Alumnos aprueban</a:t>
            </a:r>
            <a:r>
              <a:rPr lang="es-EC" baseline="0"/>
              <a:t> y reprueban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Hoja1!$J$19:$J$20</c:f>
              <c:numCache>
                <c:formatCode>0.00%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9-4B56-9027-04DBA88C1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Promedio de estudiantes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Promedio de estudiantes</a:t>
          </a:r>
        </a:p>
      </cx:txPr>
    </cx:title>
    <cx:plotArea>
      <cx:plotAreaRegion>
        <cx:series layoutId="clusteredColumn" uniqueId="{CF0A7801-C133-4D0D-B342-FCACB60D882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16</xdr:row>
      <xdr:rowOff>52387</xdr:rowOff>
    </xdr:from>
    <xdr:to>
      <xdr:col>4</xdr:col>
      <xdr:colOff>676275</xdr:colOff>
      <xdr:row>30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4C76B27D-DE1A-4F18-B298-C5602D85B2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" y="3100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590550</xdr:colOff>
      <xdr:row>25</xdr:row>
      <xdr:rowOff>185737</xdr:rowOff>
    </xdr:from>
    <xdr:to>
      <xdr:col>8</xdr:col>
      <xdr:colOff>609600</xdr:colOff>
      <xdr:row>40</xdr:row>
      <xdr:rowOff>71437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3608811-8C8D-4BFA-8269-0410F0C3D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mora" refreshedDate="44215.797632638889" createdVersion="6" refreshedVersion="6" minRefreshableVersion="3" recordCount="10" xr:uid="{A9520C37-DCEB-4889-B27B-4418E0B8FF16}">
  <cacheSource type="worksheet">
    <worksheetSource ref="A2:I12" sheet="Hoja1"/>
  </cacheSource>
  <cacheFields count="9">
    <cacheField name="No." numFmtId="0">
      <sharedItems containsSemiMixedTypes="0" containsString="0" containsNumber="1" containsInteger="1" minValue="1" maxValue="10"/>
    </cacheField>
    <cacheField name="Nombres" numFmtId="0">
      <sharedItems count="10">
        <s v="Juan Perez"/>
        <s v="Santiago Calle"/>
        <s v="Damian Alvarado"/>
        <s v="Cristian Ramon"/>
        <s v="Armando Paredes"/>
        <s v="Julio Padilla"/>
        <s v="Miguel Lema"/>
        <s v="Domenica Mora"/>
        <s v="Luisa Condo "/>
        <s v="Julia Valencia"/>
      </sharedItems>
    </cacheField>
    <cacheField name="Aporte 1     /35" numFmtId="0">
      <sharedItems containsSemiMixedTypes="0" containsString="0" containsNumber="1" containsInteger="1" minValue="13" maxValue="35"/>
    </cacheField>
    <cacheField name="Examen Interciclo    /15" numFmtId="0">
      <sharedItems containsSemiMixedTypes="0" containsString="0" containsNumber="1" containsInteger="1" minValue="0" maxValue="15"/>
    </cacheField>
    <cacheField name="Subtotal Interciclo     /50" numFmtId="0">
      <sharedItems containsSemiMixedTypes="0" containsString="0" containsNumber="1" containsInteger="1" minValue="28" maxValue="44"/>
    </cacheField>
    <cacheField name="Aporte 2     /30" numFmtId="0">
      <sharedItems containsSemiMixedTypes="0" containsString="0" containsNumber="1" containsInteger="1" minValue="7" maxValue="30"/>
    </cacheField>
    <cacheField name="Examen final      /20" numFmtId="0">
      <sharedItems containsSemiMixedTypes="0" containsString="0" containsNumber="1" containsInteger="1" minValue="15" maxValue="20"/>
    </cacheField>
    <cacheField name="Subtotal    /50    " numFmtId="0">
      <sharedItems containsSemiMixedTypes="0" containsString="0" containsNumber="1" containsInteger="1" minValue="25" maxValue="49"/>
    </cacheField>
    <cacheField name="Total      /100" numFmtId="0">
      <sharedItems containsSemiMixedTypes="0" containsString="0" containsNumber="1" containsInteger="1" minValue="57" maxValue="83" count="8">
        <n v="81"/>
        <n v="71"/>
        <n v="65"/>
        <n v="64"/>
        <n v="70"/>
        <n v="57"/>
        <n v="83"/>
        <n v="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n v="28"/>
    <n v="12"/>
    <n v="40"/>
    <n v="25"/>
    <n v="16"/>
    <n v="41"/>
    <x v="0"/>
  </r>
  <r>
    <n v="2"/>
    <x v="1"/>
    <n v="29"/>
    <n v="13"/>
    <n v="42"/>
    <n v="12"/>
    <n v="17"/>
    <n v="29"/>
    <x v="1"/>
  </r>
  <r>
    <n v="3"/>
    <x v="2"/>
    <n v="23"/>
    <n v="14"/>
    <n v="37"/>
    <n v="12"/>
    <n v="16"/>
    <n v="28"/>
    <x v="2"/>
  </r>
  <r>
    <n v="4"/>
    <x v="3"/>
    <n v="25"/>
    <n v="15"/>
    <n v="40"/>
    <n v="10"/>
    <n v="15"/>
    <n v="25"/>
    <x v="2"/>
  </r>
  <r>
    <n v="5"/>
    <x v="4"/>
    <n v="35"/>
    <n v="0"/>
    <n v="35"/>
    <n v="11"/>
    <n v="18"/>
    <n v="29"/>
    <x v="3"/>
  </r>
  <r>
    <n v="6"/>
    <x v="5"/>
    <n v="34"/>
    <n v="10"/>
    <n v="44"/>
    <n v="7"/>
    <n v="19"/>
    <n v="26"/>
    <x v="4"/>
  </r>
  <r>
    <n v="7"/>
    <x v="6"/>
    <n v="33"/>
    <n v="4"/>
    <n v="37"/>
    <n v="8"/>
    <n v="20"/>
    <n v="28"/>
    <x v="2"/>
  </r>
  <r>
    <n v="8"/>
    <x v="7"/>
    <n v="23"/>
    <n v="5"/>
    <n v="28"/>
    <n v="9"/>
    <n v="20"/>
    <n v="29"/>
    <x v="5"/>
  </r>
  <r>
    <n v="9"/>
    <x v="8"/>
    <n v="28"/>
    <n v="9"/>
    <n v="37"/>
    <n v="28"/>
    <n v="18"/>
    <n v="46"/>
    <x v="6"/>
  </r>
  <r>
    <n v="10"/>
    <x v="9"/>
    <n v="13"/>
    <n v="15"/>
    <n v="28"/>
    <n v="30"/>
    <n v="19"/>
    <n v="49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77E74-C987-4633-86AF-D2562FC1077D}" name="TablaDinámica27" cacheId="5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2" firstHeaderRow="1" firstDataRow="1" firstDataCol="1"/>
  <pivotFields count="9">
    <pivotField showAll="0"/>
    <pivotField axis="axisRow" showAll="0">
      <items count="11">
        <item x="4"/>
        <item x="3"/>
        <item x="2"/>
        <item x="7"/>
        <item x="0"/>
        <item x="9"/>
        <item x="5"/>
        <item x="8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9">
        <item x="5"/>
        <item x="3"/>
        <item x="2"/>
        <item x="4"/>
        <item x="1"/>
        <item x="7"/>
        <item x="0"/>
        <item x="6"/>
        <item t="default"/>
      </items>
    </pivotField>
  </pivotFields>
  <rowFields count="2">
    <field x="8"/>
    <field x="1"/>
  </rowFields>
  <rowItems count="19">
    <i>
      <x/>
    </i>
    <i r="1">
      <x v="3"/>
    </i>
    <i>
      <x v="1"/>
    </i>
    <i r="1">
      <x/>
    </i>
    <i>
      <x v="2"/>
    </i>
    <i r="1">
      <x v="1"/>
    </i>
    <i r="1">
      <x v="2"/>
    </i>
    <i r="1">
      <x v="8"/>
    </i>
    <i>
      <x v="3"/>
    </i>
    <i r="1">
      <x v="6"/>
    </i>
    <i>
      <x v="4"/>
    </i>
    <i r="1">
      <x v="9"/>
    </i>
    <i>
      <x v="5"/>
    </i>
    <i r="1">
      <x v="5"/>
    </i>
    <i>
      <x v="6"/>
    </i>
    <i r="1">
      <x v="4"/>
    </i>
    <i>
      <x v="7"/>
    </i>
    <i r="1"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BEBD-3348-4A6C-8C5F-DFD2D5F8B632}">
  <dimension ref="A3:A22"/>
  <sheetViews>
    <sheetView workbookViewId="0">
      <selection activeCell="A3" sqref="A3"/>
    </sheetView>
  </sheetViews>
  <sheetFormatPr baseColWidth="10" defaultRowHeight="15" x14ac:dyDescent="0.25"/>
  <cols>
    <col min="1" max="1" width="20.5703125" bestFit="1" customWidth="1"/>
  </cols>
  <sheetData>
    <row r="3" spans="1:1" x14ac:dyDescent="0.25">
      <c r="A3" s="5" t="s">
        <v>27</v>
      </c>
    </row>
    <row r="4" spans="1:1" x14ac:dyDescent="0.25">
      <c r="A4" s="6">
        <v>57</v>
      </c>
    </row>
    <row r="5" spans="1:1" x14ac:dyDescent="0.25">
      <c r="A5" s="7" t="s">
        <v>9</v>
      </c>
    </row>
    <row r="6" spans="1:1" x14ac:dyDescent="0.25">
      <c r="A6" s="6">
        <v>64</v>
      </c>
    </row>
    <row r="7" spans="1:1" x14ac:dyDescent="0.25">
      <c r="A7" s="7" t="s">
        <v>6</v>
      </c>
    </row>
    <row r="8" spans="1:1" x14ac:dyDescent="0.25">
      <c r="A8" s="6">
        <v>65</v>
      </c>
    </row>
    <row r="9" spans="1:1" x14ac:dyDescent="0.25">
      <c r="A9" s="7" t="s">
        <v>5</v>
      </c>
    </row>
    <row r="10" spans="1:1" x14ac:dyDescent="0.25">
      <c r="A10" s="7" t="s">
        <v>4</v>
      </c>
    </row>
    <row r="11" spans="1:1" x14ac:dyDescent="0.25">
      <c r="A11" s="7" t="s">
        <v>8</v>
      </c>
    </row>
    <row r="12" spans="1:1" x14ac:dyDescent="0.25">
      <c r="A12" s="6">
        <v>70</v>
      </c>
    </row>
    <row r="13" spans="1:1" x14ac:dyDescent="0.25">
      <c r="A13" s="7" t="s">
        <v>7</v>
      </c>
    </row>
    <row r="14" spans="1:1" x14ac:dyDescent="0.25">
      <c r="A14" s="6">
        <v>71</v>
      </c>
    </row>
    <row r="15" spans="1:1" x14ac:dyDescent="0.25">
      <c r="A15" s="7" t="s">
        <v>3</v>
      </c>
    </row>
    <row r="16" spans="1:1" x14ac:dyDescent="0.25">
      <c r="A16" s="6">
        <v>77</v>
      </c>
    </row>
    <row r="17" spans="1:1" x14ac:dyDescent="0.25">
      <c r="A17" s="7" t="s">
        <v>11</v>
      </c>
    </row>
    <row r="18" spans="1:1" x14ac:dyDescent="0.25">
      <c r="A18" s="6">
        <v>81</v>
      </c>
    </row>
    <row r="19" spans="1:1" x14ac:dyDescent="0.25">
      <c r="A19" s="7" t="s">
        <v>2</v>
      </c>
    </row>
    <row r="20" spans="1:1" x14ac:dyDescent="0.25">
      <c r="A20" s="6">
        <v>83</v>
      </c>
    </row>
    <row r="21" spans="1:1" x14ac:dyDescent="0.25">
      <c r="A21" s="7" t="s">
        <v>10</v>
      </c>
    </row>
    <row r="22" spans="1:1" x14ac:dyDescent="0.25">
      <c r="A22" s="6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36EC-967C-4555-B3CB-BB498C8D7CD3}">
  <sheetPr>
    <pageSetUpPr fitToPage="1"/>
  </sheetPr>
  <dimension ref="A2:J23"/>
  <sheetViews>
    <sheetView tabSelected="1" workbookViewId="0">
      <selection activeCell="A2" sqref="A2:J41"/>
    </sheetView>
  </sheetViews>
  <sheetFormatPr baseColWidth="10" defaultRowHeight="15" x14ac:dyDescent="0.25"/>
  <cols>
    <col min="2" max="2" width="18.140625" customWidth="1"/>
    <col min="3" max="3" width="15.5703125" customWidth="1"/>
    <col min="4" max="4" width="21.140625" customWidth="1"/>
    <col min="5" max="5" width="22.42578125" customWidth="1"/>
    <col min="6" max="6" width="13.42578125" customWidth="1"/>
    <col min="7" max="7" width="17.85546875" customWidth="1"/>
    <col min="8" max="8" width="14.5703125" customWidth="1"/>
  </cols>
  <sheetData>
    <row r="2" spans="1:10" x14ac:dyDescent="0.25">
      <c r="A2" t="s">
        <v>0</v>
      </c>
      <c r="B2" t="s">
        <v>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18</v>
      </c>
      <c r="I2" t="s">
        <v>19</v>
      </c>
    </row>
    <row r="3" spans="1:10" x14ac:dyDescent="0.25">
      <c r="A3">
        <v>1</v>
      </c>
      <c r="B3" t="s">
        <v>2</v>
      </c>
      <c r="C3">
        <v>28</v>
      </c>
      <c r="D3">
        <v>12</v>
      </c>
      <c r="E3">
        <f>SUM(C3:D3)</f>
        <v>40</v>
      </c>
      <c r="F3">
        <v>25</v>
      </c>
      <c r="G3">
        <v>16</v>
      </c>
      <c r="H3">
        <f>SUM(F3:G3)</f>
        <v>41</v>
      </c>
      <c r="I3">
        <f>SUM(E3,H3)</f>
        <v>81</v>
      </c>
      <c r="J3" t="str">
        <f>IF(I3&gt;=70,"APROBADO","REPROBADO")</f>
        <v>APROBADO</v>
      </c>
    </row>
    <row r="4" spans="1:10" x14ac:dyDescent="0.25">
      <c r="A4">
        <v>2</v>
      </c>
      <c r="B4" t="s">
        <v>3</v>
      </c>
      <c r="C4">
        <v>29</v>
      </c>
      <c r="D4">
        <v>13</v>
      </c>
      <c r="E4">
        <f t="shared" ref="E4:E12" si="0">SUM(C4:D4)</f>
        <v>42</v>
      </c>
      <c r="F4">
        <v>12</v>
      </c>
      <c r="G4">
        <v>17</v>
      </c>
      <c r="H4">
        <f t="shared" ref="H4:H12" si="1">SUM(F4:G4)</f>
        <v>29</v>
      </c>
      <c r="I4">
        <f t="shared" ref="I4:I12" si="2">SUM(E4,H4)</f>
        <v>71</v>
      </c>
      <c r="J4" t="str">
        <f t="shared" ref="J4:J12" si="3">IF(I4&gt;=70,"APROBADO","REPROBADO")</f>
        <v>APROBADO</v>
      </c>
    </row>
    <row r="5" spans="1:10" x14ac:dyDescent="0.25">
      <c r="A5">
        <v>3</v>
      </c>
      <c r="B5" t="s">
        <v>4</v>
      </c>
      <c r="C5">
        <v>23</v>
      </c>
      <c r="D5">
        <v>14</v>
      </c>
      <c r="E5">
        <f t="shared" si="0"/>
        <v>37</v>
      </c>
      <c r="F5">
        <v>12</v>
      </c>
      <c r="G5">
        <v>16</v>
      </c>
      <c r="H5">
        <f t="shared" si="1"/>
        <v>28</v>
      </c>
      <c r="I5">
        <f t="shared" si="2"/>
        <v>65</v>
      </c>
      <c r="J5" t="str">
        <f t="shared" si="3"/>
        <v>REPROBADO</v>
      </c>
    </row>
    <row r="6" spans="1:10" x14ac:dyDescent="0.25">
      <c r="A6">
        <v>4</v>
      </c>
      <c r="B6" t="s">
        <v>5</v>
      </c>
      <c r="C6">
        <v>25</v>
      </c>
      <c r="D6">
        <v>15</v>
      </c>
      <c r="E6">
        <f t="shared" si="0"/>
        <v>40</v>
      </c>
      <c r="F6">
        <v>10</v>
      </c>
      <c r="G6">
        <v>15</v>
      </c>
      <c r="H6">
        <f t="shared" si="1"/>
        <v>25</v>
      </c>
      <c r="I6">
        <f t="shared" si="2"/>
        <v>65</v>
      </c>
      <c r="J6" t="str">
        <f t="shared" si="3"/>
        <v>REPROBADO</v>
      </c>
    </row>
    <row r="7" spans="1:10" x14ac:dyDescent="0.25">
      <c r="A7">
        <v>5</v>
      </c>
      <c r="B7" t="s">
        <v>6</v>
      </c>
      <c r="C7">
        <v>35</v>
      </c>
      <c r="D7">
        <v>0</v>
      </c>
      <c r="E7">
        <f t="shared" si="0"/>
        <v>35</v>
      </c>
      <c r="F7">
        <v>11</v>
      </c>
      <c r="G7">
        <v>18</v>
      </c>
      <c r="H7">
        <f t="shared" si="1"/>
        <v>29</v>
      </c>
      <c r="I7">
        <f t="shared" si="2"/>
        <v>64</v>
      </c>
      <c r="J7" t="str">
        <f t="shared" si="3"/>
        <v>REPROBADO</v>
      </c>
    </row>
    <row r="8" spans="1:10" x14ac:dyDescent="0.25">
      <c r="A8">
        <v>6</v>
      </c>
      <c r="B8" t="s">
        <v>7</v>
      </c>
      <c r="C8">
        <v>34</v>
      </c>
      <c r="D8">
        <v>10</v>
      </c>
      <c r="E8">
        <f t="shared" si="0"/>
        <v>44</v>
      </c>
      <c r="F8">
        <v>7</v>
      </c>
      <c r="G8">
        <v>19</v>
      </c>
      <c r="H8">
        <f t="shared" si="1"/>
        <v>26</v>
      </c>
      <c r="I8">
        <f t="shared" si="2"/>
        <v>70</v>
      </c>
      <c r="J8" t="str">
        <f t="shared" si="3"/>
        <v>APROBADO</v>
      </c>
    </row>
    <row r="9" spans="1:10" x14ac:dyDescent="0.25">
      <c r="A9">
        <v>7</v>
      </c>
      <c r="B9" t="s">
        <v>8</v>
      </c>
      <c r="C9">
        <v>33</v>
      </c>
      <c r="D9">
        <v>4</v>
      </c>
      <c r="E9">
        <f t="shared" si="0"/>
        <v>37</v>
      </c>
      <c r="F9">
        <v>8</v>
      </c>
      <c r="G9">
        <v>20</v>
      </c>
      <c r="H9">
        <f t="shared" si="1"/>
        <v>28</v>
      </c>
      <c r="I9">
        <f t="shared" si="2"/>
        <v>65</v>
      </c>
      <c r="J9" t="str">
        <f t="shared" si="3"/>
        <v>REPROBADO</v>
      </c>
    </row>
    <row r="10" spans="1:10" x14ac:dyDescent="0.25">
      <c r="A10">
        <v>8</v>
      </c>
      <c r="B10" t="s">
        <v>9</v>
      </c>
      <c r="C10">
        <v>23</v>
      </c>
      <c r="D10">
        <v>5</v>
      </c>
      <c r="E10">
        <f t="shared" si="0"/>
        <v>28</v>
      </c>
      <c r="F10">
        <v>9</v>
      </c>
      <c r="G10">
        <v>20</v>
      </c>
      <c r="H10">
        <f t="shared" si="1"/>
        <v>29</v>
      </c>
      <c r="I10">
        <f t="shared" si="2"/>
        <v>57</v>
      </c>
      <c r="J10" t="str">
        <f t="shared" si="3"/>
        <v>REPROBADO</v>
      </c>
    </row>
    <row r="11" spans="1:10" x14ac:dyDescent="0.25">
      <c r="A11">
        <v>9</v>
      </c>
      <c r="B11" t="s">
        <v>10</v>
      </c>
      <c r="C11">
        <v>28</v>
      </c>
      <c r="D11">
        <v>9</v>
      </c>
      <c r="E11">
        <f t="shared" si="0"/>
        <v>37</v>
      </c>
      <c r="F11">
        <v>28</v>
      </c>
      <c r="G11">
        <v>18</v>
      </c>
      <c r="H11">
        <f t="shared" si="1"/>
        <v>46</v>
      </c>
      <c r="I11">
        <f t="shared" si="2"/>
        <v>83</v>
      </c>
      <c r="J11" t="str">
        <f t="shared" si="3"/>
        <v>APROBADO</v>
      </c>
    </row>
    <row r="12" spans="1:10" x14ac:dyDescent="0.25">
      <c r="A12">
        <v>10</v>
      </c>
      <c r="B12" t="s">
        <v>11</v>
      </c>
      <c r="C12">
        <v>13</v>
      </c>
      <c r="D12">
        <v>15</v>
      </c>
      <c r="E12">
        <f t="shared" si="0"/>
        <v>28</v>
      </c>
      <c r="F12">
        <v>30</v>
      </c>
      <c r="G12">
        <v>19</v>
      </c>
      <c r="H12">
        <f t="shared" si="1"/>
        <v>49</v>
      </c>
      <c r="I12">
        <f t="shared" si="2"/>
        <v>77</v>
      </c>
      <c r="J12" t="str">
        <f t="shared" si="3"/>
        <v>APROBADO</v>
      </c>
    </row>
    <row r="13" spans="1:10" x14ac:dyDescent="0.25">
      <c r="A13" s="2"/>
    </row>
    <row r="14" spans="1:10" x14ac:dyDescent="0.25">
      <c r="A14" s="2"/>
      <c r="B14" s="1" t="s">
        <v>20</v>
      </c>
      <c r="C14" s="1">
        <f>AVERAGE(C3:C12)</f>
        <v>27.1</v>
      </c>
      <c r="D14" s="1">
        <f t="shared" ref="D14:I14" si="4">AVERAGE(D3:D12)</f>
        <v>9.6999999999999993</v>
      </c>
      <c r="E14" s="1">
        <f t="shared" si="4"/>
        <v>36.799999999999997</v>
      </c>
      <c r="F14" s="1">
        <f t="shared" si="4"/>
        <v>15.2</v>
      </c>
      <c r="G14" s="1">
        <f t="shared" si="4"/>
        <v>17.8</v>
      </c>
      <c r="H14" s="1">
        <f t="shared" si="4"/>
        <v>33</v>
      </c>
      <c r="I14" s="1">
        <f t="shared" si="4"/>
        <v>69.8</v>
      </c>
    </row>
    <row r="15" spans="1:10" x14ac:dyDescent="0.25">
      <c r="A15" s="2"/>
      <c r="B15" s="1" t="s">
        <v>21</v>
      </c>
      <c r="C15" s="1"/>
      <c r="D15" s="1"/>
      <c r="E15" s="1"/>
      <c r="F15" s="1"/>
      <c r="G15" s="1"/>
      <c r="H15" s="1"/>
      <c r="I15" s="1"/>
    </row>
    <row r="16" spans="1:10" x14ac:dyDescent="0.25">
      <c r="A16" s="2"/>
      <c r="H16" s="3" t="s">
        <v>22</v>
      </c>
      <c r="I16" s="2">
        <f>MEDIAN(I3:I12)</f>
        <v>67.5</v>
      </c>
      <c r="J16" s="2"/>
    </row>
    <row r="17" spans="8:10" x14ac:dyDescent="0.25">
      <c r="H17" s="3" t="s">
        <v>23</v>
      </c>
      <c r="I17" s="2">
        <f>MIN(I3:I12)</f>
        <v>57</v>
      </c>
      <c r="J17" s="2"/>
    </row>
    <row r="18" spans="8:10" x14ac:dyDescent="0.25">
      <c r="H18" s="3" t="s">
        <v>24</v>
      </c>
      <c r="I18" s="2">
        <f>MAX(I3:I12)</f>
        <v>83</v>
      </c>
      <c r="J18" s="2"/>
    </row>
    <row r="19" spans="8:10" x14ac:dyDescent="0.25">
      <c r="H19" s="3" t="s">
        <v>25</v>
      </c>
      <c r="I19" s="2">
        <f>COUNTIF(J3:J12,"APROBADO")</f>
        <v>5</v>
      </c>
      <c r="J19" s="4">
        <f>I19/I21</f>
        <v>0.5</v>
      </c>
    </row>
    <row r="20" spans="8:10" x14ac:dyDescent="0.25">
      <c r="H20" s="3" t="s">
        <v>26</v>
      </c>
      <c r="I20" s="2">
        <f>COUNTIF(J3:J12,"REPROBADO")</f>
        <v>5</v>
      </c>
      <c r="J20" s="4">
        <f>I20/I21</f>
        <v>0.5</v>
      </c>
    </row>
    <row r="21" spans="8:10" x14ac:dyDescent="0.25">
      <c r="H21" s="3" t="s">
        <v>17</v>
      </c>
      <c r="I21" s="2">
        <f>SUM(I19:I20)</f>
        <v>10</v>
      </c>
      <c r="J21" s="4">
        <f>SUM(J19:J20)</f>
        <v>1</v>
      </c>
    </row>
    <row r="22" spans="8:10" x14ac:dyDescent="0.25">
      <c r="H22" s="2"/>
      <c r="I22" s="2"/>
      <c r="J22" s="2"/>
    </row>
    <row r="23" spans="8:10" x14ac:dyDescent="0.25">
      <c r="H23" s="2"/>
      <c r="I23" s="2"/>
      <c r="J23" s="2"/>
    </row>
  </sheetData>
  <conditionalFormatting sqref="J2:K13">
    <cfRule type="containsText" dxfId="4" priority="6" operator="containsText" text="REPROBADO">
      <formula>NOT(ISERROR(SEARCH("REPROBADO",J2)))</formula>
    </cfRule>
  </conditionalFormatting>
  <conditionalFormatting sqref="J3:J12">
    <cfRule type="containsText" dxfId="3" priority="5" operator="containsText" text="APROBADO">
      <formula>NOT(ISERROR(SEARCH("APROBADO",J3)))</formula>
    </cfRule>
  </conditionalFormatting>
  <conditionalFormatting sqref="A1:L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2">
    <cfRule type="cellIs" dxfId="2" priority="3" operator="greaterThan">
      <formula>70</formula>
    </cfRule>
    <cfRule type="cellIs" dxfId="1" priority="2" operator="equal">
      <formula>70</formula>
    </cfRule>
  </conditionalFormatting>
  <conditionalFormatting sqref="I4:I10">
    <cfRule type="cellIs" dxfId="0" priority="1" operator="lessThan">
      <formula>70</formula>
    </cfRule>
  </conditionalFormatting>
  <pageMargins left="0.70866141732283472" right="0.70866141732283472" top="0.74803149606299213" bottom="0.74803149606299213" header="0.31496062992125984" footer="0.31496062992125984"/>
  <pageSetup paperSize="9" scale="83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Hoja3</vt:lpstr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mora</dc:creator>
  <cp:lastModifiedBy>jose mora</cp:lastModifiedBy>
  <cp:lastPrinted>2021-01-20T00:24:04Z</cp:lastPrinted>
  <dcterms:created xsi:type="dcterms:W3CDTF">2021-01-19T22:40:00Z</dcterms:created>
  <dcterms:modified xsi:type="dcterms:W3CDTF">2021-01-20T00:24:26Z</dcterms:modified>
</cp:coreProperties>
</file>