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\OneDrive\Escritorio\Practica\Vibraciones\"/>
    </mc:Choice>
  </mc:AlternateContent>
  <xr:revisionPtr revIDLastSave="0" documentId="13_ncr:1_{BD151628-8371-43F4-8A60-889CAB1B5D34}" xr6:coauthVersionLast="47" xr6:coauthVersionMax="47" xr10:uidLastSave="{00000000-0000-0000-0000-000000000000}"/>
  <bookViews>
    <workbookView xWindow="-120" yWindow="-120" windowWidth="20730" windowHeight="11160" xr2:uid="{14C4B4D5-65E7-455B-A1DB-F98F4419DA8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" i="1"/>
  <c r="N20" i="1"/>
  <c r="N21" i="1"/>
  <c r="N22" i="1"/>
  <c r="N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" i="1"/>
</calcChain>
</file>

<file path=xl/sharedStrings.xml><?xml version="1.0" encoding="utf-8"?>
<sst xmlns="http://schemas.openxmlformats.org/spreadsheetml/2006/main" count="20" uniqueCount="20">
  <si>
    <t>Log [De]</t>
  </si>
  <si>
    <t>Log [PPV]</t>
  </si>
  <si>
    <t>DS [m]</t>
  </si>
  <si>
    <t>Q [kg]</t>
  </si>
  <si>
    <t>De [m/kg]</t>
  </si>
  <si>
    <t>PPV [mm/s]</t>
  </si>
  <si>
    <t>y = -1.6373x + 2.4343</t>
  </si>
  <si>
    <t>Log(PPV) = 2.4343 - 1.6373Log (De)</t>
  </si>
  <si>
    <t xml:space="preserve">Log(K) = </t>
  </si>
  <si>
    <t>K =</t>
  </si>
  <si>
    <t>a =</t>
  </si>
  <si>
    <t>Ka =</t>
  </si>
  <si>
    <t>50% confianza</t>
  </si>
  <si>
    <t>90% confianza</t>
  </si>
  <si>
    <t xml:space="preserve">Log(Ka) = </t>
  </si>
  <si>
    <t>y = -1.6373x + 2.54708</t>
  </si>
  <si>
    <t>PPVa 90% [mm/s]</t>
  </si>
  <si>
    <t>Log [PPVa]</t>
  </si>
  <si>
    <t>PPV 50% [mm/s]</t>
  </si>
  <si>
    <t>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</si>
</sst>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Modelo de vibraciones</a:t>
            </a:r>
            <a:r>
              <a:rPr lang="es-CL" baseline="0"/>
              <a:t> </a:t>
            </a:r>
            <a:r>
              <a:rPr lang="es-CL"/>
              <a:t>campo lejano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PPV 50%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605867448387131"/>
                  <c:y val="0.130508622023902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Hoja1!$E$3:$E$54</c:f>
              <c:numCache>
                <c:formatCode>0.00</c:formatCode>
                <c:ptCount val="52"/>
                <c:pt idx="0">
                  <c:v>0.23121637142366244</c:v>
                </c:pt>
                <c:pt idx="1">
                  <c:v>6.4915139431779706E-2</c:v>
                </c:pt>
                <c:pt idx="2">
                  <c:v>0.25043150273130865</c:v>
                </c:pt>
                <c:pt idx="3">
                  <c:v>0.25913540151999204</c:v>
                </c:pt>
                <c:pt idx="4">
                  <c:v>0.22574387182948225</c:v>
                </c:pt>
                <c:pt idx="5">
                  <c:v>0.2739533754911343</c:v>
                </c:pt>
                <c:pt idx="6">
                  <c:v>0.22257378281397278</c:v>
                </c:pt>
                <c:pt idx="7">
                  <c:v>6.2585211060139076E-2</c:v>
                </c:pt>
                <c:pt idx="8">
                  <c:v>8.6574026089678055E-2</c:v>
                </c:pt>
                <c:pt idx="9">
                  <c:v>0.21968806272503508</c:v>
                </c:pt>
                <c:pt idx="10">
                  <c:v>0.15366465042181543</c:v>
                </c:pt>
                <c:pt idx="11">
                  <c:v>0.17339374311232816</c:v>
                </c:pt>
                <c:pt idx="12">
                  <c:v>0.20027681213736218</c:v>
                </c:pt>
                <c:pt idx="13">
                  <c:v>0.24100639848746094</c:v>
                </c:pt>
                <c:pt idx="14">
                  <c:v>0.23969273906088204</c:v>
                </c:pt>
                <c:pt idx="15">
                  <c:v>0.24365780189141817</c:v>
                </c:pt>
                <c:pt idx="16">
                  <c:v>9.0887053193022316E-2</c:v>
                </c:pt>
                <c:pt idx="17">
                  <c:v>6.4681018394597237E-2</c:v>
                </c:pt>
                <c:pt idx="18">
                  <c:v>0.2355416498611726</c:v>
                </c:pt>
                <c:pt idx="19">
                  <c:v>0.17339374311232816</c:v>
                </c:pt>
                <c:pt idx="20">
                  <c:v>0.13284015957049658</c:v>
                </c:pt>
                <c:pt idx="21">
                  <c:v>7.6955209821007953E-2</c:v>
                </c:pt>
                <c:pt idx="22">
                  <c:v>0.14982123608866993</c:v>
                </c:pt>
                <c:pt idx="23">
                  <c:v>6.5971819088479197E-2</c:v>
                </c:pt>
                <c:pt idx="24">
                  <c:v>0.20005846396315605</c:v>
                </c:pt>
                <c:pt idx="25">
                  <c:v>0.10719273752658796</c:v>
                </c:pt>
                <c:pt idx="26">
                  <c:v>0.26910072123744538</c:v>
                </c:pt>
                <c:pt idx="27">
                  <c:v>0.22796597782486219</c:v>
                </c:pt>
                <c:pt idx="28">
                  <c:v>0.24339119996603051</c:v>
                </c:pt>
                <c:pt idx="29">
                  <c:v>0.18672717048643533</c:v>
                </c:pt>
                <c:pt idx="30">
                  <c:v>0.19637974808412867</c:v>
                </c:pt>
                <c:pt idx="31">
                  <c:v>0.10408452616258192</c:v>
                </c:pt>
                <c:pt idx="32">
                  <c:v>0.21589913796650251</c:v>
                </c:pt>
                <c:pt idx="33">
                  <c:v>0.26880100105052196</c:v>
                </c:pt>
                <c:pt idx="34">
                  <c:v>5.6754637413759079E-2</c:v>
                </c:pt>
                <c:pt idx="35">
                  <c:v>6.2469368304149953E-2</c:v>
                </c:pt>
                <c:pt idx="36">
                  <c:v>4.7048116891691583E-2</c:v>
                </c:pt>
                <c:pt idx="37">
                  <c:v>0.20159153204220476</c:v>
                </c:pt>
                <c:pt idx="38">
                  <c:v>8.2980490920266742E-2</c:v>
                </c:pt>
                <c:pt idx="39">
                  <c:v>0.24553323697498361</c:v>
                </c:pt>
                <c:pt idx="40">
                  <c:v>0.21589913796650251</c:v>
                </c:pt>
                <c:pt idx="41">
                  <c:v>6.8338569939772068E-2</c:v>
                </c:pt>
                <c:pt idx="42">
                  <c:v>8.996498284383711E-2</c:v>
                </c:pt>
                <c:pt idx="43">
                  <c:v>0.11709124234504088</c:v>
                </c:pt>
                <c:pt idx="44">
                  <c:v>0.1477531514953507</c:v>
                </c:pt>
                <c:pt idx="45">
                  <c:v>0.20159153204220476</c:v>
                </c:pt>
                <c:pt idx="46">
                  <c:v>0.21519601622658774</c:v>
                </c:pt>
                <c:pt idx="47">
                  <c:v>6.6325191405603737E-2</c:v>
                </c:pt>
                <c:pt idx="48">
                  <c:v>7.3150894111912806E-2</c:v>
                </c:pt>
                <c:pt idx="49">
                  <c:v>0.19488291233280561</c:v>
                </c:pt>
                <c:pt idx="50">
                  <c:v>0.19360807164013227</c:v>
                </c:pt>
                <c:pt idx="51">
                  <c:v>6.4915139431779706E-2</c:v>
                </c:pt>
              </c:numCache>
            </c:numRef>
          </c:xVal>
          <c:yVal>
            <c:numRef>
              <c:f>Hoja1!$F$3:$F$54</c:f>
              <c:numCache>
                <c:formatCode>0.00</c:formatCode>
                <c:ptCount val="52"/>
                <c:pt idx="0">
                  <c:v>1.9590891143673923</c:v>
                </c:pt>
                <c:pt idx="1">
                  <c:v>2.2986347831244354</c:v>
                </c:pt>
                <c:pt idx="2">
                  <c:v>2.1105897102992488</c:v>
                </c:pt>
                <c:pt idx="3">
                  <c:v>1.954483717155552</c:v>
                </c:pt>
                <c:pt idx="4">
                  <c:v>1.9896277707451511</c:v>
                </c:pt>
                <c:pt idx="5">
                  <c:v>1.875697761980208</c:v>
                </c:pt>
                <c:pt idx="6">
                  <c:v>2.0519239160461065</c:v>
                </c:pt>
                <c:pt idx="7">
                  <c:v>2.3222192947339191</c:v>
                </c:pt>
                <c:pt idx="8">
                  <c:v>2.3517963068970236</c:v>
                </c:pt>
                <c:pt idx="9">
                  <c:v>2.0542299098633974</c:v>
                </c:pt>
                <c:pt idx="10">
                  <c:v>2.3637999454791094</c:v>
                </c:pt>
                <c:pt idx="11">
                  <c:v>2.0909630765957314</c:v>
                </c:pt>
                <c:pt idx="12">
                  <c:v>2.0421815945157662</c:v>
                </c:pt>
                <c:pt idx="13">
                  <c:v>2.1195857749617839</c:v>
                </c:pt>
                <c:pt idx="14">
                  <c:v>2.1218879851036809</c:v>
                </c:pt>
                <c:pt idx="15">
                  <c:v>1.9931274851057101</c:v>
                </c:pt>
                <c:pt idx="16">
                  <c:v>2.2380461031287955</c:v>
                </c:pt>
                <c:pt idx="17">
                  <c:v>2.3662361237182932</c:v>
                </c:pt>
                <c:pt idx="18">
                  <c:v>1.9903832589062336</c:v>
                </c:pt>
                <c:pt idx="19">
                  <c:v>2.2487087356009177</c:v>
                </c:pt>
                <c:pt idx="20">
                  <c:v>2.1476763242410986</c:v>
                </c:pt>
                <c:pt idx="21">
                  <c:v>2.30941722577814</c:v>
                </c:pt>
                <c:pt idx="22">
                  <c:v>2.3316297176299323</c:v>
                </c:pt>
                <c:pt idx="23">
                  <c:v>2.3172273491764201</c:v>
                </c:pt>
                <c:pt idx="24">
                  <c:v>2.1185953652237619</c:v>
                </c:pt>
                <c:pt idx="25">
                  <c:v>2.1461280356782382</c:v>
                </c:pt>
                <c:pt idx="26">
                  <c:v>1.9004217534577377</c:v>
                </c:pt>
                <c:pt idx="27">
                  <c:v>2.0972573096934197</c:v>
                </c:pt>
                <c:pt idx="28">
                  <c:v>2.167317334748176</c:v>
                </c:pt>
                <c:pt idx="29">
                  <c:v>2.2211533219547053</c:v>
                </c:pt>
                <c:pt idx="30">
                  <c:v>2.3016809492935764</c:v>
                </c:pt>
                <c:pt idx="31">
                  <c:v>2.2258259914618934</c:v>
                </c:pt>
                <c:pt idx="32">
                  <c:v>2.0013009330204179</c:v>
                </c:pt>
                <c:pt idx="33">
                  <c:v>1.7522021531765211</c:v>
                </c:pt>
                <c:pt idx="34">
                  <c:v>2.3265406685165617</c:v>
                </c:pt>
                <c:pt idx="35">
                  <c:v>2.3453737305590883</c:v>
                </c:pt>
                <c:pt idx="36">
                  <c:v>2.3453737305590883</c:v>
                </c:pt>
                <c:pt idx="37">
                  <c:v>2.1442627737619908</c:v>
                </c:pt>
                <c:pt idx="38">
                  <c:v>2.2734642726213461</c:v>
                </c:pt>
                <c:pt idx="39">
                  <c:v>2.2312146479626009</c:v>
                </c:pt>
                <c:pt idx="40">
                  <c:v>2.0038911662369103</c:v>
                </c:pt>
                <c:pt idx="41">
                  <c:v>2.3027637084729817</c:v>
                </c:pt>
                <c:pt idx="42">
                  <c:v>2.3178544893314692</c:v>
                </c:pt>
                <c:pt idx="43">
                  <c:v>2.2395497208404729</c:v>
                </c:pt>
                <c:pt idx="44">
                  <c:v>2.1577588860468637</c:v>
                </c:pt>
                <c:pt idx="45">
                  <c:v>2.1277525158329733</c:v>
                </c:pt>
                <c:pt idx="46">
                  <c:v>2.1866738674997452</c:v>
                </c:pt>
                <c:pt idx="47">
                  <c:v>2.2667019668840878</c:v>
                </c:pt>
                <c:pt idx="48">
                  <c:v>2.3036279763838898</c:v>
                </c:pt>
                <c:pt idx="49">
                  <c:v>2.1958996524092336</c:v>
                </c:pt>
                <c:pt idx="50">
                  <c:v>2.0021660617565078</c:v>
                </c:pt>
                <c:pt idx="51">
                  <c:v>2.3087777736647213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A-4164-8BD6-2EA705F76B4B}"/>
            </c:ext>
          </c:extLst>
        </c:ser>
        <c:ser>
          <c:idx val="1"/>
          <c:order val="1"/>
          <c:tx>
            <c:v>PPV 90%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Hoja1!$E$3:$E$54</c:f>
              <c:numCache>
                <c:formatCode>0.00</c:formatCode>
                <c:ptCount val="52"/>
                <c:pt idx="0">
                  <c:v>0.23121637142366244</c:v>
                </c:pt>
                <c:pt idx="1">
                  <c:v>6.4915139431779706E-2</c:v>
                </c:pt>
                <c:pt idx="2">
                  <c:v>0.25043150273130865</c:v>
                </c:pt>
                <c:pt idx="3">
                  <c:v>0.25913540151999204</c:v>
                </c:pt>
                <c:pt idx="4">
                  <c:v>0.22574387182948225</c:v>
                </c:pt>
                <c:pt idx="5">
                  <c:v>0.2739533754911343</c:v>
                </c:pt>
                <c:pt idx="6">
                  <c:v>0.22257378281397278</c:v>
                </c:pt>
                <c:pt idx="7">
                  <c:v>6.2585211060139076E-2</c:v>
                </c:pt>
                <c:pt idx="8">
                  <c:v>8.6574026089678055E-2</c:v>
                </c:pt>
                <c:pt idx="9">
                  <c:v>0.21968806272503508</c:v>
                </c:pt>
                <c:pt idx="10">
                  <c:v>0.15366465042181543</c:v>
                </c:pt>
                <c:pt idx="11">
                  <c:v>0.17339374311232816</c:v>
                </c:pt>
                <c:pt idx="12">
                  <c:v>0.20027681213736218</c:v>
                </c:pt>
                <c:pt idx="13">
                  <c:v>0.24100639848746094</c:v>
                </c:pt>
                <c:pt idx="14">
                  <c:v>0.23969273906088204</c:v>
                </c:pt>
                <c:pt idx="15">
                  <c:v>0.24365780189141817</c:v>
                </c:pt>
                <c:pt idx="16">
                  <c:v>9.0887053193022316E-2</c:v>
                </c:pt>
                <c:pt idx="17">
                  <c:v>6.4681018394597237E-2</c:v>
                </c:pt>
                <c:pt idx="18">
                  <c:v>0.2355416498611726</c:v>
                </c:pt>
                <c:pt idx="19">
                  <c:v>0.17339374311232816</c:v>
                </c:pt>
                <c:pt idx="20">
                  <c:v>0.13284015957049658</c:v>
                </c:pt>
                <c:pt idx="21">
                  <c:v>7.6955209821007953E-2</c:v>
                </c:pt>
                <c:pt idx="22">
                  <c:v>0.14982123608866993</c:v>
                </c:pt>
                <c:pt idx="23">
                  <c:v>6.5971819088479197E-2</c:v>
                </c:pt>
                <c:pt idx="24">
                  <c:v>0.20005846396315605</c:v>
                </c:pt>
                <c:pt idx="25">
                  <c:v>0.10719273752658796</c:v>
                </c:pt>
                <c:pt idx="26">
                  <c:v>0.26910072123744538</c:v>
                </c:pt>
                <c:pt idx="27">
                  <c:v>0.22796597782486219</c:v>
                </c:pt>
                <c:pt idx="28">
                  <c:v>0.24339119996603051</c:v>
                </c:pt>
                <c:pt idx="29">
                  <c:v>0.18672717048643533</c:v>
                </c:pt>
                <c:pt idx="30">
                  <c:v>0.19637974808412867</c:v>
                </c:pt>
                <c:pt idx="31">
                  <c:v>0.10408452616258192</c:v>
                </c:pt>
                <c:pt idx="32">
                  <c:v>0.21589913796650251</c:v>
                </c:pt>
                <c:pt idx="33">
                  <c:v>0.26880100105052196</c:v>
                </c:pt>
                <c:pt idx="34">
                  <c:v>5.6754637413759079E-2</c:v>
                </c:pt>
                <c:pt idx="35">
                  <c:v>6.2469368304149953E-2</c:v>
                </c:pt>
                <c:pt idx="36">
                  <c:v>4.7048116891691583E-2</c:v>
                </c:pt>
                <c:pt idx="37">
                  <c:v>0.20159153204220476</c:v>
                </c:pt>
                <c:pt idx="38">
                  <c:v>8.2980490920266742E-2</c:v>
                </c:pt>
                <c:pt idx="39">
                  <c:v>0.24553323697498361</c:v>
                </c:pt>
                <c:pt idx="40">
                  <c:v>0.21589913796650251</c:v>
                </c:pt>
                <c:pt idx="41">
                  <c:v>6.8338569939772068E-2</c:v>
                </c:pt>
                <c:pt idx="42">
                  <c:v>8.996498284383711E-2</c:v>
                </c:pt>
                <c:pt idx="43">
                  <c:v>0.11709124234504088</c:v>
                </c:pt>
                <c:pt idx="44">
                  <c:v>0.1477531514953507</c:v>
                </c:pt>
                <c:pt idx="45">
                  <c:v>0.20159153204220476</c:v>
                </c:pt>
                <c:pt idx="46">
                  <c:v>0.21519601622658774</c:v>
                </c:pt>
                <c:pt idx="47">
                  <c:v>6.6325191405603737E-2</c:v>
                </c:pt>
                <c:pt idx="48">
                  <c:v>7.3150894111912806E-2</c:v>
                </c:pt>
                <c:pt idx="49">
                  <c:v>0.19488291233280561</c:v>
                </c:pt>
                <c:pt idx="50">
                  <c:v>0.19360807164013227</c:v>
                </c:pt>
                <c:pt idx="51">
                  <c:v>6.4915139431779706E-2</c:v>
                </c:pt>
              </c:numCache>
            </c:numRef>
          </c:xVal>
          <c:yVal>
            <c:numRef>
              <c:f>Hoja1!$I$3:$I$54</c:f>
              <c:numCache>
                <c:formatCode>0.00</c:formatCode>
                <c:ptCount val="52"/>
                <c:pt idx="0">
                  <c:v>2.1685059728359626</c:v>
                </c:pt>
                <c:pt idx="1">
                  <c:v>2.4407909799762724</c:v>
                </c:pt>
                <c:pt idx="2">
                  <c:v>2.1370450383459536</c:v>
                </c:pt>
                <c:pt idx="3">
                  <c:v>2.1227941448592422</c:v>
                </c:pt>
                <c:pt idx="4">
                  <c:v>2.1774660964215138</c:v>
                </c:pt>
                <c:pt idx="5">
                  <c:v>2.0985326760762906</c:v>
                </c:pt>
                <c:pt idx="6">
                  <c:v>2.1826564831666073</c:v>
                </c:pt>
                <c:pt idx="7">
                  <c:v>2.4446057716991594</c:v>
                </c:pt>
                <c:pt idx="8">
                  <c:v>2.4053288848512953</c:v>
                </c:pt>
                <c:pt idx="9">
                  <c:v>2.1873812726682251</c:v>
                </c:pt>
                <c:pt idx="10">
                  <c:v>2.2954814056322865</c:v>
                </c:pt>
                <c:pt idx="11">
                  <c:v>2.2631789621701102</c:v>
                </c:pt>
                <c:pt idx="12">
                  <c:v>2.219163313255422</c:v>
                </c:pt>
                <c:pt idx="13">
                  <c:v>2.1524767615244054</c:v>
                </c:pt>
                <c:pt idx="14">
                  <c:v>2.1546276161035429</c:v>
                </c:pt>
                <c:pt idx="15">
                  <c:v>2.1481356187311063</c:v>
                </c:pt>
                <c:pt idx="16">
                  <c:v>2.3982671655749894</c:v>
                </c:pt>
                <c:pt idx="17">
                  <c:v>2.441174306350451</c:v>
                </c:pt>
                <c:pt idx="18">
                  <c:v>2.1614241944502273</c:v>
                </c:pt>
                <c:pt idx="19">
                  <c:v>2.2631789621701102</c:v>
                </c:pt>
                <c:pt idx="20">
                  <c:v>2.3295773445031509</c:v>
                </c:pt>
                <c:pt idx="21">
                  <c:v>2.4210777727279886</c:v>
                </c:pt>
                <c:pt idx="22">
                  <c:v>2.3017742279199456</c:v>
                </c:pt>
                <c:pt idx="23">
                  <c:v>2.4390608783743581</c:v>
                </c:pt>
                <c:pt idx="24">
                  <c:v>2.2195208147210495</c:v>
                </c:pt>
                <c:pt idx="25">
                  <c:v>2.3715698686156426</c:v>
                </c:pt>
                <c:pt idx="26">
                  <c:v>2.106477926885856</c:v>
                </c:pt>
                <c:pt idx="27">
                  <c:v>2.1738278422752781</c:v>
                </c:pt>
                <c:pt idx="28">
                  <c:v>2.1485721260635433</c:v>
                </c:pt>
                <c:pt idx="29">
                  <c:v>2.2413481415304846</c:v>
                </c:pt>
                <c:pt idx="30">
                  <c:v>2.2255439762297811</c:v>
                </c:pt>
                <c:pt idx="31">
                  <c:v>2.3766589430819298</c:v>
                </c:pt>
                <c:pt idx="32">
                  <c:v>2.1935848791753707</c:v>
                </c:pt>
                <c:pt idx="33">
                  <c:v>2.1069686587479053</c:v>
                </c:pt>
                <c:pt idx="34">
                  <c:v>2.4541521699303774</c:v>
                </c:pt>
                <c:pt idx="35">
                  <c:v>2.4447954410435404</c:v>
                </c:pt>
                <c:pt idx="36">
                  <c:v>2.4700446559811584</c:v>
                </c:pt>
                <c:pt idx="37">
                  <c:v>2.2170107223552233</c:v>
                </c:pt>
                <c:pt idx="38">
                  <c:v>2.4112125799841722</c:v>
                </c:pt>
                <c:pt idx="39">
                  <c:v>2.1450649688687844</c:v>
                </c:pt>
                <c:pt idx="40">
                  <c:v>2.1935848791753707</c:v>
                </c:pt>
                <c:pt idx="41">
                  <c:v>2.4351857972055364</c:v>
                </c:pt>
                <c:pt idx="42">
                  <c:v>2.3997768713577106</c:v>
                </c:pt>
                <c:pt idx="43">
                  <c:v>2.3553630466763895</c:v>
                </c:pt>
                <c:pt idx="44">
                  <c:v>2.3051603028245875</c:v>
                </c:pt>
                <c:pt idx="45">
                  <c:v>2.2170107223552233</c:v>
                </c:pt>
                <c:pt idx="46">
                  <c:v>2.1947361004001329</c:v>
                </c:pt>
                <c:pt idx="47">
                  <c:v>2.4384823018795299</c:v>
                </c:pt>
                <c:pt idx="48">
                  <c:v>2.4273065788384902</c:v>
                </c:pt>
                <c:pt idx="49">
                  <c:v>2.2279947454054225</c:v>
                </c:pt>
                <c:pt idx="50">
                  <c:v>2.2300820420715364</c:v>
                </c:pt>
                <c:pt idx="51">
                  <c:v>2.4407909799762724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A-4164-8BD6-2EA705F76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391680"/>
        <c:axId val="541396000"/>
      </c:scatterChart>
      <c:valAx>
        <c:axId val="54139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Log</a:t>
                </a:r>
                <a:r>
                  <a:rPr lang="es-CL" baseline="0"/>
                  <a:t> (De)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1396000"/>
        <c:crosses val="autoZero"/>
        <c:crossBetween val="midCat"/>
      </c:valAx>
      <c:valAx>
        <c:axId val="541396000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Log</a:t>
                </a:r>
                <a:r>
                  <a:rPr lang="es-CL" baseline="0"/>
                  <a:t> (PPV)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139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166686</xdr:rowOff>
    </xdr:from>
    <xdr:to>
      <xdr:col>15</xdr:col>
      <xdr:colOff>47625</xdr:colOff>
      <xdr:row>15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EEE750-A0AA-82B9-43AF-42E42194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5429-4022-4098-A2F1-618B9DAD895D}">
  <dimension ref="A2:N54"/>
  <sheetViews>
    <sheetView tabSelected="1" topLeftCell="A10" workbookViewId="0">
      <selection activeCell="N27" sqref="N27"/>
    </sheetView>
  </sheetViews>
  <sheetFormatPr baseColWidth="10" defaultRowHeight="15" x14ac:dyDescent="0.25"/>
  <cols>
    <col min="1" max="1" width="6.5703125" bestFit="1" customWidth="1"/>
    <col min="3" max="3" width="9.28515625" bestFit="1" customWidth="1"/>
    <col min="4" max="4" width="11.140625" bestFit="1" customWidth="1"/>
    <col min="5" max="5" width="7.85546875" bestFit="1" customWidth="1"/>
    <col min="6" max="6" width="9" bestFit="1" customWidth="1"/>
    <col min="7" max="8" width="16.42578125" bestFit="1" customWidth="1"/>
    <col min="9" max="10" width="11.7109375" customWidth="1"/>
    <col min="11" max="11" width="9.5703125" bestFit="1" customWidth="1"/>
    <col min="12" max="12" width="31" bestFit="1" customWidth="1"/>
  </cols>
  <sheetData>
    <row r="2" spans="1:9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0</v>
      </c>
      <c r="F2" s="1" t="s">
        <v>1</v>
      </c>
      <c r="G2" s="1" t="s">
        <v>18</v>
      </c>
      <c r="H2" s="1" t="s">
        <v>16</v>
      </c>
      <c r="I2" s="1" t="s">
        <v>17</v>
      </c>
    </row>
    <row r="3" spans="1:9" x14ac:dyDescent="0.25">
      <c r="A3" s="1">
        <v>50</v>
      </c>
      <c r="B3" s="1">
        <v>862</v>
      </c>
      <c r="C3" s="2">
        <f>A3/SQRT(B3)</f>
        <v>1.7030067582254291</v>
      </c>
      <c r="D3" s="2">
        <v>91.01</v>
      </c>
      <c r="E3" s="2">
        <f>LOG10(C3)</f>
        <v>0.23121637142366244</v>
      </c>
      <c r="F3" s="2">
        <f>LOG10(D3)</f>
        <v>1.9590891143673923</v>
      </c>
      <c r="G3" s="2">
        <f>$N$20*(C3^$N$21)</f>
        <v>113.69187661397442</v>
      </c>
      <c r="H3" s="2">
        <f>$N$22*(C3^$N$21)</f>
        <v>147.40288130982117</v>
      </c>
      <c r="I3" s="2">
        <f>LOG10(H3)</f>
        <v>2.1685059728359626</v>
      </c>
    </row>
    <row r="4" spans="1:9" x14ac:dyDescent="0.25">
      <c r="A4" s="1">
        <v>50</v>
      </c>
      <c r="B4" s="1">
        <v>1854</v>
      </c>
      <c r="C4" s="2">
        <f t="shared" ref="C4:C54" si="0">A4/SQRT(B4)</f>
        <v>1.1612216904860295</v>
      </c>
      <c r="D4" s="2">
        <v>198.9</v>
      </c>
      <c r="E4" s="2">
        <f t="shared" ref="E4:E54" si="1">LOG10(C4)</f>
        <v>6.4915139431779706E-2</v>
      </c>
      <c r="F4" s="2">
        <f t="shared" ref="F4:F54" si="2">LOG10(D4)</f>
        <v>2.2986347831244354</v>
      </c>
      <c r="G4" s="2">
        <f t="shared" ref="G4:G54" si="3">$N$20*(C4^$N$21)</f>
        <v>212.82098171755729</v>
      </c>
      <c r="H4" s="2">
        <f t="shared" ref="H4:H54" si="4">$N$22*(C4^$N$21)</f>
        <v>275.92495473416113</v>
      </c>
      <c r="I4" s="2">
        <f t="shared" ref="I4:I54" si="5">LOG10(H4)</f>
        <v>2.4407909799762724</v>
      </c>
    </row>
    <row r="5" spans="1:9" x14ac:dyDescent="0.25">
      <c r="A5" s="1">
        <v>50</v>
      </c>
      <c r="B5" s="1">
        <v>789</v>
      </c>
      <c r="C5" s="2">
        <f t="shared" si="0"/>
        <v>1.780047136272261</v>
      </c>
      <c r="D5" s="2">
        <v>129</v>
      </c>
      <c r="E5" s="2">
        <f t="shared" si="1"/>
        <v>0.25043150273130865</v>
      </c>
      <c r="F5" s="2">
        <f t="shared" si="2"/>
        <v>2.1105897102992488</v>
      </c>
      <c r="G5" s="2">
        <f t="shared" si="3"/>
        <v>105.7471083821352</v>
      </c>
      <c r="H5" s="2">
        <f t="shared" si="4"/>
        <v>137.10239403149006</v>
      </c>
      <c r="I5" s="2">
        <f t="shared" si="5"/>
        <v>2.1370450383459536</v>
      </c>
    </row>
    <row r="6" spans="1:9" x14ac:dyDescent="0.25">
      <c r="A6" s="1">
        <v>50</v>
      </c>
      <c r="B6" s="1">
        <v>758</v>
      </c>
      <c r="C6" s="2">
        <f t="shared" si="0"/>
        <v>1.81608178073037</v>
      </c>
      <c r="D6" s="2">
        <v>90.05</v>
      </c>
      <c r="E6" s="2">
        <f t="shared" si="1"/>
        <v>0.25913540151999204</v>
      </c>
      <c r="F6" s="2">
        <f t="shared" si="2"/>
        <v>1.954483717155552</v>
      </c>
      <c r="G6" s="2">
        <f t="shared" si="3"/>
        <v>102.33344792881658</v>
      </c>
      <c r="H6" s="2">
        <f t="shared" si="4"/>
        <v>132.67654232054463</v>
      </c>
      <c r="I6" s="2">
        <f t="shared" si="5"/>
        <v>2.1227941448592422</v>
      </c>
    </row>
    <row r="7" spans="1:9" x14ac:dyDescent="0.25">
      <c r="A7" s="1">
        <v>50</v>
      </c>
      <c r="B7" s="1">
        <v>884</v>
      </c>
      <c r="C7" s="2">
        <f t="shared" si="0"/>
        <v>1.6816819849907811</v>
      </c>
      <c r="D7" s="2">
        <v>97.64</v>
      </c>
      <c r="E7" s="2">
        <f t="shared" si="1"/>
        <v>0.22574387182948225</v>
      </c>
      <c r="F7" s="2">
        <f t="shared" si="2"/>
        <v>1.9896277707451511</v>
      </c>
      <c r="G7" s="2">
        <f t="shared" si="3"/>
        <v>116.06186865691708</v>
      </c>
      <c r="H7" s="2">
        <f t="shared" si="4"/>
        <v>150.47560441208159</v>
      </c>
      <c r="I7" s="2">
        <f t="shared" si="5"/>
        <v>2.1774660964215138</v>
      </c>
    </row>
    <row r="8" spans="1:9" x14ac:dyDescent="0.25">
      <c r="A8" s="1">
        <v>50</v>
      </c>
      <c r="B8" s="1">
        <v>708</v>
      </c>
      <c r="C8" s="2">
        <f t="shared" si="0"/>
        <v>1.8791150700070722</v>
      </c>
      <c r="D8" s="2">
        <v>75.11</v>
      </c>
      <c r="E8" s="2">
        <f t="shared" si="1"/>
        <v>0.2739533754911343</v>
      </c>
      <c r="F8" s="2">
        <f t="shared" si="2"/>
        <v>1.875697761980208</v>
      </c>
      <c r="G8" s="2">
        <f t="shared" si="3"/>
        <v>96.773430895763056</v>
      </c>
      <c r="H8" s="2">
        <f t="shared" si="4"/>
        <v>125.46791356700152</v>
      </c>
      <c r="I8" s="2">
        <f t="shared" si="5"/>
        <v>2.0985326760762906</v>
      </c>
    </row>
    <row r="9" spans="1:9" x14ac:dyDescent="0.25">
      <c r="A9" s="1">
        <v>50</v>
      </c>
      <c r="B9" s="1">
        <v>897</v>
      </c>
      <c r="C9" s="2">
        <f t="shared" si="0"/>
        <v>1.6694514082354446</v>
      </c>
      <c r="D9" s="2">
        <v>112.7</v>
      </c>
      <c r="E9" s="2">
        <f t="shared" si="1"/>
        <v>0.22257378281397278</v>
      </c>
      <c r="F9" s="2">
        <f t="shared" si="2"/>
        <v>2.0519239160461065</v>
      </c>
      <c r="G9" s="2">
        <f t="shared" si="3"/>
        <v>117.4572815921837</v>
      </c>
      <c r="H9" s="2">
        <f t="shared" si="4"/>
        <v>152.28477401505754</v>
      </c>
      <c r="I9" s="2">
        <f t="shared" si="5"/>
        <v>2.1826564831666073</v>
      </c>
    </row>
    <row r="10" spans="1:9" x14ac:dyDescent="0.25">
      <c r="A10" s="1">
        <v>50</v>
      </c>
      <c r="B10" s="1">
        <v>1874</v>
      </c>
      <c r="C10" s="2">
        <f t="shared" si="0"/>
        <v>1.1550085817456437</v>
      </c>
      <c r="D10" s="2">
        <v>210</v>
      </c>
      <c r="E10" s="2">
        <f t="shared" si="1"/>
        <v>6.2585211060139076E-2</v>
      </c>
      <c r="F10" s="2">
        <f t="shared" si="2"/>
        <v>2.3222192947339191</v>
      </c>
      <c r="G10" s="2">
        <f t="shared" si="3"/>
        <v>214.69861058912966</v>
      </c>
      <c r="H10" s="2">
        <f t="shared" si="4"/>
        <v>278.3593230808109</v>
      </c>
      <c r="I10" s="2">
        <f t="shared" si="5"/>
        <v>2.4446057716991594</v>
      </c>
    </row>
    <row r="11" spans="1:9" x14ac:dyDescent="0.25">
      <c r="A11" s="1">
        <v>50</v>
      </c>
      <c r="B11" s="1">
        <v>1678</v>
      </c>
      <c r="C11" s="2">
        <f t="shared" si="0"/>
        <v>1.2206018562731848</v>
      </c>
      <c r="D11" s="2">
        <v>224.8</v>
      </c>
      <c r="E11" s="2">
        <f t="shared" si="1"/>
        <v>8.6574026089678055E-2</v>
      </c>
      <c r="F11" s="2">
        <f t="shared" si="2"/>
        <v>2.3517963068970236</v>
      </c>
      <c r="G11" s="2">
        <f t="shared" si="3"/>
        <v>196.13375683341704</v>
      </c>
      <c r="H11" s="2">
        <f t="shared" si="4"/>
        <v>254.28976757528469</v>
      </c>
      <c r="I11" s="2">
        <f t="shared" si="5"/>
        <v>2.4053288848512953</v>
      </c>
    </row>
    <row r="12" spans="1:9" x14ac:dyDescent="0.25">
      <c r="A12" s="1">
        <v>50</v>
      </c>
      <c r="B12" s="1">
        <v>909</v>
      </c>
      <c r="C12" s="2">
        <f t="shared" si="0"/>
        <v>1.6583953170166486</v>
      </c>
      <c r="D12" s="2">
        <v>113.3</v>
      </c>
      <c r="E12" s="2">
        <f t="shared" si="1"/>
        <v>0.21968806272503508</v>
      </c>
      <c r="F12" s="2">
        <f t="shared" si="2"/>
        <v>2.0542299098633974</v>
      </c>
      <c r="G12" s="2">
        <f t="shared" si="3"/>
        <v>118.74210261829984</v>
      </c>
      <c r="H12" s="2">
        <f t="shared" si="4"/>
        <v>153.9505598817118</v>
      </c>
      <c r="I12" s="2">
        <f t="shared" si="5"/>
        <v>2.1873812726682251</v>
      </c>
    </row>
    <row r="13" spans="1:9" x14ac:dyDescent="0.25">
      <c r="A13" s="1">
        <v>50</v>
      </c>
      <c r="B13" s="1">
        <v>1232</v>
      </c>
      <c r="C13" s="2">
        <f t="shared" si="0"/>
        <v>1.4245072057454742</v>
      </c>
      <c r="D13" s="2">
        <v>231.1</v>
      </c>
      <c r="E13" s="2">
        <f t="shared" si="1"/>
        <v>0.15366465042181543</v>
      </c>
      <c r="F13" s="2">
        <f t="shared" si="2"/>
        <v>2.3637999454791094</v>
      </c>
      <c r="G13" s="2">
        <f t="shared" si="3"/>
        <v>152.3017409891585</v>
      </c>
      <c r="H13" s="2">
        <f t="shared" si="4"/>
        <v>197.46103344330456</v>
      </c>
      <c r="I13" s="2">
        <f t="shared" si="5"/>
        <v>2.2954814056322865</v>
      </c>
    </row>
    <row r="14" spans="1:9" x14ac:dyDescent="0.25">
      <c r="A14" s="1">
        <v>50</v>
      </c>
      <c r="B14" s="1">
        <v>1125</v>
      </c>
      <c r="C14" s="2">
        <f t="shared" si="0"/>
        <v>1.4907119849998598</v>
      </c>
      <c r="D14" s="2">
        <v>123.3</v>
      </c>
      <c r="E14" s="2">
        <f t="shared" si="1"/>
        <v>0.17339374311232816</v>
      </c>
      <c r="F14" s="2">
        <f t="shared" si="2"/>
        <v>2.0909630765957314</v>
      </c>
      <c r="G14" s="2">
        <f t="shared" si="3"/>
        <v>141.38470317213623</v>
      </c>
      <c r="H14" s="2">
        <f t="shared" si="4"/>
        <v>183.30696300728565</v>
      </c>
      <c r="I14" s="2">
        <f t="shared" si="5"/>
        <v>2.2631789621701102</v>
      </c>
    </row>
    <row r="15" spans="1:9" x14ac:dyDescent="0.25">
      <c r="A15" s="1">
        <v>50</v>
      </c>
      <c r="B15" s="1">
        <v>994</v>
      </c>
      <c r="C15" s="2">
        <f t="shared" si="0"/>
        <v>1.585903699238878</v>
      </c>
      <c r="D15" s="2">
        <v>110.2</v>
      </c>
      <c r="E15" s="2">
        <f t="shared" si="1"/>
        <v>0.20027681213736218</v>
      </c>
      <c r="F15" s="2">
        <f t="shared" si="2"/>
        <v>2.0421815945157662</v>
      </c>
      <c r="G15" s="2">
        <f t="shared" si="3"/>
        <v>127.75760904642472</v>
      </c>
      <c r="H15" s="2">
        <f t="shared" si="4"/>
        <v>165.6392720707538</v>
      </c>
      <c r="I15" s="2">
        <f t="shared" si="5"/>
        <v>2.219163313255422</v>
      </c>
    </row>
    <row r="16" spans="1:9" x14ac:dyDescent="0.25">
      <c r="A16" s="1">
        <v>50</v>
      </c>
      <c r="B16" s="1">
        <v>824</v>
      </c>
      <c r="C16" s="2">
        <f t="shared" si="0"/>
        <v>1.7418325357290443</v>
      </c>
      <c r="D16" s="2">
        <v>131.69999999999999</v>
      </c>
      <c r="E16" s="2">
        <f t="shared" si="1"/>
        <v>0.24100639848746094</v>
      </c>
      <c r="F16" s="2">
        <f t="shared" si="2"/>
        <v>2.1195857749617839</v>
      </c>
      <c r="G16" s="2">
        <f t="shared" si="3"/>
        <v>109.57216019176096</v>
      </c>
      <c r="H16" s="2">
        <f t="shared" si="4"/>
        <v>142.06161956888332</v>
      </c>
      <c r="I16" s="2">
        <f t="shared" si="5"/>
        <v>2.1524767615244054</v>
      </c>
    </row>
    <row r="17" spans="1:14" x14ac:dyDescent="0.25">
      <c r="A17" s="1">
        <v>50</v>
      </c>
      <c r="B17" s="1">
        <v>829</v>
      </c>
      <c r="C17" s="2">
        <f t="shared" si="0"/>
        <v>1.7365717791179698</v>
      </c>
      <c r="D17" s="2">
        <v>132.4</v>
      </c>
      <c r="E17" s="2">
        <f t="shared" si="1"/>
        <v>0.23969273906088204</v>
      </c>
      <c r="F17" s="2">
        <f t="shared" si="2"/>
        <v>2.1218879851036809</v>
      </c>
      <c r="G17" s="2">
        <f t="shared" si="3"/>
        <v>110.11616511740394</v>
      </c>
      <c r="H17" s="2">
        <f t="shared" si="4"/>
        <v>142.76692847814493</v>
      </c>
      <c r="I17" s="2">
        <f t="shared" si="5"/>
        <v>2.1546276161035429</v>
      </c>
      <c r="J17" s="1"/>
      <c r="K17" s="1"/>
      <c r="L17" s="1" t="s">
        <v>6</v>
      </c>
      <c r="M17" s="1"/>
      <c r="N17" s="1"/>
    </row>
    <row r="18" spans="1:14" x14ac:dyDescent="0.25">
      <c r="A18" s="1">
        <v>50</v>
      </c>
      <c r="B18" s="1">
        <v>814</v>
      </c>
      <c r="C18" s="2">
        <f t="shared" si="0"/>
        <v>1.752499093081954</v>
      </c>
      <c r="D18" s="2">
        <v>98.43</v>
      </c>
      <c r="E18" s="2">
        <f t="shared" si="1"/>
        <v>0.24365780189141817</v>
      </c>
      <c r="F18" s="2">
        <f t="shared" si="2"/>
        <v>1.9931274851057101</v>
      </c>
      <c r="G18" s="2">
        <f t="shared" si="3"/>
        <v>108.48234910817574</v>
      </c>
      <c r="H18" s="2">
        <f t="shared" si="4"/>
        <v>140.64866643108547</v>
      </c>
      <c r="I18" s="2">
        <f t="shared" si="5"/>
        <v>2.1481356187311063</v>
      </c>
      <c r="J18" s="1"/>
      <c r="K18" s="1"/>
      <c r="L18" s="1" t="s">
        <v>7</v>
      </c>
      <c r="M18" s="1"/>
      <c r="N18" s="1"/>
    </row>
    <row r="19" spans="1:14" x14ac:dyDescent="0.25">
      <c r="A19" s="1">
        <v>50</v>
      </c>
      <c r="B19" s="1">
        <v>1645</v>
      </c>
      <c r="C19" s="2">
        <f t="shared" si="0"/>
        <v>1.232784181803845</v>
      </c>
      <c r="D19" s="2">
        <v>173</v>
      </c>
      <c r="E19" s="2">
        <f t="shared" si="1"/>
        <v>9.0887053193022316E-2</v>
      </c>
      <c r="F19" s="2">
        <f t="shared" si="2"/>
        <v>2.2380461031287955</v>
      </c>
      <c r="G19" s="2">
        <f t="shared" si="3"/>
        <v>192.97036922102433</v>
      </c>
      <c r="H19" s="2">
        <f t="shared" si="4"/>
        <v>250.18839760362246</v>
      </c>
      <c r="I19" s="2">
        <f t="shared" si="5"/>
        <v>2.3982671655749894</v>
      </c>
      <c r="J19" s="1"/>
      <c r="K19" s="1"/>
      <c r="L19" s="1"/>
      <c r="M19" s="1" t="s">
        <v>8</v>
      </c>
      <c r="N19" s="1">
        <v>2.4342999999999999</v>
      </c>
    </row>
    <row r="20" spans="1:14" x14ac:dyDescent="0.25">
      <c r="A20" s="1">
        <v>50</v>
      </c>
      <c r="B20" s="1">
        <v>1856</v>
      </c>
      <c r="C20" s="2">
        <f t="shared" si="0"/>
        <v>1.1605958636065743</v>
      </c>
      <c r="D20" s="2">
        <v>232.4</v>
      </c>
      <c r="E20" s="2">
        <f t="shared" si="1"/>
        <v>6.4681018394597237E-2</v>
      </c>
      <c r="F20" s="2">
        <f t="shared" si="2"/>
        <v>2.3662361237182932</v>
      </c>
      <c r="G20" s="2">
        <f t="shared" si="3"/>
        <v>213.00890929244295</v>
      </c>
      <c r="H20" s="2">
        <f t="shared" si="4"/>
        <v>276.16860508844076</v>
      </c>
      <c r="I20" s="2">
        <f t="shared" si="5"/>
        <v>2.441174306350451</v>
      </c>
      <c r="J20" s="1"/>
      <c r="K20" s="1"/>
      <c r="L20" s="1" t="s">
        <v>12</v>
      </c>
      <c r="M20" s="1" t="s">
        <v>9</v>
      </c>
      <c r="N20" s="2">
        <f>10^(N19)</f>
        <v>271.83163668610661</v>
      </c>
    </row>
    <row r="21" spans="1:14" x14ac:dyDescent="0.25">
      <c r="A21" s="1">
        <v>50</v>
      </c>
      <c r="B21" s="1">
        <v>845</v>
      </c>
      <c r="C21" s="2">
        <f t="shared" si="0"/>
        <v>1.7200522903844535</v>
      </c>
      <c r="D21" s="2">
        <v>97.81</v>
      </c>
      <c r="E21" s="2">
        <f t="shared" si="1"/>
        <v>0.2355416498611726</v>
      </c>
      <c r="F21" s="2">
        <f t="shared" si="2"/>
        <v>1.9903832589062336</v>
      </c>
      <c r="G21" s="2">
        <f t="shared" si="3"/>
        <v>111.85300512972275</v>
      </c>
      <c r="H21" s="2">
        <f t="shared" si="4"/>
        <v>145.01876238057264</v>
      </c>
      <c r="I21" s="2">
        <f t="shared" si="5"/>
        <v>2.1614241944502273</v>
      </c>
      <c r="J21" s="1"/>
      <c r="K21" s="1"/>
      <c r="L21" s="1"/>
      <c r="M21" s="1" t="s">
        <v>10</v>
      </c>
      <c r="N21" s="1">
        <f>-1.6373</f>
        <v>-1.6373</v>
      </c>
    </row>
    <row r="22" spans="1:14" x14ac:dyDescent="0.25">
      <c r="A22" s="1">
        <v>50</v>
      </c>
      <c r="B22" s="1">
        <v>1125</v>
      </c>
      <c r="C22" s="2">
        <f t="shared" si="0"/>
        <v>1.4907119849998598</v>
      </c>
      <c r="D22" s="2">
        <v>177.3</v>
      </c>
      <c r="E22" s="2">
        <f t="shared" si="1"/>
        <v>0.17339374311232816</v>
      </c>
      <c r="F22" s="2">
        <f t="shared" si="2"/>
        <v>2.2487087356009177</v>
      </c>
      <c r="G22" s="2">
        <f t="shared" si="3"/>
        <v>141.38470317213623</v>
      </c>
      <c r="H22" s="2">
        <f t="shared" si="4"/>
        <v>183.30696300728565</v>
      </c>
      <c r="I22" s="2">
        <f t="shared" si="5"/>
        <v>2.2631789621701102</v>
      </c>
      <c r="J22" s="1"/>
      <c r="K22" s="1"/>
      <c r="L22" s="1" t="s">
        <v>13</v>
      </c>
      <c r="M22" s="1" t="s">
        <v>11</v>
      </c>
      <c r="N22" s="1">
        <f>10^(N19+_xlfn.NORM.S.INV(0.9)*0.088)</f>
        <v>352.43297649791418</v>
      </c>
    </row>
    <row r="23" spans="1:14" x14ac:dyDescent="0.25">
      <c r="A23" s="1">
        <v>50</v>
      </c>
      <c r="B23" s="1">
        <v>1356</v>
      </c>
      <c r="C23" s="2">
        <f t="shared" si="0"/>
        <v>1.3578136164839212</v>
      </c>
      <c r="D23" s="2">
        <v>140.5</v>
      </c>
      <c r="E23" s="2">
        <f t="shared" si="1"/>
        <v>0.13284015957049658</v>
      </c>
      <c r="F23" s="2">
        <f t="shared" si="2"/>
        <v>2.1476763242410986</v>
      </c>
      <c r="G23" s="2">
        <f t="shared" si="3"/>
        <v>164.74066196167422</v>
      </c>
      <c r="H23" s="2">
        <f t="shared" si="4"/>
        <v>213.58824363932845</v>
      </c>
      <c r="I23" s="2">
        <f t="shared" si="5"/>
        <v>2.3295773445031509</v>
      </c>
      <c r="J23" s="1"/>
      <c r="K23" s="1"/>
      <c r="L23" s="1"/>
      <c r="M23" s="1" t="s">
        <v>14</v>
      </c>
      <c r="N23" s="1">
        <f>LOG10(N22)</f>
        <v>2.547076537767925</v>
      </c>
    </row>
    <row r="24" spans="1:14" x14ac:dyDescent="0.25">
      <c r="A24" s="1">
        <v>50</v>
      </c>
      <c r="B24" s="1">
        <v>1754</v>
      </c>
      <c r="C24" s="2">
        <f t="shared" si="0"/>
        <v>1.1938649710018201</v>
      </c>
      <c r="D24" s="2">
        <v>203.9</v>
      </c>
      <c r="E24" s="2">
        <f t="shared" si="1"/>
        <v>7.6955209821007953E-2</v>
      </c>
      <c r="F24" s="2">
        <f t="shared" si="2"/>
        <v>2.30941722577814</v>
      </c>
      <c r="G24" s="2">
        <f t="shared" si="3"/>
        <v>203.37671816391622</v>
      </c>
      <c r="H24" s="2">
        <f t="shared" si="4"/>
        <v>263.68035379065873</v>
      </c>
      <c r="I24" s="2">
        <f t="shared" si="5"/>
        <v>2.4210777727279886</v>
      </c>
      <c r="J24" s="1"/>
      <c r="K24" s="1"/>
      <c r="L24" s="1" t="s">
        <v>15</v>
      </c>
      <c r="M24" s="1"/>
      <c r="N24" s="1"/>
    </row>
    <row r="25" spans="1:14" x14ac:dyDescent="0.25">
      <c r="A25" s="1">
        <v>50</v>
      </c>
      <c r="B25" s="1">
        <v>1254</v>
      </c>
      <c r="C25" s="2">
        <f t="shared" si="0"/>
        <v>1.4119562368122625</v>
      </c>
      <c r="D25" s="2">
        <v>214.6</v>
      </c>
      <c r="E25" s="2">
        <f t="shared" si="1"/>
        <v>0.14982123608866993</v>
      </c>
      <c r="F25" s="2">
        <f t="shared" si="2"/>
        <v>2.3316297176299323</v>
      </c>
      <c r="G25" s="2">
        <f t="shared" si="3"/>
        <v>154.52462209367474</v>
      </c>
      <c r="H25" s="2">
        <f t="shared" si="4"/>
        <v>200.34302544988719</v>
      </c>
      <c r="I25" s="2">
        <f t="shared" si="5"/>
        <v>2.3017742279199456</v>
      </c>
    </row>
    <row r="26" spans="1:14" x14ac:dyDescent="0.25">
      <c r="A26" s="1">
        <v>50</v>
      </c>
      <c r="B26" s="1">
        <v>1845</v>
      </c>
      <c r="C26" s="2">
        <f t="shared" si="0"/>
        <v>1.164050492949297</v>
      </c>
      <c r="D26" s="2">
        <v>207.6</v>
      </c>
      <c r="E26" s="2">
        <f t="shared" si="1"/>
        <v>6.5971819088479197E-2</v>
      </c>
      <c r="F26" s="2">
        <f t="shared" si="2"/>
        <v>2.3172273491764201</v>
      </c>
      <c r="G26" s="2">
        <f t="shared" si="3"/>
        <v>211.97485194734011</v>
      </c>
      <c r="H26" s="2">
        <f t="shared" si="4"/>
        <v>274.82793734112869</v>
      </c>
      <c r="I26" s="2">
        <f t="shared" si="5"/>
        <v>2.4390608783743581</v>
      </c>
    </row>
    <row r="27" spans="1:14" x14ac:dyDescent="0.25">
      <c r="A27" s="1">
        <v>50</v>
      </c>
      <c r="B27" s="1">
        <v>995</v>
      </c>
      <c r="C27" s="2">
        <f t="shared" si="0"/>
        <v>1.5851065623706033</v>
      </c>
      <c r="D27" s="2">
        <v>131.4</v>
      </c>
      <c r="E27" s="2">
        <f t="shared" si="1"/>
        <v>0.20005846396315605</v>
      </c>
      <c r="F27" s="2">
        <f t="shared" si="2"/>
        <v>2.1185953652237619</v>
      </c>
      <c r="G27" s="2">
        <f t="shared" si="3"/>
        <v>127.86281953897209</v>
      </c>
      <c r="H27" s="2">
        <f t="shared" si="4"/>
        <v>165.77567873592096</v>
      </c>
      <c r="I27" s="2">
        <f t="shared" si="5"/>
        <v>2.2195208147210495</v>
      </c>
      <c r="L27" t="s">
        <v>19</v>
      </c>
      <c r="M27">
        <f>N20*(50/SQRT(862))^N21</f>
        <v>113.69187661397442</v>
      </c>
    </row>
    <row r="28" spans="1:14" x14ac:dyDescent="0.25">
      <c r="A28" s="1">
        <v>50</v>
      </c>
      <c r="B28" s="1">
        <v>1526</v>
      </c>
      <c r="C28" s="2">
        <f t="shared" si="0"/>
        <v>1.2799492126228447</v>
      </c>
      <c r="D28" s="2">
        <v>140</v>
      </c>
      <c r="E28" s="2">
        <f t="shared" si="1"/>
        <v>0.10719273752658796</v>
      </c>
      <c r="F28" s="2">
        <f t="shared" si="2"/>
        <v>2.1461280356782382</v>
      </c>
      <c r="G28" s="2">
        <f t="shared" si="3"/>
        <v>181.46519128608028</v>
      </c>
      <c r="H28" s="2">
        <f t="shared" si="4"/>
        <v>235.27179645232721</v>
      </c>
      <c r="I28" s="2">
        <f t="shared" si="5"/>
        <v>2.3715698686156426</v>
      </c>
    </row>
    <row r="29" spans="1:14" x14ac:dyDescent="0.25">
      <c r="A29" s="1">
        <v>50</v>
      </c>
      <c r="B29" s="1">
        <v>724</v>
      </c>
      <c r="C29" s="2">
        <f t="shared" si="0"/>
        <v>1.8582353656179158</v>
      </c>
      <c r="D29" s="2">
        <v>79.510000000000005</v>
      </c>
      <c r="E29" s="2">
        <f t="shared" si="1"/>
        <v>0.26910072123744538</v>
      </c>
      <c r="F29" s="2">
        <f t="shared" si="2"/>
        <v>1.9004217534577377</v>
      </c>
      <c r="G29" s="2">
        <f t="shared" si="3"/>
        <v>98.560157565953745</v>
      </c>
      <c r="H29" s="2">
        <f t="shared" si="4"/>
        <v>127.78442611955127</v>
      </c>
      <c r="I29" s="2">
        <f t="shared" si="5"/>
        <v>2.106477926885856</v>
      </c>
    </row>
    <row r="30" spans="1:14" x14ac:dyDescent="0.25">
      <c r="A30" s="1">
        <v>50</v>
      </c>
      <c r="B30" s="1">
        <v>875</v>
      </c>
      <c r="C30" s="2">
        <f t="shared" si="0"/>
        <v>1.6903085094570331</v>
      </c>
      <c r="D30" s="2">
        <v>125.1</v>
      </c>
      <c r="E30" s="2">
        <f t="shared" si="1"/>
        <v>0.22796597782486219</v>
      </c>
      <c r="F30" s="2">
        <f t="shared" si="2"/>
        <v>2.0972573096934197</v>
      </c>
      <c r="G30" s="2">
        <f t="shared" si="3"/>
        <v>115.09363444699468</v>
      </c>
      <c r="H30" s="2">
        <f t="shared" si="4"/>
        <v>149.22027714881642</v>
      </c>
      <c r="I30" s="2">
        <f t="shared" si="5"/>
        <v>2.1738278422752781</v>
      </c>
    </row>
    <row r="31" spans="1:14" x14ac:dyDescent="0.25">
      <c r="A31" s="1">
        <v>50</v>
      </c>
      <c r="B31" s="1">
        <v>815</v>
      </c>
      <c r="C31" s="2">
        <f t="shared" si="0"/>
        <v>1.751423610260147</v>
      </c>
      <c r="D31" s="2">
        <v>147</v>
      </c>
      <c r="E31" s="2">
        <f t="shared" si="1"/>
        <v>0.24339119996603051</v>
      </c>
      <c r="F31" s="2">
        <f t="shared" si="2"/>
        <v>2.167317334748176</v>
      </c>
      <c r="G31" s="2">
        <f t="shared" si="3"/>
        <v>108.59143901855765</v>
      </c>
      <c r="H31" s="2">
        <f t="shared" si="4"/>
        <v>140.79010280799324</v>
      </c>
      <c r="I31" s="2">
        <f t="shared" si="5"/>
        <v>2.1485721260635433</v>
      </c>
    </row>
    <row r="32" spans="1:14" x14ac:dyDescent="0.25">
      <c r="A32" s="1">
        <v>50</v>
      </c>
      <c r="B32" s="1">
        <v>1058</v>
      </c>
      <c r="C32" s="2">
        <f t="shared" si="0"/>
        <v>1.5371886547533642</v>
      </c>
      <c r="D32" s="2">
        <v>166.4</v>
      </c>
      <c r="E32" s="2">
        <f t="shared" si="1"/>
        <v>0.18672717048643533</v>
      </c>
      <c r="F32" s="2">
        <f t="shared" si="2"/>
        <v>2.2211533219547053</v>
      </c>
      <c r="G32" s="2">
        <f t="shared" si="3"/>
        <v>134.45334266743339</v>
      </c>
      <c r="H32" s="2">
        <f t="shared" si="4"/>
        <v>174.32037099896345</v>
      </c>
      <c r="I32" s="2">
        <f t="shared" si="5"/>
        <v>2.2413481415304846</v>
      </c>
    </row>
    <row r="33" spans="1:9" x14ac:dyDescent="0.25">
      <c r="A33" s="1">
        <v>50</v>
      </c>
      <c r="B33" s="1">
        <v>1012</v>
      </c>
      <c r="C33" s="2">
        <f t="shared" si="0"/>
        <v>1.5717365336548288</v>
      </c>
      <c r="D33" s="2">
        <v>200.3</v>
      </c>
      <c r="E33" s="2">
        <f t="shared" si="1"/>
        <v>0.19637974808412867</v>
      </c>
      <c r="F33" s="2">
        <f t="shared" si="2"/>
        <v>2.3016809492935764</v>
      </c>
      <c r="G33" s="2">
        <f t="shared" si="3"/>
        <v>129.64848268651093</v>
      </c>
      <c r="H33" s="2">
        <f t="shared" si="4"/>
        <v>168.09081241859991</v>
      </c>
      <c r="I33" s="2">
        <f t="shared" si="5"/>
        <v>2.2255439762297811</v>
      </c>
    </row>
    <row r="34" spans="1:9" x14ac:dyDescent="0.25">
      <c r="A34" s="1">
        <v>50</v>
      </c>
      <c r="B34" s="1">
        <v>1548</v>
      </c>
      <c r="C34" s="2">
        <f t="shared" si="0"/>
        <v>1.2708214194383722</v>
      </c>
      <c r="D34" s="2">
        <v>168.2</v>
      </c>
      <c r="E34" s="2">
        <f t="shared" si="1"/>
        <v>0.10408452616258192</v>
      </c>
      <c r="F34" s="2">
        <f t="shared" si="2"/>
        <v>2.2258259914618934</v>
      </c>
      <c r="G34" s="2">
        <f t="shared" si="3"/>
        <v>183.60411279276184</v>
      </c>
      <c r="H34" s="2">
        <f t="shared" si="4"/>
        <v>238.04493383355725</v>
      </c>
      <c r="I34" s="2">
        <f t="shared" si="5"/>
        <v>2.3766589430819298</v>
      </c>
    </row>
    <row r="35" spans="1:9" x14ac:dyDescent="0.25">
      <c r="A35" s="1">
        <v>50</v>
      </c>
      <c r="B35" s="1">
        <v>925</v>
      </c>
      <c r="C35" s="2">
        <f t="shared" si="0"/>
        <v>1.6439898730535729</v>
      </c>
      <c r="D35" s="2">
        <v>100.3</v>
      </c>
      <c r="E35" s="2">
        <f t="shared" si="1"/>
        <v>0.21589913796650251</v>
      </c>
      <c r="F35" s="2">
        <f t="shared" si="2"/>
        <v>2.0013009330204179</v>
      </c>
      <c r="G35" s="2">
        <f t="shared" si="3"/>
        <v>120.45042630240134</v>
      </c>
      <c r="H35" s="2">
        <f t="shared" si="4"/>
        <v>156.16542202266638</v>
      </c>
      <c r="I35" s="2">
        <f t="shared" si="5"/>
        <v>2.1935848791753707</v>
      </c>
    </row>
    <row r="36" spans="1:9" x14ac:dyDescent="0.25">
      <c r="A36" s="1">
        <v>50</v>
      </c>
      <c r="B36" s="1">
        <v>725</v>
      </c>
      <c r="C36" s="2">
        <f t="shared" si="0"/>
        <v>1.8569533817705186</v>
      </c>
      <c r="D36" s="2">
        <v>56.52</v>
      </c>
      <c r="E36" s="2">
        <f t="shared" si="1"/>
        <v>0.26880100105052196</v>
      </c>
      <c r="F36" s="2">
        <f t="shared" si="2"/>
        <v>1.7522021531765211</v>
      </c>
      <c r="G36" s="2">
        <f t="shared" si="3"/>
        <v>98.671588744401902</v>
      </c>
      <c r="H36" s="2">
        <f t="shared" si="4"/>
        <v>127.92889797858108</v>
      </c>
      <c r="I36" s="2">
        <f t="shared" si="5"/>
        <v>2.1069686587479053</v>
      </c>
    </row>
    <row r="37" spans="1:9" x14ac:dyDescent="0.25">
      <c r="A37" s="1">
        <v>50</v>
      </c>
      <c r="B37" s="1">
        <v>1925</v>
      </c>
      <c r="C37" s="2">
        <f t="shared" si="0"/>
        <v>1.1396057645963795</v>
      </c>
      <c r="D37" s="2">
        <v>212.1</v>
      </c>
      <c r="E37" s="2">
        <f t="shared" si="1"/>
        <v>5.6754637413759079E-2</v>
      </c>
      <c r="F37" s="2">
        <f t="shared" si="2"/>
        <v>2.3265406685165617</v>
      </c>
      <c r="G37" s="2">
        <f t="shared" si="3"/>
        <v>219.4702367648039</v>
      </c>
      <c r="H37" s="2">
        <f t="shared" si="4"/>
        <v>284.54579363416349</v>
      </c>
      <c r="I37" s="2">
        <f t="shared" si="5"/>
        <v>2.4541521699303774</v>
      </c>
    </row>
    <row r="38" spans="1:9" x14ac:dyDescent="0.25">
      <c r="A38" s="1">
        <v>50</v>
      </c>
      <c r="B38" s="1">
        <v>1875</v>
      </c>
      <c r="C38" s="2">
        <f t="shared" si="0"/>
        <v>1.1547005383792515</v>
      </c>
      <c r="D38" s="2">
        <v>221.5</v>
      </c>
      <c r="E38" s="2">
        <f t="shared" si="1"/>
        <v>6.2469368304149953E-2</v>
      </c>
      <c r="F38" s="2">
        <f t="shared" si="2"/>
        <v>2.3453737305590883</v>
      </c>
      <c r="G38" s="2">
        <f t="shared" si="3"/>
        <v>214.79239634948723</v>
      </c>
      <c r="H38" s="2">
        <f t="shared" si="4"/>
        <v>278.48091744369998</v>
      </c>
      <c r="I38" s="2">
        <f t="shared" si="5"/>
        <v>2.4447954410435404</v>
      </c>
    </row>
    <row r="39" spans="1:9" x14ac:dyDescent="0.25">
      <c r="A39" s="1">
        <v>50</v>
      </c>
      <c r="B39" s="1">
        <v>2013</v>
      </c>
      <c r="C39" s="2">
        <f t="shared" si="0"/>
        <v>1.114417996729983</v>
      </c>
      <c r="D39" s="2">
        <v>221.5</v>
      </c>
      <c r="E39" s="2">
        <f t="shared" si="1"/>
        <v>4.7048116891691583E-2</v>
      </c>
      <c r="F39" s="2">
        <f t="shared" si="2"/>
        <v>2.3453737305590883</v>
      </c>
      <c r="G39" s="2">
        <f t="shared" si="3"/>
        <v>227.65024299536196</v>
      </c>
      <c r="H39" s="2">
        <f t="shared" si="4"/>
        <v>295.15126979857348</v>
      </c>
      <c r="I39" s="2">
        <f t="shared" si="5"/>
        <v>2.4700446559811584</v>
      </c>
    </row>
    <row r="40" spans="1:9" x14ac:dyDescent="0.25">
      <c r="A40" s="1">
        <v>50</v>
      </c>
      <c r="B40" s="1">
        <v>988</v>
      </c>
      <c r="C40" s="2">
        <f t="shared" si="0"/>
        <v>1.5907119074394445</v>
      </c>
      <c r="D40" s="2">
        <v>139.4</v>
      </c>
      <c r="E40" s="2">
        <f t="shared" si="1"/>
        <v>0.20159153204220476</v>
      </c>
      <c r="F40" s="2">
        <f t="shared" si="2"/>
        <v>2.1442627737619908</v>
      </c>
      <c r="G40" s="2">
        <f t="shared" si="3"/>
        <v>127.12594215616478</v>
      </c>
      <c r="H40" s="2">
        <f t="shared" si="4"/>
        <v>164.82030837321128</v>
      </c>
      <c r="I40" s="2">
        <f t="shared" si="5"/>
        <v>2.2170107223552233</v>
      </c>
    </row>
    <row r="41" spans="1:9" x14ac:dyDescent="0.25">
      <c r="A41" s="1">
        <v>50</v>
      </c>
      <c r="B41" s="1">
        <v>1706</v>
      </c>
      <c r="C41" s="2">
        <f t="shared" si="0"/>
        <v>1.2105437531103977</v>
      </c>
      <c r="D41" s="2">
        <v>187.7</v>
      </c>
      <c r="E41" s="2">
        <f t="shared" si="1"/>
        <v>8.2980490920266742E-2</v>
      </c>
      <c r="F41" s="2">
        <f t="shared" si="2"/>
        <v>2.2734642726213461</v>
      </c>
      <c r="G41" s="2">
        <f t="shared" si="3"/>
        <v>198.80900063218104</v>
      </c>
      <c r="H41" s="2">
        <f t="shared" si="4"/>
        <v>257.75825323924261</v>
      </c>
      <c r="I41" s="2">
        <f t="shared" si="5"/>
        <v>2.4112125799841722</v>
      </c>
    </row>
    <row r="42" spans="1:9" x14ac:dyDescent="0.25">
      <c r="A42" s="1">
        <v>50</v>
      </c>
      <c r="B42" s="1">
        <v>807</v>
      </c>
      <c r="C42" s="2">
        <f t="shared" si="0"/>
        <v>1.7600833595219072</v>
      </c>
      <c r="D42" s="2">
        <v>170.3</v>
      </c>
      <c r="E42" s="2">
        <f t="shared" si="1"/>
        <v>0.24553323697498361</v>
      </c>
      <c r="F42" s="2">
        <f t="shared" si="2"/>
        <v>2.2312146479626009</v>
      </c>
      <c r="G42" s="2">
        <f t="shared" si="3"/>
        <v>107.71803716275399</v>
      </c>
      <c r="H42" s="2">
        <f t="shared" si="4"/>
        <v>139.65772682897818</v>
      </c>
      <c r="I42" s="2">
        <f t="shared" si="5"/>
        <v>2.1450649688687844</v>
      </c>
    </row>
    <row r="43" spans="1:9" x14ac:dyDescent="0.25">
      <c r="A43" s="1">
        <v>50</v>
      </c>
      <c r="B43" s="1">
        <v>925</v>
      </c>
      <c r="C43" s="2">
        <f t="shared" si="0"/>
        <v>1.6439898730535729</v>
      </c>
      <c r="D43" s="2">
        <v>100.9</v>
      </c>
      <c r="E43" s="2">
        <f t="shared" si="1"/>
        <v>0.21589913796650251</v>
      </c>
      <c r="F43" s="2">
        <f t="shared" si="2"/>
        <v>2.0038911662369103</v>
      </c>
      <c r="G43" s="2">
        <f t="shared" si="3"/>
        <v>120.45042630240134</v>
      </c>
      <c r="H43" s="2">
        <f t="shared" si="4"/>
        <v>156.16542202266638</v>
      </c>
      <c r="I43" s="2">
        <f t="shared" si="5"/>
        <v>2.1935848791753707</v>
      </c>
    </row>
    <row r="44" spans="1:9" x14ac:dyDescent="0.25">
      <c r="A44" s="1">
        <v>50</v>
      </c>
      <c r="B44" s="1">
        <v>1825</v>
      </c>
      <c r="C44" s="2">
        <f t="shared" si="0"/>
        <v>1.1704114719613057</v>
      </c>
      <c r="D44" s="2">
        <v>200.8</v>
      </c>
      <c r="E44" s="2">
        <f t="shared" si="1"/>
        <v>6.8338569939772068E-2</v>
      </c>
      <c r="F44" s="2">
        <f t="shared" si="2"/>
        <v>2.3027637084729817</v>
      </c>
      <c r="G44" s="2">
        <f t="shared" si="3"/>
        <v>210.09187617024057</v>
      </c>
      <c r="H44" s="2">
        <f t="shared" si="4"/>
        <v>272.38663666734806</v>
      </c>
      <c r="I44" s="2">
        <f t="shared" si="5"/>
        <v>2.4351857972055364</v>
      </c>
    </row>
    <row r="45" spans="1:9" x14ac:dyDescent="0.25">
      <c r="A45" s="1">
        <v>50</v>
      </c>
      <c r="B45" s="1">
        <v>1652</v>
      </c>
      <c r="C45" s="2">
        <f t="shared" si="0"/>
        <v>1.2301695782628073</v>
      </c>
      <c r="D45" s="2">
        <v>207.9</v>
      </c>
      <c r="E45" s="2">
        <f t="shared" si="1"/>
        <v>8.996498284383711E-2</v>
      </c>
      <c r="F45" s="2">
        <f t="shared" si="2"/>
        <v>2.3178544893314692</v>
      </c>
      <c r="G45" s="2">
        <f t="shared" si="3"/>
        <v>193.64234513494245</v>
      </c>
      <c r="H45" s="2">
        <f t="shared" si="4"/>
        <v>251.0596224336835</v>
      </c>
      <c r="I45" s="2">
        <f t="shared" si="5"/>
        <v>2.3997768713577106</v>
      </c>
    </row>
    <row r="46" spans="1:9" x14ac:dyDescent="0.25">
      <c r="A46" s="1">
        <v>50</v>
      </c>
      <c r="B46" s="1">
        <v>1458</v>
      </c>
      <c r="C46" s="2">
        <f t="shared" si="0"/>
        <v>1.3094570021973102</v>
      </c>
      <c r="D46" s="2">
        <v>173.6</v>
      </c>
      <c r="E46" s="2">
        <f t="shared" si="1"/>
        <v>0.11709124234504088</v>
      </c>
      <c r="F46" s="2">
        <f t="shared" si="2"/>
        <v>2.2395497208404729</v>
      </c>
      <c r="G46" s="2">
        <f t="shared" si="3"/>
        <v>174.81814552099772</v>
      </c>
      <c r="H46" s="2">
        <f t="shared" si="4"/>
        <v>226.653821913142</v>
      </c>
      <c r="I46" s="2">
        <f t="shared" si="5"/>
        <v>2.3553630466763895</v>
      </c>
    </row>
    <row r="47" spans="1:9" x14ac:dyDescent="0.25">
      <c r="A47" s="1">
        <v>50</v>
      </c>
      <c r="B47" s="1">
        <v>1266</v>
      </c>
      <c r="C47" s="2">
        <f t="shared" si="0"/>
        <v>1.4052485682983569</v>
      </c>
      <c r="D47" s="2">
        <v>143.80000000000001</v>
      </c>
      <c r="E47" s="2">
        <f t="shared" si="1"/>
        <v>0.1477531514953507</v>
      </c>
      <c r="F47" s="2">
        <f t="shared" si="2"/>
        <v>2.1577588860468637</v>
      </c>
      <c r="G47" s="2">
        <f t="shared" si="3"/>
        <v>155.73411709378621</v>
      </c>
      <c r="H47" s="2">
        <f t="shared" si="4"/>
        <v>201.91115022059168</v>
      </c>
      <c r="I47" s="2">
        <f t="shared" si="5"/>
        <v>2.3051603028245875</v>
      </c>
    </row>
    <row r="48" spans="1:9" x14ac:dyDescent="0.25">
      <c r="A48" s="1">
        <v>50</v>
      </c>
      <c r="B48" s="1">
        <v>988</v>
      </c>
      <c r="C48" s="2">
        <f t="shared" si="0"/>
        <v>1.5907119074394445</v>
      </c>
      <c r="D48" s="2">
        <v>134.19999999999999</v>
      </c>
      <c r="E48" s="2">
        <f t="shared" si="1"/>
        <v>0.20159153204220476</v>
      </c>
      <c r="F48" s="2">
        <f t="shared" si="2"/>
        <v>2.1277525158329733</v>
      </c>
      <c r="G48" s="2">
        <f t="shared" si="3"/>
        <v>127.12594215616478</v>
      </c>
      <c r="H48" s="2">
        <f t="shared" si="4"/>
        <v>164.82030837321128</v>
      </c>
      <c r="I48" s="2">
        <f t="shared" si="5"/>
        <v>2.2170107223552233</v>
      </c>
    </row>
    <row r="49" spans="1:9" x14ac:dyDescent="0.25">
      <c r="A49" s="1">
        <v>50</v>
      </c>
      <c r="B49" s="1">
        <v>928</v>
      </c>
      <c r="C49" s="2">
        <f t="shared" si="0"/>
        <v>1.6413304107465319</v>
      </c>
      <c r="D49" s="2">
        <v>153.69999999999999</v>
      </c>
      <c r="E49" s="2">
        <f t="shared" si="1"/>
        <v>0.21519601622658774</v>
      </c>
      <c r="F49" s="2">
        <f t="shared" si="2"/>
        <v>2.1866738674997452</v>
      </c>
      <c r="G49" s="2">
        <f t="shared" si="3"/>
        <v>120.77013802159529</v>
      </c>
      <c r="H49" s="2">
        <f t="shared" si="4"/>
        <v>156.57993210026598</v>
      </c>
      <c r="I49" s="2">
        <f t="shared" si="5"/>
        <v>2.1947361004001329</v>
      </c>
    </row>
    <row r="50" spans="1:9" x14ac:dyDescent="0.25">
      <c r="A50" s="1">
        <v>50</v>
      </c>
      <c r="B50" s="1">
        <v>1842</v>
      </c>
      <c r="C50" s="2">
        <f t="shared" si="0"/>
        <v>1.164998031154991</v>
      </c>
      <c r="D50" s="2">
        <v>184.8</v>
      </c>
      <c r="E50" s="2">
        <f t="shared" si="1"/>
        <v>6.6325191405603737E-2</v>
      </c>
      <c r="F50" s="2">
        <f t="shared" si="2"/>
        <v>2.2667019668840878</v>
      </c>
      <c r="G50" s="2">
        <f t="shared" si="3"/>
        <v>211.69264249285041</v>
      </c>
      <c r="H50" s="2">
        <f t="shared" si="4"/>
        <v>274.46204939940793</v>
      </c>
      <c r="I50" s="2">
        <f t="shared" si="5"/>
        <v>2.4384823018795299</v>
      </c>
    </row>
    <row r="51" spans="1:9" x14ac:dyDescent="0.25">
      <c r="A51" s="1">
        <v>50</v>
      </c>
      <c r="B51" s="1">
        <v>1785</v>
      </c>
      <c r="C51" s="2">
        <f t="shared" si="0"/>
        <v>1.1834526708278772</v>
      </c>
      <c r="D51" s="2">
        <v>201.2</v>
      </c>
      <c r="E51" s="2">
        <f t="shared" si="1"/>
        <v>7.3150894111912806E-2</v>
      </c>
      <c r="F51" s="2">
        <f t="shared" si="2"/>
        <v>2.3036279763838898</v>
      </c>
      <c r="G51" s="2">
        <f t="shared" si="3"/>
        <v>206.31463745861711</v>
      </c>
      <c r="H51" s="2">
        <f t="shared" si="4"/>
        <v>267.48940138484193</v>
      </c>
      <c r="I51" s="2">
        <f t="shared" si="5"/>
        <v>2.4273065788384902</v>
      </c>
    </row>
    <row r="52" spans="1:9" x14ac:dyDescent="0.25">
      <c r="A52" s="1">
        <v>50</v>
      </c>
      <c r="B52" s="1">
        <v>1019</v>
      </c>
      <c r="C52" s="2">
        <f t="shared" si="0"/>
        <v>1.5663287241915964</v>
      </c>
      <c r="D52" s="2">
        <v>157</v>
      </c>
      <c r="E52" s="2">
        <f t="shared" si="1"/>
        <v>0.19488291233280561</v>
      </c>
      <c r="F52" s="2">
        <f t="shared" si="2"/>
        <v>2.1958996524092336</v>
      </c>
      <c r="G52" s="2">
        <f t="shared" si="3"/>
        <v>130.38217082411884</v>
      </c>
      <c r="H52" s="2">
        <f t="shared" si="4"/>
        <v>169.0420478866663</v>
      </c>
      <c r="I52" s="2">
        <f t="shared" si="5"/>
        <v>2.2279947454054225</v>
      </c>
    </row>
    <row r="53" spans="1:9" x14ac:dyDescent="0.25">
      <c r="A53" s="1">
        <v>50</v>
      </c>
      <c r="B53" s="1">
        <v>1025</v>
      </c>
      <c r="C53" s="2">
        <f t="shared" si="0"/>
        <v>1.5617376188860608</v>
      </c>
      <c r="D53" s="2">
        <v>100.5</v>
      </c>
      <c r="E53" s="2">
        <f t="shared" si="1"/>
        <v>0.19360807164013227</v>
      </c>
      <c r="F53" s="2">
        <f t="shared" si="2"/>
        <v>2.0021660617565078</v>
      </c>
      <c r="G53" s="2">
        <f t="shared" si="3"/>
        <v>131.01031905666062</v>
      </c>
      <c r="H53" s="2">
        <f t="shared" si="4"/>
        <v>169.85644960228498</v>
      </c>
      <c r="I53" s="2">
        <f t="shared" si="5"/>
        <v>2.2300820420715364</v>
      </c>
    </row>
    <row r="54" spans="1:9" x14ac:dyDescent="0.25">
      <c r="A54" s="1">
        <v>50</v>
      </c>
      <c r="B54" s="1">
        <v>1854</v>
      </c>
      <c r="C54" s="2">
        <f t="shared" si="0"/>
        <v>1.1612216904860295</v>
      </c>
      <c r="D54" s="2">
        <v>203.6</v>
      </c>
      <c r="E54" s="2">
        <f t="shared" si="1"/>
        <v>6.4915139431779706E-2</v>
      </c>
      <c r="F54" s="2">
        <f t="shared" si="2"/>
        <v>2.3087777736647213</v>
      </c>
      <c r="G54" s="2">
        <f t="shared" si="3"/>
        <v>212.82098171755729</v>
      </c>
      <c r="H54" s="2">
        <f t="shared" si="4"/>
        <v>275.92495473416113</v>
      </c>
      <c r="I54" s="2">
        <f t="shared" si="5"/>
        <v>2.4407909799762724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PUJOL LÓPEZ ROCÍO I</dc:creator>
  <cp:lastModifiedBy>PUJOL LÓPEZ ROCÍO I</cp:lastModifiedBy>
  <dcterms:created xsi:type="dcterms:W3CDTF">2024-12-19T19:12:58Z</dcterms:created>
  <dcterms:modified xsi:type="dcterms:W3CDTF">2024-12-20T17:30:10Z</dcterms:modified>
</cp:coreProperties>
</file>