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\EigenMappen\greenTravelMap\greentu-travelmap\project-root\data\"/>
    </mc:Choice>
  </mc:AlternateContent>
  <xr:revisionPtr revIDLastSave="0" documentId="13_ncr:1_{B53B8C99-EC63-4607-9E9D-2D016933D0B6}" xr6:coauthVersionLast="47" xr6:coauthVersionMax="47" xr10:uidLastSave="{00000000-0000-0000-0000-000000000000}"/>
  <bookViews>
    <workbookView xWindow="-120" yWindow="-16320" windowWidth="29040" windowHeight="15720" xr2:uid="{ECCE8C5B-07D3-478B-A9F2-74E552C64914}"/>
  </bookViews>
  <sheets>
    <sheet name="Map" sheetId="5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27" i="1"/>
  <c r="J29" i="1"/>
  <c r="J27" i="1"/>
  <c r="D11" i="1"/>
  <c r="E11" i="1" s="1"/>
  <c r="D10" i="1"/>
  <c r="E10" i="1"/>
  <c r="D29" i="1"/>
  <c r="E29" i="1" s="1"/>
  <c r="D30" i="1"/>
  <c r="E30" i="1" s="1"/>
  <c r="D31" i="1"/>
  <c r="E31" i="1" s="1"/>
  <c r="D25" i="1"/>
  <c r="E25" i="1" s="1"/>
  <c r="D27" i="1"/>
  <c r="E27" i="1" s="1"/>
  <c r="F31" i="1"/>
  <c r="G31" i="1" s="1"/>
  <c r="F30" i="1"/>
  <c r="G30" i="1" s="1"/>
  <c r="F29" i="1"/>
  <c r="G29" i="1" s="1"/>
  <c r="F27" i="1"/>
  <c r="G27" i="1" s="1"/>
  <c r="F25" i="1"/>
  <c r="G25" i="1" s="1"/>
  <c r="F11" i="1"/>
  <c r="G11" i="1" s="1"/>
  <c r="F10" i="1"/>
  <c r="G10" i="1" s="1"/>
  <c r="W3" i="1"/>
  <c r="T3" i="1"/>
  <c r="W27" i="1" s="1"/>
  <c r="X27" i="1" s="1"/>
  <c r="Y27" i="1" s="1"/>
  <c r="Q98" i="1"/>
  <c r="R98" i="1" s="1"/>
  <c r="Q88" i="1"/>
  <c r="R88" i="1" s="1"/>
  <c r="Q72" i="1"/>
  <c r="R72" i="1" s="1"/>
  <c r="Q74" i="1"/>
  <c r="R74" i="1" s="1"/>
  <c r="Q71" i="1"/>
  <c r="R71" i="1" s="1"/>
  <c r="Q28" i="1"/>
  <c r="Q27" i="1"/>
  <c r="O5" i="1"/>
  <c r="O6" i="1"/>
  <c r="O7" i="1"/>
  <c r="O8" i="1"/>
  <c r="O9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9" i="1"/>
  <c r="O30" i="1"/>
  <c r="O31" i="1"/>
  <c r="O33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60" i="1"/>
  <c r="O61" i="1"/>
  <c r="O62" i="1"/>
  <c r="O63" i="1"/>
  <c r="O64" i="1"/>
  <c r="O66" i="1"/>
  <c r="O67" i="1"/>
  <c r="O68" i="1"/>
  <c r="O69" i="1"/>
  <c r="O70" i="1"/>
  <c r="O73" i="1"/>
  <c r="O76" i="1"/>
  <c r="O77" i="1"/>
  <c r="O78" i="1"/>
  <c r="O80" i="1"/>
  <c r="O81" i="1"/>
  <c r="O82" i="1"/>
  <c r="O83" i="1"/>
  <c r="O84" i="1"/>
  <c r="O85" i="1"/>
  <c r="O86" i="1"/>
  <c r="O87" i="1"/>
  <c r="O89" i="1"/>
  <c r="O90" i="1"/>
  <c r="O92" i="1"/>
  <c r="O93" i="1"/>
  <c r="O94" i="1"/>
  <c r="O95" i="1"/>
  <c r="O96" i="1"/>
  <c r="O97" i="1"/>
  <c r="O4" i="1"/>
  <c r="D4" i="1"/>
  <c r="E4" i="1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G55" i="1"/>
  <c r="G56" i="1"/>
  <c r="G57" i="1"/>
  <c r="G58" i="1"/>
  <c r="G60" i="1"/>
  <c r="G61" i="1"/>
  <c r="G62" i="1"/>
  <c r="G63" i="1"/>
  <c r="G64" i="1"/>
  <c r="D55" i="1"/>
  <c r="E55" i="1" s="1"/>
  <c r="D56" i="1"/>
  <c r="E56" i="1" s="1"/>
  <c r="D57" i="1"/>
  <c r="E57" i="1" s="1"/>
  <c r="D58" i="1"/>
  <c r="E58" i="1" s="1"/>
  <c r="D60" i="1"/>
  <c r="E60" i="1" s="1"/>
  <c r="D61" i="1"/>
  <c r="E61" i="1" s="1"/>
  <c r="D62" i="1"/>
  <c r="E62" i="1" s="1"/>
  <c r="D63" i="1"/>
  <c r="E63" i="1" s="1"/>
  <c r="D64" i="1"/>
  <c r="E64" i="1" s="1"/>
  <c r="G26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D26" i="1"/>
  <c r="E26" i="1" s="1"/>
  <c r="D33" i="1"/>
  <c r="E33" i="1" s="1"/>
  <c r="D34" i="1"/>
  <c r="E34" i="1" s="1"/>
  <c r="D35" i="1"/>
  <c r="E35" i="1" s="1"/>
  <c r="D36" i="1"/>
  <c r="E36" i="1" s="1"/>
  <c r="D37" i="1"/>
  <c r="E37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G13" i="1"/>
  <c r="G14" i="1"/>
  <c r="G15" i="1"/>
  <c r="G16" i="1"/>
  <c r="G17" i="1"/>
  <c r="G18" i="1"/>
  <c r="G19" i="1"/>
  <c r="G20" i="1"/>
  <c r="G21" i="1"/>
  <c r="G22" i="1"/>
  <c r="G23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G5" i="1"/>
  <c r="G6" i="1"/>
  <c r="G7" i="1"/>
  <c r="G8" i="1"/>
  <c r="G9" i="1"/>
  <c r="G4" i="1"/>
  <c r="D5" i="1"/>
  <c r="E5" i="1" s="1"/>
  <c r="D6" i="1"/>
  <c r="E6" i="1" s="1"/>
  <c r="D7" i="1"/>
  <c r="E7" i="1" s="1"/>
  <c r="D8" i="1"/>
  <c r="E8" i="1" s="1"/>
  <c r="D9" i="1"/>
  <c r="E9" i="1" s="1"/>
  <c r="T40" i="1" l="1"/>
  <c r="U40" i="1" s="1"/>
  <c r="T41" i="1"/>
  <c r="U41" i="1" s="1"/>
  <c r="T36" i="1"/>
  <c r="U36" i="1" s="1"/>
  <c r="T35" i="1"/>
  <c r="U35" i="1" s="1"/>
  <c r="T26" i="1"/>
  <c r="U26" i="1" s="1"/>
  <c r="T84" i="1"/>
  <c r="U84" i="1" s="1"/>
  <c r="T83" i="1"/>
  <c r="U83" i="1" s="1"/>
  <c r="T82" i="1"/>
  <c r="U82" i="1" s="1"/>
  <c r="T81" i="1"/>
  <c r="U81" i="1" s="1"/>
  <c r="W72" i="1"/>
  <c r="X72" i="1" s="1"/>
  <c r="Y72" i="1" s="1"/>
  <c r="W71" i="1"/>
  <c r="X71" i="1" s="1"/>
  <c r="Y71" i="1" s="1"/>
  <c r="T70" i="1"/>
  <c r="U70" i="1" s="1"/>
  <c r="T69" i="1"/>
  <c r="U69" i="1" s="1"/>
  <c r="T66" i="1"/>
  <c r="U66" i="1" s="1"/>
  <c r="T45" i="1"/>
  <c r="U45" i="1" s="1"/>
  <c r="T44" i="1"/>
  <c r="U44" i="1" s="1"/>
  <c r="T42" i="1"/>
  <c r="U42" i="1" s="1"/>
  <c r="T43" i="1"/>
  <c r="U43" i="1" s="1"/>
  <c r="T13" i="1"/>
  <c r="U13" i="1" s="1"/>
  <c r="T9" i="1"/>
  <c r="U9" i="1" s="1"/>
  <c r="T23" i="1"/>
  <c r="U23" i="1" s="1"/>
  <c r="T22" i="1"/>
  <c r="U22" i="1" s="1"/>
  <c r="T21" i="1"/>
  <c r="U21" i="1" s="1"/>
  <c r="T92" i="1"/>
  <c r="U92" i="1" s="1"/>
  <c r="T20" i="1"/>
  <c r="U20" i="1" s="1"/>
  <c r="T58" i="1"/>
  <c r="U58" i="1" s="1"/>
  <c r="T89" i="1"/>
  <c r="U89" i="1" s="1"/>
  <c r="T57" i="1"/>
  <c r="U57" i="1" s="1"/>
  <c r="T18" i="1"/>
  <c r="U18" i="1" s="1"/>
  <c r="T64" i="1"/>
  <c r="U64" i="1" s="1"/>
  <c r="T95" i="1"/>
  <c r="U95" i="1" s="1"/>
  <c r="T63" i="1"/>
  <c r="U63" i="1" s="1"/>
  <c r="T94" i="1"/>
  <c r="U94" i="1" s="1"/>
  <c r="T62" i="1"/>
  <c r="U62" i="1" s="1"/>
  <c r="T93" i="1"/>
  <c r="U93" i="1" s="1"/>
  <c r="T61" i="1"/>
  <c r="U61" i="1" s="1"/>
  <c r="T60" i="1"/>
  <c r="U60" i="1" s="1"/>
  <c r="T90" i="1"/>
  <c r="U90" i="1" s="1"/>
  <c r="T19" i="1"/>
  <c r="U19" i="1" s="1"/>
  <c r="W88" i="1"/>
  <c r="X88" i="1" s="1"/>
  <c r="Y88" i="1" s="1"/>
  <c r="T49" i="1"/>
  <c r="U49" i="1" s="1"/>
  <c r="T17" i="1"/>
  <c r="U17" i="1" s="1"/>
  <c r="T87" i="1"/>
  <c r="U87" i="1" s="1"/>
  <c r="T48" i="1"/>
  <c r="U48" i="1" s="1"/>
  <c r="T16" i="1"/>
  <c r="U16" i="1" s="1"/>
  <c r="T86" i="1"/>
  <c r="U86" i="1" s="1"/>
  <c r="T47" i="1"/>
  <c r="U47" i="1" s="1"/>
  <c r="T15" i="1"/>
  <c r="U15" i="1" s="1"/>
  <c r="T25" i="1"/>
  <c r="U25" i="1" s="1"/>
  <c r="T85" i="1"/>
  <c r="U85" i="1" s="1"/>
  <c r="T46" i="1"/>
  <c r="U46" i="1" s="1"/>
  <c r="T14" i="1"/>
  <c r="U14" i="1" s="1"/>
  <c r="T68" i="1"/>
  <c r="U68" i="1" s="1"/>
  <c r="T39" i="1"/>
  <c r="U39" i="1" s="1"/>
  <c r="T67" i="1"/>
  <c r="U67" i="1" s="1"/>
  <c r="T37" i="1"/>
  <c r="U37" i="1" s="1"/>
  <c r="T80" i="1"/>
  <c r="U80" i="1" s="1"/>
  <c r="T56" i="1"/>
  <c r="U56" i="1" s="1"/>
  <c r="T8" i="1"/>
  <c r="U8" i="1" s="1"/>
  <c r="T4" i="1"/>
  <c r="U4" i="1" s="1"/>
  <c r="T77" i="1"/>
  <c r="U77" i="1" s="1"/>
  <c r="T53" i="1"/>
  <c r="U53" i="1" s="1"/>
  <c r="T30" i="1"/>
  <c r="U30" i="1" s="1"/>
  <c r="T6" i="1"/>
  <c r="U6" i="1" s="1"/>
  <c r="W98" i="1"/>
  <c r="X98" i="1" s="1"/>
  <c r="Y98" i="1" s="1"/>
  <c r="T76" i="1"/>
  <c r="U76" i="1" s="1"/>
  <c r="T52" i="1"/>
  <c r="U52" i="1" s="1"/>
  <c r="T29" i="1"/>
  <c r="U29" i="1" s="1"/>
  <c r="T5" i="1"/>
  <c r="U5" i="1" s="1"/>
  <c r="T97" i="1"/>
  <c r="U97" i="1" s="1"/>
  <c r="W74" i="1"/>
  <c r="X74" i="1" s="1"/>
  <c r="Y74" i="1" s="1"/>
  <c r="T51" i="1"/>
  <c r="U51" i="1" s="1"/>
  <c r="W28" i="1"/>
  <c r="X28" i="1" s="1"/>
  <c r="Y28" i="1" s="1"/>
  <c r="T33" i="1"/>
  <c r="U33" i="1" s="1"/>
  <c r="T78" i="1"/>
  <c r="U78" i="1" s="1"/>
  <c r="T55" i="1"/>
  <c r="U55" i="1" s="1"/>
  <c r="T31" i="1"/>
  <c r="U31" i="1" s="1"/>
  <c r="T7" i="1"/>
  <c r="U7" i="1" s="1"/>
  <c r="T96" i="1"/>
  <c r="U96" i="1" s="1"/>
  <c r="T73" i="1"/>
  <c r="U73" i="1" s="1"/>
  <c r="T50" i="1"/>
  <c r="U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Maarten Hulsman</author>
  </authors>
  <commentList>
    <comment ref="O1" authorId="0" shapeId="0" xr:uid="{426CE471-08B6-4FA5-A361-8DBAE165E369}">
      <text>
        <r>
          <rPr>
            <b/>
            <sz val="9"/>
            <color indexed="81"/>
            <rFont val="Tahoma"/>
            <family val="2"/>
          </rPr>
          <t>Maarten Hulsman:</t>
        </r>
        <r>
          <rPr>
            <sz val="9"/>
            <color indexed="81"/>
            <rFont val="Tahoma"/>
            <family val="2"/>
          </rPr>
          <t xml:space="preserve">
A city is primary when it should be visiable on the map when zoomed out
y --&gt; yes
n --&gt; no</t>
        </r>
      </text>
    </comment>
    <comment ref="C2" authorId="0" shapeId="0" xr:uid="{511ADCAF-8414-4CDE-9AA8-869121B97ADA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Fligt time+Train time+ Check in [h]</t>
        </r>
      </text>
    </comment>
    <comment ref="D2" authorId="0" shapeId="0" xr:uid="{46F9DD20-0583-450F-B921-3B57AA0D1B3B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Flight +train [kg]</t>
        </r>
      </text>
    </comment>
    <comment ref="F2" authorId="0" shapeId="0" xr:uid="{B4590049-493B-4052-93C8-32769AF15252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Duration [h]</t>
        </r>
      </text>
    </comment>
    <comment ref="G2" authorId="0" shapeId="0" xr:uid="{392E65B7-A82E-463F-B7E4-E6306C3D6B2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CO2 [kg]</t>
        </r>
      </text>
    </comment>
    <comment ref="I2" authorId="0" shapeId="0" xr:uid="{7ECA6F29-B586-4642-A903-E483E4240001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Bus + train from Delft [h]</t>
        </r>
      </text>
    </comment>
    <comment ref="J2" authorId="0" shapeId="0" xr:uid="{5D760979-374A-4912-8D3F-69EC7DB9B20E}">
      <text>
        <r>
          <rPr>
            <b/>
            <sz val="9"/>
            <color indexed="81"/>
            <rFont val="Tahoma"/>
            <charset val="1"/>
          </rPr>
          <t>Maarten Hulsman:</t>
        </r>
        <r>
          <rPr>
            <sz val="9"/>
            <color indexed="81"/>
            <rFont val="Tahoma"/>
            <charset val="1"/>
          </rPr>
          <t xml:space="preserve">
Total Bus + train from Delft [kg]</t>
        </r>
      </text>
    </comment>
  </commentList>
</comments>
</file>

<file path=xl/sharedStrings.xml><?xml version="1.0" encoding="utf-8"?>
<sst xmlns="http://schemas.openxmlformats.org/spreadsheetml/2006/main" count="405" uniqueCount="141">
  <si>
    <t>London</t>
  </si>
  <si>
    <t>Manchester</t>
  </si>
  <si>
    <t>Birmingham</t>
  </si>
  <si>
    <t>Edinburgh</t>
  </si>
  <si>
    <t>Glasgow</t>
  </si>
  <si>
    <t>Bristol</t>
  </si>
  <si>
    <t>Dublin</t>
  </si>
  <si>
    <t>Belfast</t>
  </si>
  <si>
    <t>Paris</t>
  </si>
  <si>
    <t>Nancy</t>
  </si>
  <si>
    <t>Lyon</t>
  </si>
  <si>
    <t>Nantes</t>
  </si>
  <si>
    <t>Grenoble</t>
  </si>
  <si>
    <t>Marseille</t>
  </si>
  <si>
    <t>Nice</t>
  </si>
  <si>
    <t>Toulouse</t>
  </si>
  <si>
    <t>Bordeaux</t>
  </si>
  <si>
    <t>Lille</t>
  </si>
  <si>
    <t>Strasbourg</t>
  </si>
  <si>
    <t>Bilbao</t>
  </si>
  <si>
    <t>Barcelona</t>
  </si>
  <si>
    <t>Valencia</t>
  </si>
  <si>
    <t>Salamanca</t>
  </si>
  <si>
    <t>Porto</t>
  </si>
  <si>
    <t>Lisbon</t>
  </si>
  <si>
    <t>Antwerp</t>
  </si>
  <si>
    <t>Leuven</t>
  </si>
  <si>
    <t>Brussels</t>
  </si>
  <si>
    <t>Gent</t>
  </si>
  <si>
    <t>Luxemburg</t>
  </si>
  <si>
    <t>Keulen</t>
  </si>
  <si>
    <t>Dusseldorf</t>
  </si>
  <si>
    <t>Bremen</t>
  </si>
  <si>
    <t>Frankfurt am Main</t>
  </si>
  <si>
    <t>Hannover</t>
  </si>
  <si>
    <t>Hamburg</t>
  </si>
  <si>
    <t>Nuremberg</t>
  </si>
  <si>
    <t>Stuttgart</t>
  </si>
  <si>
    <t>München</t>
  </si>
  <si>
    <t>Dresden</t>
  </si>
  <si>
    <t>Berlin</t>
  </si>
  <si>
    <t>Leipzig</t>
  </si>
  <si>
    <t>Aachen</t>
  </si>
  <si>
    <t>Koblenz</t>
  </si>
  <si>
    <t>Jena</t>
  </si>
  <si>
    <t>Zurich</t>
  </si>
  <si>
    <t>Basel</t>
  </si>
  <si>
    <t>Bern</t>
  </si>
  <si>
    <t>Lausanne</t>
  </si>
  <si>
    <t>Innsbruck</t>
  </si>
  <si>
    <t>Salzburg</t>
  </si>
  <si>
    <t>Graz</t>
  </si>
  <si>
    <t>Vienna</t>
  </si>
  <si>
    <t>Linz</t>
  </si>
  <si>
    <t>Turin</t>
  </si>
  <si>
    <t>Milan</t>
  </si>
  <si>
    <t>Genoa</t>
  </si>
  <si>
    <t>Bologna</t>
  </si>
  <si>
    <t>Padova</t>
  </si>
  <si>
    <t>Pisa</t>
  </si>
  <si>
    <t>Perugia</t>
  </si>
  <si>
    <t>Rome</t>
  </si>
  <si>
    <t>Naples</t>
  </si>
  <si>
    <t>Cosenza</t>
  </si>
  <si>
    <t>Florence</t>
  </si>
  <si>
    <t>Venice</t>
  </si>
  <si>
    <t>Verona</t>
  </si>
  <si>
    <t>Prague</t>
  </si>
  <si>
    <t>Warsaw</t>
  </si>
  <si>
    <t>Krakow</t>
  </si>
  <si>
    <t>Poznan</t>
  </si>
  <si>
    <t>Bratislava</t>
  </si>
  <si>
    <t>Budapest</t>
  </si>
  <si>
    <t>Zagreb</t>
  </si>
  <si>
    <t>Split</t>
  </si>
  <si>
    <t>Bucharest</t>
  </si>
  <si>
    <t>Gdansk</t>
  </si>
  <si>
    <t>Sofia</t>
  </si>
  <si>
    <t>Aarhus</t>
  </si>
  <si>
    <t>Aalborg</t>
  </si>
  <si>
    <t>Copenhagen</t>
  </si>
  <si>
    <t>Lund</t>
  </si>
  <si>
    <t>Goteborg</t>
  </si>
  <si>
    <t>Stockholm</t>
  </si>
  <si>
    <t>Oslo</t>
  </si>
  <si>
    <t>Trondheim</t>
  </si>
  <si>
    <t xml:space="preserve">Airplane </t>
  </si>
  <si>
    <t>Duration</t>
  </si>
  <si>
    <t>Train</t>
  </si>
  <si>
    <t>Bus</t>
  </si>
  <si>
    <t>Flying from Schiphol Airport</t>
  </si>
  <si>
    <t xml:space="preserve">Plane: checking in, security, luggage: +2h </t>
  </si>
  <si>
    <t>CO2 Flight [kg]</t>
  </si>
  <si>
    <t>CO2 Flight +train [kg]</t>
  </si>
  <si>
    <t>Duration flight [h]</t>
  </si>
  <si>
    <t>Flight + train [h]</t>
  </si>
  <si>
    <t>F+T+ Check in [h]</t>
  </si>
  <si>
    <t>Madrid</t>
  </si>
  <si>
    <t>Assumptions flying</t>
  </si>
  <si>
    <t>Duration [h]</t>
  </si>
  <si>
    <t>CO2 [kg]</t>
  </si>
  <si>
    <t>From Rotterdam</t>
  </si>
  <si>
    <t>Assumptions bus</t>
  </si>
  <si>
    <t>Bus goes from Rotterdam or Amsterdam</t>
  </si>
  <si>
    <t>Flixbus is standard</t>
  </si>
  <si>
    <t>Delft to Schiphol by train: 39 minutes + 2,3 kg CO2 [Ecopassenger time + emission]</t>
  </si>
  <si>
    <t>Delft to Rotterdam by train: 13 minutes + 0,65 kg CO2 [Ecopassenger time + emissions]</t>
  </si>
  <si>
    <t>Shortest route is chosen</t>
  </si>
  <si>
    <t>From Amsterdam</t>
  </si>
  <si>
    <t>Delft to Amsterdam by train: 58 minutes and 3,0 kg CO2 [both Ecopassenger]</t>
  </si>
  <si>
    <t xml:space="preserve">Flixbus report: 26.0 gCO2-eq/km per passenger ( https://cdn-cf.cms.flixbus.com/drupal-assets/2023-05/Well-to-Wheel%20Analysis%20atmosfair.pdf?atb_pdid=552960f4-45d0-4694-a891-d9d4c1e6e320&amp;_sp=87cd3491-e123-4fa2-8ce6-3851a23c57dd.1704705176036&amp;_spnuid=5e300fba-7811-40d0-ab8a-21d8b8e52238_1704704686599) </t>
  </si>
  <si>
    <t>Number of km based on quickest route according to Google Maps</t>
  </si>
  <si>
    <t>Bus + train from Delft [h]</t>
  </si>
  <si>
    <t>ROT km</t>
  </si>
  <si>
    <t>ROT CO2 [kg]</t>
  </si>
  <si>
    <t>ROT Bus + train from Delft [kg]</t>
  </si>
  <si>
    <t>AMS km</t>
  </si>
  <si>
    <t>AMS CO2 [kg]</t>
  </si>
  <si>
    <t>AMS Bus + train from Delft [kg]</t>
  </si>
  <si>
    <t>Total Bus + train from Delft [kg]</t>
  </si>
  <si>
    <t>E</t>
  </si>
  <si>
    <t>M</t>
  </si>
  <si>
    <t>From Barcelona</t>
  </si>
  <si>
    <t>CO2</t>
  </si>
  <si>
    <t>hours</t>
  </si>
  <si>
    <t xml:space="preserve"> https://ecopassenger.hafas.de/bin/query.exe/en?L=vs_uic&amp;</t>
  </si>
  <si>
    <t>https://co2.myclimate.org/en/flight_calculators/new</t>
  </si>
  <si>
    <t>Primary</t>
  </si>
  <si>
    <t>y</t>
  </si>
  <si>
    <t>n</t>
  </si>
  <si>
    <t>flightTime</t>
  </si>
  <si>
    <t>trainTime</t>
  </si>
  <si>
    <t>trainEmission</t>
  </si>
  <si>
    <t>busTime</t>
  </si>
  <si>
    <t>busEmission</t>
  </si>
  <si>
    <t>Airplane</t>
  </si>
  <si>
    <t>flightEmission</t>
  </si>
  <si>
    <t>latitude</t>
  </si>
  <si>
    <t>longitude</t>
  </si>
  <si>
    <t xml:space="preserve">n 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</si>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</sst>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h]:mm"/>
    <numFmt numFmtId="166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4D5156"/>
      <name val="Calibri"/>
      <family val="2"/>
      <scheme val="minor"/>
    </font>
    <font>
      <sz val="11"/>
      <color rgb="FF5F636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21" fontId="0" fillId="4" borderId="0" xfId="0" applyNumberFormat="1" applyFill="1"/>
    <xf numFmtId="0" fontId="1" fillId="0" borderId="0" xfId="0" applyFont="1"/>
    <xf numFmtId="0" fontId="3" fillId="0" borderId="0" xfId="0" applyFont="1"/>
    <xf numFmtId="46" fontId="0" fillId="0" borderId="0" xfId="0" applyNumberForma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2" fontId="1" fillId="3" borderId="0" xfId="0" applyNumberFormat="1" applyFont="1" applyFill="1"/>
    <xf numFmtId="2" fontId="2" fillId="4" borderId="0" xfId="0" applyNumberFormat="1" applyFont="1" applyFill="1"/>
    <xf numFmtId="2" fontId="0" fillId="4" borderId="0" xfId="0" applyNumberFormat="1" applyFill="1"/>
    <xf numFmtId="2" fontId="0" fillId="2" borderId="0" xfId="0" applyNumberFormat="1" applyFill="1"/>
    <xf numFmtId="21" fontId="4" fillId="4" borderId="0" xfId="0" applyNumberFormat="1" applyFont="1" applyFill="1"/>
    <xf numFmtId="166" fontId="0" fillId="0" borderId="0" xfId="0" applyNumberFormat="1"/>
    <xf numFmtId="166" fontId="9" fillId="0" borderId="0" xfId="0" applyNumberFormat="1" applyFont="1"/>
    <xf numFmtId="166" fontId="1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D566-3C65-4661-BAE0-38210166E19C}">
  <dimension ref="A1:BS1167"/>
  <sheetViews>
    <sheetView tabSelected="1" topLeftCell="A11" zoomScale="79" workbookViewId="0">
      <pane xSplit="1" topLeftCell="B1" activePane="topRight" state="frozen"/>
      <selection pane="topRight" activeCell="O35" sqref="O35"/>
    </sheetView>
  </sheetViews>
  <sheetFormatPr defaultRowHeight="14.4" x14ac:dyDescent="0.3"/>
  <cols>
    <col min="1" max="1" width="16.88671875" style="6" customWidth="1"/>
    <col min="2" max="2" width="2.6640625" customWidth="1"/>
    <col min="3" max="3" width="26.33203125" customWidth="1"/>
    <col min="4" max="4" width="19" style="2" customWidth="1"/>
    <col min="5" max="5" width="2.88671875" customWidth="1"/>
    <col min="6" max="6" width="20.21875" customWidth="1"/>
    <col min="7" max="7" width="23.44140625" customWidth="1"/>
    <col min="8" max="8" width="2.77734375" customWidth="1"/>
    <col min="9" max="9" width="30.77734375" customWidth="1"/>
    <col min="10" max="10" width="35.88671875" customWidth="1"/>
    <col min="11" max="11" width="3.77734375" customWidth="1"/>
    <col min="12" max="12" width="22" customWidth="1"/>
    <col min="13" max="13" width="14.88671875" customWidth="1"/>
    <col min="14" max="14" width="4.5546875" customWidth="1"/>
    <col min="15" max="15" width="20.88671875" customWidth="1"/>
  </cols>
  <sheetData>
    <row r="1" spans="1:71" s="4" customFormat="1" x14ac:dyDescent="0.3">
      <c r="A1" s="8"/>
      <c r="B1" s="8"/>
      <c r="C1" s="4" t="s">
        <v>135</v>
      </c>
      <c r="E1" s="8"/>
      <c r="F1" s="4" t="s">
        <v>88</v>
      </c>
      <c r="H1" s="8"/>
      <c r="I1" s="4" t="s">
        <v>89</v>
      </c>
      <c r="K1" s="8"/>
      <c r="L1" s="4" t="s">
        <v>140</v>
      </c>
      <c r="N1" s="8"/>
      <c r="O1" s="4" t="s">
        <v>127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spans="1:71" s="5" customFormat="1" x14ac:dyDescent="0.3">
      <c r="A2" s="11"/>
      <c r="B2"/>
      <c r="C2" s="6" t="s">
        <v>130</v>
      </c>
      <c r="D2" s="6" t="s">
        <v>136</v>
      </c>
      <c r="E2" s="11"/>
      <c r="F2" s="6" t="s">
        <v>131</v>
      </c>
      <c r="G2" s="6" t="s">
        <v>132</v>
      </c>
      <c r="H2"/>
      <c r="I2" s="6" t="s">
        <v>133</v>
      </c>
      <c r="J2" s="6" t="s">
        <v>134</v>
      </c>
      <c r="K2"/>
      <c r="L2" s="6" t="s">
        <v>137</v>
      </c>
      <c r="M2" s="6" t="s">
        <v>138</v>
      </c>
      <c r="N2"/>
      <c r="O2" s="6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</row>
    <row r="3" spans="1:71" s="5" customFormat="1" x14ac:dyDescent="0.3">
      <c r="A3" s="8"/>
      <c r="B3" s="8"/>
      <c r="E3"/>
      <c r="H3"/>
      <c r="J3" s="21"/>
      <c r="K3"/>
      <c r="N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</row>
    <row r="4" spans="1:71" x14ac:dyDescent="0.3">
      <c r="A4" s="6" t="s">
        <v>0</v>
      </c>
      <c r="C4" s="1">
        <v>0.22777777777777775</v>
      </c>
      <c r="D4">
        <v>127.8</v>
      </c>
      <c r="F4" s="15">
        <v>0.18055555555555555</v>
      </c>
      <c r="G4">
        <v>13.2</v>
      </c>
      <c r="I4" s="15">
        <v>0.4604166666666667</v>
      </c>
      <c r="J4" s="13">
        <v>14.222000000000001</v>
      </c>
      <c r="L4" s="22">
        <v>51.507199999999997</v>
      </c>
      <c r="M4" s="22">
        <v>-0.1275</v>
      </c>
      <c r="O4" t="s">
        <v>128</v>
      </c>
    </row>
    <row r="5" spans="1:71" x14ac:dyDescent="0.3">
      <c r="A5" s="6" t="s">
        <v>1</v>
      </c>
      <c r="C5" s="1">
        <v>0.21944444444444444</v>
      </c>
      <c r="D5">
        <v>118.1</v>
      </c>
      <c r="F5" s="15">
        <v>0.34236111111111112</v>
      </c>
      <c r="G5">
        <v>28.8</v>
      </c>
      <c r="I5" s="15">
        <v>0.76944444444444438</v>
      </c>
      <c r="J5" s="13">
        <v>21.84</v>
      </c>
      <c r="L5" s="22">
        <v>53.480759300000003</v>
      </c>
      <c r="M5" s="23">
        <v>-2.2426305000000002</v>
      </c>
      <c r="O5" t="s">
        <v>129</v>
      </c>
    </row>
    <row r="6" spans="1:71" x14ac:dyDescent="0.3">
      <c r="A6" s="6" t="s">
        <v>2</v>
      </c>
      <c r="C6" s="1">
        <v>0.21527777777777779</v>
      </c>
      <c r="D6">
        <v>108.39999999999999</v>
      </c>
      <c r="F6" s="15">
        <v>0.27430555555555552</v>
      </c>
      <c r="G6">
        <v>21.7</v>
      </c>
      <c r="I6" s="15">
        <v>0.67569444444444438</v>
      </c>
      <c r="J6" s="13">
        <v>18.382000000000001</v>
      </c>
      <c r="L6" s="22">
        <v>52.479699199999999</v>
      </c>
      <c r="M6" s="22">
        <v>-1.9026911</v>
      </c>
      <c r="O6" t="s">
        <v>129</v>
      </c>
    </row>
    <row r="7" spans="1:71" x14ac:dyDescent="0.3">
      <c r="A7" s="6" t="s">
        <v>3</v>
      </c>
      <c r="C7" s="1">
        <v>0.23472222222222222</v>
      </c>
      <c r="D7">
        <v>125.6</v>
      </c>
      <c r="F7" s="15">
        <v>0.42222222222222222</v>
      </c>
      <c r="G7">
        <v>51.9</v>
      </c>
      <c r="I7" s="15">
        <v>0.95347222222222228</v>
      </c>
      <c r="J7" s="13">
        <v>29.380000000000003</v>
      </c>
      <c r="L7" s="22">
        <v>55.953345599999999</v>
      </c>
      <c r="M7" s="22">
        <v>-3.1883748999999999</v>
      </c>
      <c r="O7" t="s">
        <v>129</v>
      </c>
    </row>
    <row r="8" spans="1:71" x14ac:dyDescent="0.3">
      <c r="A8" s="6" t="s">
        <v>4</v>
      </c>
      <c r="C8" s="1">
        <v>0.23888888888888887</v>
      </c>
      <c r="D8">
        <v>134.60000000000002</v>
      </c>
      <c r="F8" s="15">
        <v>0.43958333333333338</v>
      </c>
      <c r="G8">
        <v>54.9</v>
      </c>
      <c r="I8" s="15">
        <v>0.94652777777777775</v>
      </c>
      <c r="J8" s="13">
        <v>30.342000000000002</v>
      </c>
      <c r="L8" s="22">
        <v>55.860982</v>
      </c>
      <c r="M8" s="23">
        <v>-4.2488786999999997</v>
      </c>
      <c r="O8" t="s">
        <v>129</v>
      </c>
    </row>
    <row r="9" spans="1:71" x14ac:dyDescent="0.3">
      <c r="A9" s="6" t="s">
        <v>5</v>
      </c>
      <c r="C9" s="1">
        <v>0.22638888888888886</v>
      </c>
      <c r="D9">
        <v>115.2</v>
      </c>
      <c r="F9" s="15">
        <v>0.33263888888888887</v>
      </c>
      <c r="G9">
        <v>23.7</v>
      </c>
      <c r="I9" s="15">
        <v>0.6513888888888888</v>
      </c>
      <c r="J9" s="13">
        <v>17.68</v>
      </c>
      <c r="L9" s="22">
        <v>51.453600000000002</v>
      </c>
      <c r="M9" s="22">
        <v>-2.5975000000000001</v>
      </c>
      <c r="O9" t="s">
        <v>128</v>
      </c>
    </row>
    <row r="10" spans="1:71" x14ac:dyDescent="0.3">
      <c r="A10" s="6" t="s">
        <v>6</v>
      </c>
      <c r="C10" s="1">
        <v>0.24236111111111108</v>
      </c>
      <c r="D10">
        <v>115.3</v>
      </c>
      <c r="F10" s="15"/>
      <c r="I10" s="15"/>
      <c r="J10" s="13"/>
      <c r="L10" s="23">
        <v>53.3498053</v>
      </c>
      <c r="M10" s="23">
        <v>-6.2603096999999996</v>
      </c>
      <c r="O10" t="s">
        <v>129</v>
      </c>
    </row>
    <row r="11" spans="1:71" x14ac:dyDescent="0.3">
      <c r="A11" s="6" t="s">
        <v>7</v>
      </c>
      <c r="C11" s="1">
        <v>0.22847222222222224</v>
      </c>
      <c r="D11">
        <v>117.3</v>
      </c>
      <c r="F11" s="15"/>
      <c r="I11" s="15"/>
      <c r="J11" s="13"/>
      <c r="L11" s="23">
        <v>54.597284999999999</v>
      </c>
      <c r="M11" s="22">
        <v>-5.9301199999999996</v>
      </c>
      <c r="O11" t="s">
        <v>129</v>
      </c>
    </row>
    <row r="12" spans="1:71" x14ac:dyDescent="0.3">
      <c r="C12" s="1"/>
      <c r="D12"/>
      <c r="F12" s="15"/>
      <c r="I12" s="15"/>
      <c r="J12" s="13"/>
      <c r="L12" s="22"/>
      <c r="M12" s="22"/>
    </row>
    <row r="13" spans="1:71" x14ac:dyDescent="0.3">
      <c r="A13" s="6" t="s">
        <v>8</v>
      </c>
      <c r="C13" s="1">
        <v>0.23472222222222222</v>
      </c>
      <c r="D13">
        <v>102</v>
      </c>
      <c r="F13" s="15">
        <v>0.12152777777777778</v>
      </c>
      <c r="G13">
        <v>7.3</v>
      </c>
      <c r="I13" s="15">
        <v>0.30694444444444446</v>
      </c>
      <c r="J13" s="13">
        <v>12.298000000000002</v>
      </c>
      <c r="L13" s="22">
        <v>48.856699999999996</v>
      </c>
      <c r="M13" s="22">
        <v>2.3521999999999998</v>
      </c>
      <c r="O13" t="s">
        <v>128</v>
      </c>
    </row>
    <row r="14" spans="1:71" x14ac:dyDescent="0.3">
      <c r="A14" s="6" t="s">
        <v>9</v>
      </c>
      <c r="C14" s="1">
        <v>0.27430555555555552</v>
      </c>
      <c r="D14">
        <v>133.80000000000001</v>
      </c>
      <c r="F14" s="15">
        <v>0.21111111111111111</v>
      </c>
      <c r="G14">
        <v>9.4</v>
      </c>
      <c r="I14" s="15">
        <v>0.30763888888888891</v>
      </c>
      <c r="J14" s="13">
        <v>12.896000000000001</v>
      </c>
      <c r="L14" s="23">
        <v>48.693722299999997</v>
      </c>
      <c r="M14" s="23">
        <v>6.1834097000000003</v>
      </c>
      <c r="O14" t="s">
        <v>129</v>
      </c>
    </row>
    <row r="15" spans="1:71" x14ac:dyDescent="0.3">
      <c r="A15" s="6" t="s">
        <v>10</v>
      </c>
      <c r="C15" s="1">
        <v>0.24791666666666662</v>
      </c>
      <c r="D15">
        <v>138.10000000000002</v>
      </c>
      <c r="F15" s="15">
        <v>0.22222222222222221</v>
      </c>
      <c r="G15">
        <v>9.9</v>
      </c>
      <c r="I15" s="15">
        <v>0.5576388888888888</v>
      </c>
      <c r="J15" s="13">
        <v>23.088000000000001</v>
      </c>
      <c r="L15" s="23">
        <v>45.764043000000001</v>
      </c>
      <c r="M15" s="22">
        <v>4.8356589999999997</v>
      </c>
      <c r="O15" t="s">
        <v>129</v>
      </c>
    </row>
    <row r="16" spans="1:71" x14ac:dyDescent="0.3">
      <c r="A16" s="6" t="s">
        <v>11</v>
      </c>
      <c r="C16" s="1">
        <v>0.23541666666666666</v>
      </c>
      <c r="D16">
        <v>58.8</v>
      </c>
      <c r="F16" s="15">
        <v>0.26319444444444445</v>
      </c>
      <c r="G16">
        <v>9.8000000000000007</v>
      </c>
      <c r="I16" s="15">
        <v>0.6166666666666667</v>
      </c>
      <c r="J16" s="13">
        <v>22.022000000000002</v>
      </c>
      <c r="L16" s="23">
        <v>47.218370999999998</v>
      </c>
      <c r="M16" s="22">
        <v>-1.5536209999999999</v>
      </c>
      <c r="O16" t="s">
        <v>129</v>
      </c>
    </row>
    <row r="17" spans="1:15" x14ac:dyDescent="0.3">
      <c r="A17" s="6" t="s">
        <v>12</v>
      </c>
      <c r="C17" s="1">
        <v>0.30208333333333331</v>
      </c>
      <c r="D17">
        <v>147.10000000000002</v>
      </c>
      <c r="F17" s="15">
        <v>0.29166666666666669</v>
      </c>
      <c r="G17">
        <v>10.7</v>
      </c>
      <c r="I17" s="15">
        <v>0.69305555555555554</v>
      </c>
      <c r="J17" s="13">
        <v>25.922000000000001</v>
      </c>
      <c r="L17" s="23">
        <v>45.171546999999997</v>
      </c>
      <c r="M17" s="23">
        <v>5.7223870000000003</v>
      </c>
      <c r="O17" t="s">
        <v>129</v>
      </c>
    </row>
    <row r="18" spans="1:15" x14ac:dyDescent="0.3">
      <c r="A18" s="6" t="s">
        <v>13</v>
      </c>
      <c r="C18" s="1">
        <v>0.2631944444444444</v>
      </c>
      <c r="D18">
        <v>168</v>
      </c>
      <c r="F18" s="15">
        <v>0.30763888888888891</v>
      </c>
      <c r="G18">
        <v>12</v>
      </c>
      <c r="I18" s="15">
        <v>0.84236111111111112</v>
      </c>
      <c r="J18" s="13">
        <v>31.200000000000003</v>
      </c>
      <c r="L18" s="23">
        <v>43.296481999999997</v>
      </c>
      <c r="M18" s="23">
        <v>5.3697800000000004</v>
      </c>
      <c r="O18" t="s">
        <v>129</v>
      </c>
    </row>
    <row r="19" spans="1:15" x14ac:dyDescent="0.3">
      <c r="A19" s="6" t="s">
        <v>14</v>
      </c>
      <c r="C19" s="1">
        <v>0.25347222222222221</v>
      </c>
      <c r="D19">
        <v>164.60000000000002</v>
      </c>
      <c r="F19" s="15">
        <v>0.4284722222222222</v>
      </c>
      <c r="G19">
        <v>14.3</v>
      </c>
      <c r="I19" s="15">
        <v>0.97777777777777775</v>
      </c>
      <c r="J19" s="13">
        <v>35.073999999999998</v>
      </c>
      <c r="L19" s="23">
        <v>43.700935800000003</v>
      </c>
      <c r="M19" s="23">
        <v>7.2683911999999999</v>
      </c>
      <c r="O19" t="s">
        <v>129</v>
      </c>
    </row>
    <row r="20" spans="1:15" x14ac:dyDescent="0.3">
      <c r="A20" s="6" t="s">
        <v>15</v>
      </c>
      <c r="C20" s="1">
        <v>0.25069444444444444</v>
      </c>
      <c r="D20">
        <v>167.8</v>
      </c>
      <c r="F20" s="15">
        <v>0.37222222222222223</v>
      </c>
      <c r="G20">
        <v>13.1</v>
      </c>
      <c r="I20" s="15">
        <v>0.82499999999999996</v>
      </c>
      <c r="J20" s="13">
        <v>29.874000000000002</v>
      </c>
      <c r="L20" s="23">
        <v>43.604652000000002</v>
      </c>
      <c r="M20" s="23">
        <v>1.4442090000000001</v>
      </c>
      <c r="O20" t="s">
        <v>129</v>
      </c>
    </row>
    <row r="21" spans="1:15" x14ac:dyDescent="0.3">
      <c r="A21" s="6" t="s">
        <v>16</v>
      </c>
      <c r="C21" s="1">
        <v>0.24930555555555556</v>
      </c>
      <c r="D21">
        <v>156.9</v>
      </c>
      <c r="F21" s="15">
        <v>0.26874999999999999</v>
      </c>
      <c r="G21">
        <v>11.4</v>
      </c>
      <c r="I21" s="15">
        <v>0.67569444444444438</v>
      </c>
      <c r="J21" s="13">
        <v>27.481999999999999</v>
      </c>
      <c r="L21" s="23">
        <v>44.837789000000001</v>
      </c>
      <c r="M21" s="23">
        <v>-0.57918000000000003</v>
      </c>
      <c r="O21" t="s">
        <v>128</v>
      </c>
    </row>
    <row r="22" spans="1:15" x14ac:dyDescent="0.3">
      <c r="A22" s="6" t="s">
        <v>17</v>
      </c>
      <c r="C22" s="1">
        <v>0.25972222222222219</v>
      </c>
      <c r="D22">
        <v>100.8</v>
      </c>
      <c r="F22" s="15">
        <v>0.13263888888888889</v>
      </c>
      <c r="G22">
        <v>6</v>
      </c>
      <c r="I22" s="15">
        <v>0.15138888888888888</v>
      </c>
      <c r="J22" s="13">
        <v>6.604000000000001</v>
      </c>
      <c r="L22" s="23">
        <v>50.629249999999999</v>
      </c>
      <c r="M22" s="23">
        <v>3.0572560000000002</v>
      </c>
      <c r="O22" t="s">
        <v>129</v>
      </c>
    </row>
    <row r="23" spans="1:15" x14ac:dyDescent="0.3">
      <c r="A23" s="6" t="s">
        <v>18</v>
      </c>
      <c r="C23" s="1">
        <v>0.22013888888888888</v>
      </c>
      <c r="D23">
        <v>115.1</v>
      </c>
      <c r="F23" s="15">
        <v>0.29375000000000001</v>
      </c>
      <c r="G23">
        <v>25.1</v>
      </c>
      <c r="I23" s="15">
        <v>0.47430555555555554</v>
      </c>
      <c r="J23" s="13">
        <v>15.704000000000002</v>
      </c>
      <c r="L23" s="23">
        <v>48.584614000000002</v>
      </c>
      <c r="M23" s="23">
        <v>7.7507127000000002</v>
      </c>
      <c r="O23" t="s">
        <v>129</v>
      </c>
    </row>
    <row r="24" spans="1:15" x14ac:dyDescent="0.3">
      <c r="C24" s="1"/>
      <c r="D24"/>
      <c r="F24" s="15"/>
      <c r="I24" s="15"/>
      <c r="J24" s="13"/>
      <c r="L24" s="22"/>
      <c r="M24" s="22"/>
    </row>
    <row r="25" spans="1:15" x14ac:dyDescent="0.3">
      <c r="A25" s="6" t="s">
        <v>19</v>
      </c>
      <c r="C25" s="1">
        <v>0.25277777777777777</v>
      </c>
      <c r="D25">
        <v>148.80000000000001</v>
      </c>
      <c r="F25" s="15"/>
      <c r="I25" s="15">
        <v>0.91874999999999996</v>
      </c>
      <c r="J25" s="13">
        <v>36.088000000000001</v>
      </c>
      <c r="L25" s="23">
        <v>43.263012600000003</v>
      </c>
      <c r="M25" s="23">
        <v>-2.9349851999999998</v>
      </c>
      <c r="O25" t="s">
        <v>129</v>
      </c>
    </row>
    <row r="26" spans="1:15" x14ac:dyDescent="0.3">
      <c r="A26" s="6" t="s">
        <v>20</v>
      </c>
      <c r="C26" s="1">
        <v>0.26111111111111107</v>
      </c>
      <c r="D26">
        <v>119.7</v>
      </c>
      <c r="F26" s="15">
        <v>0.4909722222222222</v>
      </c>
      <c r="G26">
        <v>18.8</v>
      </c>
      <c r="I26" s="15">
        <v>1.0506944444444446</v>
      </c>
      <c r="J26" s="13">
        <v>39.103999999999999</v>
      </c>
      <c r="L26" s="23">
        <v>41.382893899999999</v>
      </c>
      <c r="M26" s="23">
        <v>2.1774322000000002</v>
      </c>
      <c r="O26" t="s">
        <v>128</v>
      </c>
    </row>
    <row r="27" spans="1:15" x14ac:dyDescent="0.3">
      <c r="A27" s="6" t="s">
        <v>21</v>
      </c>
      <c r="C27" s="1">
        <v>0.29444444444444445</v>
      </c>
      <c r="D27">
        <v>175.8</v>
      </c>
      <c r="F27" s="15">
        <v>0.61041666666666661</v>
      </c>
      <c r="G27">
        <v>29.5</v>
      </c>
      <c r="I27" s="15">
        <v>1.2416666666666667</v>
      </c>
      <c r="J27" s="13">
        <v>51.854000000000006</v>
      </c>
      <c r="L27" s="23">
        <v>39.469907499999998</v>
      </c>
      <c r="M27" s="23">
        <v>-0.37628810000000001</v>
      </c>
      <c r="O27" t="s">
        <v>128</v>
      </c>
    </row>
    <row r="28" spans="1:15" x14ac:dyDescent="0.3">
      <c r="A28" s="6" t="s">
        <v>22</v>
      </c>
      <c r="C28" s="1"/>
      <c r="D28"/>
      <c r="F28" s="15"/>
      <c r="I28" s="15">
        <v>1.5645833333333334</v>
      </c>
      <c r="J28" s="13">
        <v>49.176000000000002</v>
      </c>
      <c r="L28" s="24">
        <v>40.961613</v>
      </c>
      <c r="M28" s="24">
        <v>-5.6676070000000003</v>
      </c>
      <c r="O28" t="s">
        <v>129</v>
      </c>
    </row>
    <row r="29" spans="1:15" x14ac:dyDescent="0.3">
      <c r="A29" s="6" t="s">
        <v>97</v>
      </c>
      <c r="C29" s="1">
        <v>0.2631944444444444</v>
      </c>
      <c r="D29">
        <v>174.3</v>
      </c>
      <c r="F29" s="15">
        <v>0.62430555555555556</v>
      </c>
      <c r="G29">
        <v>36.200000000000003</v>
      </c>
      <c r="I29" s="15">
        <v>1.1375</v>
      </c>
      <c r="J29" s="13">
        <v>45.344000000000001</v>
      </c>
      <c r="L29" s="23">
        <v>40.416704699999997</v>
      </c>
      <c r="M29" s="23">
        <v>-3.7035825</v>
      </c>
      <c r="O29" t="s">
        <v>128</v>
      </c>
    </row>
    <row r="30" spans="1:15" x14ac:dyDescent="0.3">
      <c r="A30" s="6" t="s">
        <v>23</v>
      </c>
      <c r="C30" s="1">
        <v>0.30486111111111108</v>
      </c>
      <c r="D30">
        <v>181.8</v>
      </c>
      <c r="F30" s="15"/>
      <c r="I30" s="15">
        <v>1.4465277777777779</v>
      </c>
      <c r="J30" s="13">
        <v>53.404000000000003</v>
      </c>
      <c r="L30" s="23">
        <v>41.157943799999998</v>
      </c>
      <c r="M30" s="23">
        <v>-8.6291053000000009</v>
      </c>
      <c r="O30" t="s">
        <v>129</v>
      </c>
    </row>
    <row r="31" spans="1:15" x14ac:dyDescent="0.3">
      <c r="A31" s="6" t="s">
        <v>24</v>
      </c>
      <c r="C31" s="1">
        <v>0.29444444444444445</v>
      </c>
      <c r="D31">
        <v>193.3</v>
      </c>
      <c r="F31" s="15"/>
      <c r="I31" s="15">
        <v>1.3979166666666669</v>
      </c>
      <c r="J31" s="13">
        <v>57.382000000000005</v>
      </c>
      <c r="L31" s="22">
        <v>38.725299999999997</v>
      </c>
      <c r="M31" s="22">
        <v>-9.15</v>
      </c>
      <c r="O31" t="s">
        <v>128</v>
      </c>
    </row>
    <row r="32" spans="1:15" x14ac:dyDescent="0.3">
      <c r="C32" s="1"/>
      <c r="D32"/>
      <c r="F32" s="15"/>
      <c r="I32" s="15"/>
      <c r="J32" s="13"/>
      <c r="L32" s="22"/>
      <c r="M32" s="22"/>
    </row>
    <row r="33" spans="1:15" x14ac:dyDescent="0.3">
      <c r="A33" s="6" t="s">
        <v>25</v>
      </c>
      <c r="C33" s="1">
        <v>0.2326388888888889</v>
      </c>
      <c r="D33">
        <v>91.5</v>
      </c>
      <c r="F33" s="15">
        <v>3.4722222222222224E-2</v>
      </c>
      <c r="G33">
        <v>3.2</v>
      </c>
      <c r="I33" s="15">
        <v>6.4583333333333326E-2</v>
      </c>
      <c r="J33" s="13">
        <v>3.4319999999999999</v>
      </c>
      <c r="L33" s="23">
        <v>51.219447500000001</v>
      </c>
      <c r="M33" s="23">
        <v>4.4024643000000001</v>
      </c>
      <c r="O33" t="s">
        <v>128</v>
      </c>
    </row>
    <row r="34" spans="1:15" x14ac:dyDescent="0.3">
      <c r="A34" s="6" t="s">
        <v>26</v>
      </c>
      <c r="C34" s="1">
        <v>0.21458333333333335</v>
      </c>
      <c r="D34">
        <v>88.6</v>
      </c>
      <c r="F34" s="15">
        <v>7.8472222222222221E-2</v>
      </c>
      <c r="G34">
        <v>4.5</v>
      </c>
      <c r="I34" s="15"/>
      <c r="J34" s="13"/>
      <c r="L34" s="23">
        <v>50.879843800000003</v>
      </c>
      <c r="M34" s="23">
        <v>4.7005176000000004</v>
      </c>
      <c r="O34" t="s">
        <v>129</v>
      </c>
    </row>
    <row r="35" spans="1:15" x14ac:dyDescent="0.3">
      <c r="A35" s="6" t="s">
        <v>27</v>
      </c>
      <c r="C35" s="1">
        <v>0.21180555555555558</v>
      </c>
      <c r="D35">
        <v>88.1</v>
      </c>
      <c r="F35" s="15">
        <v>6.7361111111111108E-2</v>
      </c>
      <c r="G35">
        <v>4.0999999999999996</v>
      </c>
      <c r="I35" s="15">
        <v>9.930555555555555E-2</v>
      </c>
      <c r="J35" s="13">
        <v>4.7060000000000004</v>
      </c>
      <c r="L35" s="23">
        <v>50.846557300000001</v>
      </c>
      <c r="M35" s="23">
        <v>4.3516969999999997</v>
      </c>
      <c r="O35" t="s">
        <v>129</v>
      </c>
    </row>
    <row r="36" spans="1:15" x14ac:dyDescent="0.3">
      <c r="A36" s="6" t="s">
        <v>28</v>
      </c>
      <c r="C36" s="1">
        <v>0.25138888888888888</v>
      </c>
      <c r="D36">
        <v>94.7</v>
      </c>
      <c r="F36" s="15">
        <v>7.8472222222222221E-2</v>
      </c>
      <c r="G36">
        <v>4.5999999999999996</v>
      </c>
      <c r="I36" s="15">
        <v>0.10277777777777777</v>
      </c>
      <c r="J36" s="13">
        <v>4.9400000000000004</v>
      </c>
      <c r="L36" s="23">
        <v>51.053581000000001</v>
      </c>
      <c r="M36" s="23">
        <v>3.722969</v>
      </c>
      <c r="O36" t="s">
        <v>129</v>
      </c>
    </row>
    <row r="37" spans="1:15" x14ac:dyDescent="0.3">
      <c r="A37" s="6" t="s">
        <v>29</v>
      </c>
      <c r="C37" s="1">
        <v>0.21944444444444444</v>
      </c>
      <c r="D37">
        <v>120.1</v>
      </c>
      <c r="F37" s="15">
        <v>0.21458333333333335</v>
      </c>
      <c r="G37">
        <v>9.6999999999999993</v>
      </c>
      <c r="I37" s="15">
        <v>0.24166666666666664</v>
      </c>
      <c r="J37" s="13">
        <v>9.8020000000000014</v>
      </c>
      <c r="L37" s="23">
        <v>49.815272999999998</v>
      </c>
      <c r="M37" s="23">
        <v>6.1295830000000002</v>
      </c>
      <c r="O37" t="s">
        <v>128</v>
      </c>
    </row>
    <row r="38" spans="1:15" x14ac:dyDescent="0.3">
      <c r="C38" s="1"/>
      <c r="D38"/>
      <c r="F38" s="15"/>
      <c r="I38" s="15"/>
      <c r="J38" s="13"/>
      <c r="L38" s="22"/>
      <c r="M38" s="22"/>
    </row>
    <row r="39" spans="1:15" x14ac:dyDescent="0.3">
      <c r="A39" s="6" t="s">
        <v>30</v>
      </c>
      <c r="C39" s="1">
        <v>0.22013888888888888</v>
      </c>
      <c r="D39">
        <v>115.89999999999999</v>
      </c>
      <c r="F39" s="15">
        <v>0.14375000000000002</v>
      </c>
      <c r="G39">
        <v>12.8</v>
      </c>
      <c r="I39" s="15">
        <v>0.20347222222222222</v>
      </c>
      <c r="J39" s="13">
        <v>7.8260000000000014</v>
      </c>
      <c r="L39" s="23">
        <v>50.937531</v>
      </c>
      <c r="M39" s="23">
        <v>6.9602785999999996</v>
      </c>
      <c r="O39" t="s">
        <v>128</v>
      </c>
    </row>
    <row r="40" spans="1:15" x14ac:dyDescent="0.3">
      <c r="A40" s="6" t="s">
        <v>31</v>
      </c>
      <c r="C40" s="1">
        <v>0.20763888888888887</v>
      </c>
      <c r="D40">
        <v>95.6</v>
      </c>
      <c r="F40" s="15">
        <v>0.13055555555555556</v>
      </c>
      <c r="G40">
        <v>11.3</v>
      </c>
      <c r="I40" s="15">
        <v>0.19652777777777777</v>
      </c>
      <c r="J40" s="13">
        <v>6.5780000000000012</v>
      </c>
      <c r="L40" s="23">
        <v>51.227741100000003</v>
      </c>
      <c r="M40" s="23">
        <v>6.7734556000000001</v>
      </c>
      <c r="O40" t="s">
        <v>129</v>
      </c>
    </row>
    <row r="41" spans="1:15" x14ac:dyDescent="0.3">
      <c r="A41" s="6" t="s">
        <v>32</v>
      </c>
      <c r="C41" s="1">
        <v>0.21250000000000002</v>
      </c>
      <c r="D41">
        <v>109.5</v>
      </c>
      <c r="F41" s="15">
        <v>0.21180555555555555</v>
      </c>
      <c r="G41">
        <v>15.8</v>
      </c>
      <c r="I41" s="15">
        <v>0.29375000000000001</v>
      </c>
      <c r="J41" s="13">
        <v>10.790000000000001</v>
      </c>
      <c r="L41" s="23">
        <v>53.079296200000002</v>
      </c>
      <c r="M41" s="23">
        <v>8.8016936999999995</v>
      </c>
      <c r="O41" t="s">
        <v>129</v>
      </c>
    </row>
    <row r="42" spans="1:15" x14ac:dyDescent="0.3">
      <c r="A42" s="6" t="s">
        <v>33</v>
      </c>
      <c r="C42" s="1">
        <v>0.21250000000000002</v>
      </c>
      <c r="D42">
        <v>135.10000000000002</v>
      </c>
      <c r="F42" s="15">
        <v>0.19930555555555554</v>
      </c>
      <c r="G42">
        <v>19.3</v>
      </c>
      <c r="I42" s="15">
        <v>0.3527777777777778</v>
      </c>
      <c r="J42" s="13">
        <v>12.454000000000001</v>
      </c>
      <c r="L42" s="23">
        <v>50.110922100000003</v>
      </c>
      <c r="M42" s="23">
        <v>8.6821266999999995</v>
      </c>
      <c r="O42" t="s">
        <v>129</v>
      </c>
    </row>
    <row r="43" spans="1:15" x14ac:dyDescent="0.3">
      <c r="A43" s="6" t="s">
        <v>34</v>
      </c>
      <c r="C43" s="1">
        <v>0.21875</v>
      </c>
      <c r="D43">
        <v>126.89999999999999</v>
      </c>
      <c r="F43" s="15">
        <v>0.20208333333333331</v>
      </c>
      <c r="G43">
        <v>18</v>
      </c>
      <c r="I43" s="15">
        <v>0.28333333333333333</v>
      </c>
      <c r="J43" s="13">
        <v>11.934000000000001</v>
      </c>
      <c r="L43" s="23">
        <v>52.374477900000002</v>
      </c>
      <c r="M43" s="23">
        <v>9.7385532000000001</v>
      </c>
      <c r="O43" t="s">
        <v>129</v>
      </c>
    </row>
    <row r="44" spans="1:15" x14ac:dyDescent="0.3">
      <c r="A44" s="6" t="s">
        <v>35</v>
      </c>
      <c r="C44" s="1">
        <v>0.21736111111111112</v>
      </c>
      <c r="D44">
        <v>141.20000000000002</v>
      </c>
      <c r="F44" s="15">
        <v>0.24374999999999999</v>
      </c>
      <c r="G44">
        <v>18.5</v>
      </c>
      <c r="I44" s="15">
        <v>0.31458333333333333</v>
      </c>
      <c r="J44" s="13">
        <v>13.650000000000002</v>
      </c>
      <c r="L44" s="23">
        <v>53.551084600000003</v>
      </c>
      <c r="M44" s="23">
        <v>9.9936817999999992</v>
      </c>
      <c r="O44" t="s">
        <v>128</v>
      </c>
    </row>
    <row r="45" spans="1:15" x14ac:dyDescent="0.3">
      <c r="A45" s="6" t="s">
        <v>36</v>
      </c>
      <c r="C45" s="1">
        <v>0.21875</v>
      </c>
      <c r="D45">
        <v>117.7</v>
      </c>
      <c r="F45" s="15">
        <v>0.28958333333333336</v>
      </c>
      <c r="G45">
        <v>25.1</v>
      </c>
      <c r="I45" s="15">
        <v>0.45694444444444449</v>
      </c>
      <c r="J45" s="13">
        <v>18.07</v>
      </c>
      <c r="L45" s="23">
        <v>49.453871999999997</v>
      </c>
      <c r="M45" s="23">
        <v>11.077298000000001</v>
      </c>
      <c r="O45" t="s">
        <v>129</v>
      </c>
    </row>
    <row r="46" spans="1:15" x14ac:dyDescent="0.3">
      <c r="A46" s="6" t="s">
        <v>37</v>
      </c>
      <c r="C46" s="1">
        <v>0.22569444444444442</v>
      </c>
      <c r="D46">
        <v>124.39999999999999</v>
      </c>
      <c r="F46" s="15">
        <v>0.25486111111111109</v>
      </c>
      <c r="G46">
        <v>19.5</v>
      </c>
      <c r="I46" s="15">
        <v>0.43611111111111112</v>
      </c>
      <c r="J46" s="13">
        <v>17.082000000000001</v>
      </c>
      <c r="L46" s="23">
        <v>48.7758459</v>
      </c>
      <c r="M46" s="23">
        <v>9.1829321000000004</v>
      </c>
      <c r="O46" t="s">
        <v>129</v>
      </c>
    </row>
    <row r="47" spans="1:15" x14ac:dyDescent="0.3">
      <c r="A47" s="6" t="s">
        <v>38</v>
      </c>
      <c r="C47" s="1">
        <v>0.24861111111111106</v>
      </c>
      <c r="D47">
        <v>128.1</v>
      </c>
      <c r="F47" s="15">
        <v>0.33749999999999997</v>
      </c>
      <c r="G47">
        <v>132.5</v>
      </c>
      <c r="I47" s="15">
        <v>0.5576388888888888</v>
      </c>
      <c r="J47" s="13">
        <v>22.437999999999999</v>
      </c>
      <c r="L47" s="23">
        <v>48.135125299999999</v>
      </c>
      <c r="M47" s="23">
        <v>11.5819805</v>
      </c>
      <c r="O47" t="s">
        <v>128</v>
      </c>
    </row>
    <row r="48" spans="1:15" x14ac:dyDescent="0.3">
      <c r="A48" s="6" t="s">
        <v>39</v>
      </c>
      <c r="C48" s="1">
        <v>0.34166666666666662</v>
      </c>
      <c r="D48">
        <v>211.8</v>
      </c>
      <c r="F48" s="15">
        <v>0.38680555555555557</v>
      </c>
      <c r="G48">
        <v>37.299999999999997</v>
      </c>
      <c r="I48" s="15">
        <v>0.51944444444444438</v>
      </c>
      <c r="J48" s="13">
        <v>20.878</v>
      </c>
      <c r="L48" s="23">
        <v>51.0504088</v>
      </c>
      <c r="M48" s="23">
        <v>13.737262100000001</v>
      </c>
      <c r="O48" t="s">
        <v>129</v>
      </c>
    </row>
    <row r="49" spans="1:15" x14ac:dyDescent="0.3">
      <c r="A49" s="6" t="s">
        <v>40</v>
      </c>
      <c r="C49" s="1">
        <v>0.22152777777777777</v>
      </c>
      <c r="D49">
        <v>124.8</v>
      </c>
      <c r="F49" s="15">
        <v>0.27291666666666664</v>
      </c>
      <c r="G49">
        <v>21.7</v>
      </c>
      <c r="I49" s="15">
        <v>0.4777777777777778</v>
      </c>
      <c r="J49" s="13">
        <v>18.850000000000001</v>
      </c>
      <c r="L49" s="22">
        <v>52.52</v>
      </c>
      <c r="M49" s="22">
        <v>13.404999999999999</v>
      </c>
      <c r="O49" t="s">
        <v>128</v>
      </c>
    </row>
    <row r="50" spans="1:15" x14ac:dyDescent="0.3">
      <c r="A50" s="6" t="s">
        <v>41</v>
      </c>
      <c r="C50" s="1">
        <v>0.34027777777777773</v>
      </c>
      <c r="D50">
        <v>233.9</v>
      </c>
      <c r="F50" s="15">
        <v>0.37013888888888885</v>
      </c>
      <c r="G50">
        <v>30.4</v>
      </c>
      <c r="I50" s="15">
        <v>0.4465277777777778</v>
      </c>
      <c r="J50" s="13">
        <v>18.044</v>
      </c>
      <c r="L50" s="23">
        <v>51.340632100000001</v>
      </c>
      <c r="M50" s="23">
        <v>12.3747329</v>
      </c>
      <c r="O50" t="s">
        <v>129</v>
      </c>
    </row>
    <row r="51" spans="1:15" x14ac:dyDescent="0.3">
      <c r="A51" s="6" t="s">
        <v>42</v>
      </c>
      <c r="C51" s="1">
        <v>0.22222222222222221</v>
      </c>
      <c r="D51">
        <v>95.1</v>
      </c>
      <c r="F51" s="15">
        <v>0.13194444444444445</v>
      </c>
      <c r="G51">
        <v>10.8</v>
      </c>
      <c r="I51" s="15">
        <v>0.15486111111111112</v>
      </c>
      <c r="J51" s="13">
        <v>6.4480000000000013</v>
      </c>
      <c r="L51" s="23">
        <v>50.775554999999997</v>
      </c>
      <c r="M51" s="23">
        <v>6.0836110000000003</v>
      </c>
      <c r="O51" t="s">
        <v>129</v>
      </c>
    </row>
    <row r="52" spans="1:15" x14ac:dyDescent="0.3">
      <c r="A52" s="6" t="s">
        <v>43</v>
      </c>
      <c r="C52" s="1">
        <v>0.27013888888888887</v>
      </c>
      <c r="D52">
        <v>124.2</v>
      </c>
      <c r="F52" s="15">
        <v>0.19791666666666666</v>
      </c>
      <c r="G52">
        <v>16.5</v>
      </c>
      <c r="I52" s="15">
        <v>0.27986111111111112</v>
      </c>
      <c r="J52" s="13">
        <v>9.8280000000000012</v>
      </c>
      <c r="L52" s="23">
        <v>50.3569429</v>
      </c>
      <c r="M52" s="23">
        <v>7.5889958999999996</v>
      </c>
      <c r="O52" t="s">
        <v>129</v>
      </c>
    </row>
    <row r="53" spans="1:15" x14ac:dyDescent="0.3">
      <c r="A53" s="6" t="s">
        <v>44</v>
      </c>
      <c r="C53" s="1">
        <v>0.3666666666666667</v>
      </c>
      <c r="D53">
        <v>223</v>
      </c>
      <c r="F53" s="15">
        <v>0.34513888888888888</v>
      </c>
      <c r="G53">
        <v>28.3</v>
      </c>
      <c r="I53" s="15">
        <v>0.51597222222222217</v>
      </c>
      <c r="J53" s="13">
        <v>16.406000000000002</v>
      </c>
      <c r="L53" s="23">
        <v>50.927222999999998</v>
      </c>
      <c r="M53" s="23">
        <v>11.586111000000001</v>
      </c>
      <c r="O53" t="s">
        <v>129</v>
      </c>
    </row>
    <row r="54" spans="1:15" x14ac:dyDescent="0.3">
      <c r="C54" s="1"/>
      <c r="D54"/>
      <c r="F54" s="15"/>
      <c r="I54" s="15"/>
      <c r="J54" s="13"/>
      <c r="L54" s="22"/>
      <c r="M54" s="22"/>
    </row>
    <row r="55" spans="1:15" x14ac:dyDescent="0.3">
      <c r="A55" s="6" t="s">
        <v>45</v>
      </c>
      <c r="C55" s="1">
        <v>0.23125000000000001</v>
      </c>
      <c r="D55">
        <v>130.30000000000001</v>
      </c>
      <c r="F55" s="15">
        <v>0.30763888888888891</v>
      </c>
      <c r="G55">
        <v>21.8</v>
      </c>
      <c r="I55" s="15">
        <v>0.63749999999999996</v>
      </c>
      <c r="J55" s="13">
        <v>20.67</v>
      </c>
      <c r="L55" s="23">
        <v>47.374448899999997</v>
      </c>
      <c r="M55" s="23">
        <v>8.5410421999999997</v>
      </c>
      <c r="O55" t="s">
        <v>128</v>
      </c>
    </row>
    <row r="56" spans="1:15" x14ac:dyDescent="0.3">
      <c r="A56" s="6" t="s">
        <v>46</v>
      </c>
      <c r="C56" s="1">
        <v>0.22638888888888886</v>
      </c>
      <c r="D56">
        <v>121.5</v>
      </c>
      <c r="F56" s="15">
        <v>0.30833333333333335</v>
      </c>
      <c r="G56">
        <v>25.1</v>
      </c>
      <c r="I56" s="15">
        <v>0.5541666666666667</v>
      </c>
      <c r="J56" s="13">
        <v>18.46</v>
      </c>
      <c r="L56" s="23">
        <v>47.559598600000001</v>
      </c>
      <c r="M56" s="23">
        <v>7.5885761</v>
      </c>
      <c r="O56" t="s">
        <v>129</v>
      </c>
    </row>
    <row r="57" spans="1:15" x14ac:dyDescent="0.3">
      <c r="A57" s="6" t="s">
        <v>47</v>
      </c>
      <c r="C57" s="1">
        <v>0.34027777777777773</v>
      </c>
      <c r="D57">
        <v>204.10000000000002</v>
      </c>
      <c r="F57" s="15">
        <v>0.34930555555555554</v>
      </c>
      <c r="G57">
        <v>21.8</v>
      </c>
      <c r="I57" s="15">
        <v>0.6513888888888888</v>
      </c>
      <c r="J57" s="13">
        <v>21.501999999999999</v>
      </c>
      <c r="L57" s="22">
        <v>46.948099999999997</v>
      </c>
      <c r="M57" s="22">
        <v>7.4474999999999998</v>
      </c>
      <c r="O57" t="s">
        <v>129</v>
      </c>
    </row>
    <row r="58" spans="1:15" x14ac:dyDescent="0.3">
      <c r="A58" s="6" t="s">
        <v>48</v>
      </c>
      <c r="C58" s="1">
        <v>0.2722222222222222</v>
      </c>
      <c r="D58">
        <v>134.5</v>
      </c>
      <c r="F58" s="15">
        <v>0.40277777777777773</v>
      </c>
      <c r="G58">
        <v>21.9</v>
      </c>
      <c r="I58" s="15">
        <v>0.71041666666666659</v>
      </c>
      <c r="J58" s="13">
        <v>21.164000000000001</v>
      </c>
      <c r="L58" s="23">
        <v>46.519962</v>
      </c>
      <c r="M58" s="23">
        <v>6.633597</v>
      </c>
      <c r="O58" t="s">
        <v>129</v>
      </c>
    </row>
    <row r="59" spans="1:15" x14ac:dyDescent="0.3">
      <c r="C59" s="1"/>
      <c r="D59"/>
      <c r="F59" s="15"/>
      <c r="I59" s="15"/>
      <c r="J59" s="13"/>
      <c r="L59" s="22"/>
      <c r="M59" s="22"/>
    </row>
    <row r="60" spans="1:15" x14ac:dyDescent="0.3">
      <c r="A60" s="6" t="s">
        <v>49</v>
      </c>
      <c r="C60" s="1">
        <v>0.23194444444444445</v>
      </c>
      <c r="D60">
        <v>136.20000000000002</v>
      </c>
      <c r="F60" s="15">
        <v>0.4284722222222222</v>
      </c>
      <c r="G60">
        <v>34.1</v>
      </c>
      <c r="I60" s="15">
        <v>0.72083333333333321</v>
      </c>
      <c r="J60" s="13">
        <v>25.193999999999999</v>
      </c>
      <c r="L60" s="23">
        <v>47.269212400000001</v>
      </c>
      <c r="M60" s="23">
        <v>11.404102399999999</v>
      </c>
      <c r="O60" t="s">
        <v>139</v>
      </c>
    </row>
    <row r="61" spans="1:15" x14ac:dyDescent="0.3">
      <c r="A61" s="6" t="s">
        <v>50</v>
      </c>
      <c r="C61" s="1">
        <v>0.3666666666666667</v>
      </c>
      <c r="D61">
        <v>219.9</v>
      </c>
      <c r="F61" s="15">
        <v>0.4152777777777778</v>
      </c>
      <c r="G61">
        <v>35.200000000000003</v>
      </c>
      <c r="I61" s="15">
        <v>0.63749999999999996</v>
      </c>
      <c r="J61" s="13">
        <v>26.26</v>
      </c>
      <c r="L61" s="24">
        <v>47.809489999999997</v>
      </c>
      <c r="M61" s="24">
        <v>13.055009999999999</v>
      </c>
      <c r="O61" t="s">
        <v>129</v>
      </c>
    </row>
    <row r="62" spans="1:15" x14ac:dyDescent="0.3">
      <c r="A62" s="6" t="s">
        <v>51</v>
      </c>
      <c r="C62" s="1">
        <v>0.36388888888888887</v>
      </c>
      <c r="D62">
        <v>239</v>
      </c>
      <c r="F62" s="15">
        <v>0.59236111111111112</v>
      </c>
      <c r="G62">
        <v>39.9</v>
      </c>
      <c r="I62" s="15">
        <v>0.83194444444444438</v>
      </c>
      <c r="J62" s="13">
        <v>30.784000000000002</v>
      </c>
      <c r="L62" s="24">
        <v>47.076667999999998</v>
      </c>
      <c r="M62" s="24">
        <v>15.421371000000001</v>
      </c>
      <c r="O62" t="s">
        <v>129</v>
      </c>
    </row>
    <row r="63" spans="1:15" x14ac:dyDescent="0.3">
      <c r="A63" s="6" t="s">
        <v>52</v>
      </c>
      <c r="C63" s="1">
        <v>0.25902777777777775</v>
      </c>
      <c r="D63">
        <v>163.5</v>
      </c>
      <c r="F63" s="15">
        <v>0.48541666666666666</v>
      </c>
      <c r="G63">
        <v>35.5</v>
      </c>
      <c r="I63" s="15">
        <v>0.83888888888888891</v>
      </c>
      <c r="J63" s="13">
        <v>30.836000000000002</v>
      </c>
      <c r="L63" s="23">
        <v>48.208353700000004</v>
      </c>
      <c r="M63" s="23">
        <v>16.372504200000002</v>
      </c>
      <c r="O63" t="s">
        <v>129</v>
      </c>
    </row>
    <row r="64" spans="1:15" x14ac:dyDescent="0.3">
      <c r="A64" s="6" t="s">
        <v>53</v>
      </c>
      <c r="C64" s="1">
        <v>0.34791666666666665</v>
      </c>
      <c r="D64">
        <v>228</v>
      </c>
      <c r="F64" s="15">
        <v>0.43958333333333338</v>
      </c>
      <c r="G64">
        <v>32.700000000000003</v>
      </c>
      <c r="I64" s="15">
        <v>0.89097222222222228</v>
      </c>
      <c r="J64" s="13">
        <v>26.598000000000003</v>
      </c>
      <c r="L64" s="23">
        <v>48.3059078</v>
      </c>
      <c r="M64" s="23">
        <v>14.286198000000001</v>
      </c>
      <c r="O64" t="s">
        <v>129</v>
      </c>
    </row>
    <row r="65" spans="1:15" x14ac:dyDescent="0.3">
      <c r="C65" s="1"/>
      <c r="D65"/>
      <c r="F65" s="15"/>
      <c r="I65" s="15"/>
      <c r="J65" s="13"/>
      <c r="L65" s="22"/>
      <c r="M65" s="22"/>
    </row>
    <row r="66" spans="1:15" x14ac:dyDescent="0.3">
      <c r="A66" s="6" t="s">
        <v>54</v>
      </c>
      <c r="C66" s="1">
        <v>0.35833333333333334</v>
      </c>
      <c r="D66">
        <v>240.70000000000002</v>
      </c>
      <c r="F66" s="15">
        <v>0.54652777777777783</v>
      </c>
      <c r="G66">
        <v>30.9</v>
      </c>
      <c r="I66" s="15">
        <v>0.88402777777777775</v>
      </c>
      <c r="J66" s="13">
        <v>29.744</v>
      </c>
      <c r="L66" s="23">
        <v>45.070312000000001</v>
      </c>
      <c r="M66" s="22">
        <v>7.6868565000000002</v>
      </c>
      <c r="O66" t="s">
        <v>129</v>
      </c>
    </row>
    <row r="67" spans="1:15" x14ac:dyDescent="0.3">
      <c r="A67" s="6" t="s">
        <v>55</v>
      </c>
      <c r="C67" s="1">
        <v>0.24236111111111108</v>
      </c>
      <c r="D67">
        <v>142</v>
      </c>
      <c r="F67" s="15">
        <v>0.48541666666666666</v>
      </c>
      <c r="G67">
        <v>28.9</v>
      </c>
      <c r="I67" s="15">
        <v>0.75555555555555554</v>
      </c>
      <c r="J67" s="13">
        <v>27.794</v>
      </c>
      <c r="L67" s="23">
        <v>45.466799999999999</v>
      </c>
      <c r="M67" s="23">
        <v>9.1905000000000001</v>
      </c>
      <c r="O67" t="s">
        <v>128</v>
      </c>
    </row>
    <row r="68" spans="1:15" x14ac:dyDescent="0.3">
      <c r="A68" s="6" t="s">
        <v>56</v>
      </c>
      <c r="C68" s="1">
        <v>0.35902777777777778</v>
      </c>
      <c r="D68">
        <v>266.10000000000002</v>
      </c>
      <c r="F68" s="15">
        <v>0.7944444444444444</v>
      </c>
      <c r="G68">
        <v>25.5</v>
      </c>
      <c r="I68" s="15">
        <v>1.0055555555555555</v>
      </c>
      <c r="J68" s="13">
        <v>31.408000000000001</v>
      </c>
      <c r="L68" s="23">
        <v>44.414164999999997</v>
      </c>
      <c r="M68" s="23">
        <v>8.9421839999999992</v>
      </c>
      <c r="O68" t="s">
        <v>129</v>
      </c>
    </row>
    <row r="69" spans="1:15" x14ac:dyDescent="0.3">
      <c r="A69" s="6" t="s">
        <v>57</v>
      </c>
      <c r="C69" s="1">
        <v>0.24583333333333329</v>
      </c>
      <c r="D69">
        <v>166</v>
      </c>
      <c r="F69" s="15">
        <v>0.76666666666666661</v>
      </c>
      <c r="G69">
        <v>28.4</v>
      </c>
      <c r="I69" s="15">
        <v>0.98472222222222228</v>
      </c>
      <c r="J69" s="13">
        <v>33.384</v>
      </c>
      <c r="L69" s="23">
        <v>44.494886999999999</v>
      </c>
      <c r="M69" s="23">
        <v>11.3426162</v>
      </c>
      <c r="O69" t="s">
        <v>129</v>
      </c>
    </row>
    <row r="70" spans="1:15" x14ac:dyDescent="0.3">
      <c r="A70" s="6" t="s">
        <v>58</v>
      </c>
      <c r="C70" s="1">
        <v>0.26874999999999999</v>
      </c>
      <c r="D70">
        <v>160.30000000000001</v>
      </c>
      <c r="F70" s="15">
        <v>0.74722222222222223</v>
      </c>
      <c r="G70">
        <v>50.4</v>
      </c>
      <c r="I70" s="15">
        <v>1.0541666666666667</v>
      </c>
      <c r="J70" s="13">
        <v>33.93</v>
      </c>
      <c r="L70" s="23">
        <v>45.407969999999999</v>
      </c>
      <c r="M70" s="23">
        <v>11.885859999999999</v>
      </c>
      <c r="O70" t="s">
        <v>129</v>
      </c>
    </row>
    <row r="71" spans="1:15" x14ac:dyDescent="0.3">
      <c r="A71" s="6" t="s">
        <v>59</v>
      </c>
      <c r="C71" s="1">
        <v>0.24513888888888885</v>
      </c>
      <c r="D71">
        <v>174.70000000000002</v>
      </c>
      <c r="F71" s="15">
        <v>0.76597222222222217</v>
      </c>
      <c r="G71">
        <v>30.8</v>
      </c>
      <c r="I71" s="15">
        <v>1.0354166666666667</v>
      </c>
      <c r="J71" s="13">
        <v>38.49</v>
      </c>
      <c r="L71" s="23">
        <v>43.722838600000003</v>
      </c>
      <c r="M71" s="23">
        <v>10.401688800000001</v>
      </c>
      <c r="O71" t="s">
        <v>129</v>
      </c>
    </row>
    <row r="72" spans="1:15" x14ac:dyDescent="0.3">
      <c r="A72" s="6" t="s">
        <v>60</v>
      </c>
      <c r="C72" s="1">
        <v>0.37152777777777779</v>
      </c>
      <c r="D72">
        <v>244.10000000000002</v>
      </c>
      <c r="F72" s="15">
        <v>0.9194444444444444</v>
      </c>
      <c r="G72">
        <v>68.400000000000006</v>
      </c>
      <c r="I72" s="15">
        <v>1.1916666666666669</v>
      </c>
      <c r="J72" s="13">
        <v>42.884</v>
      </c>
      <c r="L72" s="23">
        <v>43.107032099999998</v>
      </c>
      <c r="M72" s="23">
        <v>12.402996209906499</v>
      </c>
      <c r="O72" t="s">
        <v>129</v>
      </c>
    </row>
    <row r="73" spans="1:15" x14ac:dyDescent="0.3">
      <c r="A73" s="6" t="s">
        <v>61</v>
      </c>
      <c r="C73" s="1">
        <v>0.37083333333333335</v>
      </c>
      <c r="D73">
        <v>268.40000000000003</v>
      </c>
      <c r="F73" s="15">
        <v>0.89097222222222217</v>
      </c>
      <c r="G73">
        <v>73.400000000000006</v>
      </c>
      <c r="I73" s="15">
        <v>1.182638888888889</v>
      </c>
      <c r="J73" s="13">
        <v>42.718000000000004</v>
      </c>
      <c r="L73" s="23">
        <v>41.893320299999999</v>
      </c>
      <c r="M73" s="23">
        <v>12.482932099999999</v>
      </c>
      <c r="O73" t="s">
        <v>128</v>
      </c>
    </row>
    <row r="74" spans="1:15" x14ac:dyDescent="0.3">
      <c r="A74" s="6" t="s">
        <v>62</v>
      </c>
      <c r="C74" s="1">
        <v>0.26944444444444443</v>
      </c>
      <c r="D74">
        <v>139.60000000000002</v>
      </c>
      <c r="F74" s="15">
        <v>0.94930555555555562</v>
      </c>
      <c r="G74">
        <v>82.4</v>
      </c>
      <c r="I74" s="15">
        <v>1.320138888888889</v>
      </c>
      <c r="J74" s="13">
        <v>51.230000000000004</v>
      </c>
      <c r="L74" s="23">
        <v>40.851774599999999</v>
      </c>
      <c r="M74" s="23">
        <v>14.2681244</v>
      </c>
      <c r="O74" t="s">
        <v>128</v>
      </c>
    </row>
    <row r="75" spans="1:15" x14ac:dyDescent="0.3">
      <c r="A75" s="6" t="s">
        <v>63</v>
      </c>
      <c r="C75" s="1">
        <v>0.42638888888888887</v>
      </c>
      <c r="D75">
        <v>308.3</v>
      </c>
      <c r="F75" s="15">
        <v>1.14375</v>
      </c>
      <c r="G75">
        <v>62.3</v>
      </c>
      <c r="I75" s="15"/>
      <c r="L75" s="23">
        <v>39.299999</v>
      </c>
      <c r="M75" s="23">
        <v>16.25</v>
      </c>
      <c r="O75" t="s">
        <v>129</v>
      </c>
    </row>
    <row r="76" spans="1:15" x14ac:dyDescent="0.3">
      <c r="A76" s="6" t="s">
        <v>64</v>
      </c>
      <c r="C76" s="1">
        <v>0.24166666666666664</v>
      </c>
      <c r="D76">
        <v>102.3</v>
      </c>
      <c r="F76" s="15">
        <v>0.80833333333333324</v>
      </c>
      <c r="G76">
        <v>32.5</v>
      </c>
      <c r="I76" s="15">
        <v>1.0368055555555558</v>
      </c>
      <c r="J76" s="13">
        <v>35.984000000000002</v>
      </c>
      <c r="L76" s="23">
        <v>43.769560400000003</v>
      </c>
      <c r="M76" s="23">
        <v>11.2558136</v>
      </c>
      <c r="O76" t="s">
        <v>128</v>
      </c>
    </row>
    <row r="77" spans="1:15" x14ac:dyDescent="0.3">
      <c r="A77" s="6" t="s">
        <v>65</v>
      </c>
      <c r="C77" s="1">
        <v>0.24374999999999997</v>
      </c>
      <c r="D77">
        <v>158.5</v>
      </c>
      <c r="F77" s="15">
        <v>0.72291666666666676</v>
      </c>
      <c r="G77">
        <v>51.5</v>
      </c>
      <c r="I77" s="15">
        <v>0.90486111111111112</v>
      </c>
      <c r="J77" s="13">
        <v>34.554000000000002</v>
      </c>
      <c r="L77" s="23">
        <v>45.437190800000003</v>
      </c>
      <c r="M77" s="23">
        <v>12.3345898</v>
      </c>
      <c r="O77" t="s">
        <v>129</v>
      </c>
    </row>
    <row r="78" spans="1:15" x14ac:dyDescent="0.3">
      <c r="A78" s="6" t="s">
        <v>66</v>
      </c>
      <c r="C78" s="1">
        <v>0.23749999999999999</v>
      </c>
      <c r="D78">
        <v>149.80000000000001</v>
      </c>
      <c r="F78" s="15">
        <v>0.78472222222222221</v>
      </c>
      <c r="G78">
        <v>54.6</v>
      </c>
      <c r="I78" s="15">
        <v>0.84583333333333321</v>
      </c>
      <c r="J78" s="13">
        <v>31.720000000000002</v>
      </c>
      <c r="L78" s="23">
        <v>45.441586000000001</v>
      </c>
      <c r="M78" s="23">
        <v>10.973442</v>
      </c>
      <c r="O78" t="s">
        <v>129</v>
      </c>
    </row>
    <row r="79" spans="1:15" x14ac:dyDescent="0.3">
      <c r="C79" s="1"/>
      <c r="D79"/>
      <c r="F79" s="15"/>
      <c r="I79" s="15"/>
      <c r="J79" s="13"/>
      <c r="L79" s="22"/>
      <c r="M79" s="22"/>
    </row>
    <row r="80" spans="1:15" x14ac:dyDescent="0.3">
      <c r="A80" s="6" t="s">
        <v>67</v>
      </c>
      <c r="C80" s="1">
        <v>0.23472222222222222</v>
      </c>
      <c r="D80">
        <v>132.70000000000002</v>
      </c>
      <c r="F80" s="15">
        <v>0.5083333333333333</v>
      </c>
      <c r="G80">
        <v>46</v>
      </c>
      <c r="I80" s="15">
        <v>0.67569444444444438</v>
      </c>
      <c r="J80" s="13">
        <v>24.388000000000002</v>
      </c>
      <c r="L80" s="23">
        <v>50.075538100000003</v>
      </c>
      <c r="M80" s="23">
        <v>14.4378005</v>
      </c>
      <c r="O80" t="s">
        <v>128</v>
      </c>
    </row>
    <row r="81" spans="1:15" x14ac:dyDescent="0.3">
      <c r="A81" s="6" t="s">
        <v>68</v>
      </c>
      <c r="C81" s="1">
        <v>0.24930555555555556</v>
      </c>
      <c r="D81">
        <v>106.7</v>
      </c>
      <c r="F81" s="15">
        <v>0.63750000000000007</v>
      </c>
      <c r="G81">
        <v>85</v>
      </c>
      <c r="I81" s="15">
        <v>0.81805555555555554</v>
      </c>
      <c r="J81" s="13">
        <v>32.604000000000006</v>
      </c>
      <c r="L81" s="23">
        <v>52.231923700000003</v>
      </c>
      <c r="M81" s="23">
        <v>21.006726499999999</v>
      </c>
      <c r="O81" t="s">
        <v>128</v>
      </c>
    </row>
    <row r="82" spans="1:15" x14ac:dyDescent="0.3">
      <c r="A82" s="6" t="s">
        <v>69</v>
      </c>
      <c r="C82" s="1">
        <v>0.24930555555555556</v>
      </c>
      <c r="D82">
        <v>104.89999999999999</v>
      </c>
      <c r="F82" s="15">
        <v>0.77708333333333324</v>
      </c>
      <c r="G82">
        <v>89.4</v>
      </c>
      <c r="I82" s="15">
        <v>0.89097222222222228</v>
      </c>
      <c r="J82" s="13">
        <v>33.201999999999998</v>
      </c>
      <c r="L82" s="23">
        <v>50.064650100000001</v>
      </c>
      <c r="M82" s="23">
        <v>19.944979</v>
      </c>
      <c r="O82" t="s">
        <v>128</v>
      </c>
    </row>
    <row r="83" spans="1:15" x14ac:dyDescent="0.3">
      <c r="A83" s="6" t="s">
        <v>70</v>
      </c>
      <c r="C83" s="1">
        <v>0.37777777777777777</v>
      </c>
      <c r="D83">
        <v>268</v>
      </c>
      <c r="F83" s="15">
        <v>0.5083333333333333</v>
      </c>
      <c r="G83">
        <v>52.3</v>
      </c>
      <c r="I83" s="15">
        <v>0.6513888888888888</v>
      </c>
      <c r="J83" s="13">
        <v>24.752000000000002</v>
      </c>
      <c r="L83" s="23">
        <v>52.409537999999998</v>
      </c>
      <c r="M83" s="23">
        <v>16.931992000000001</v>
      </c>
      <c r="O83" t="s">
        <v>129</v>
      </c>
    </row>
    <row r="84" spans="1:15" x14ac:dyDescent="0.3">
      <c r="A84" s="6" t="s">
        <v>71</v>
      </c>
      <c r="C84" s="1">
        <v>0.35625000000000001</v>
      </c>
      <c r="D84">
        <v>245.5</v>
      </c>
      <c r="F84" s="15">
        <v>0.55902777777777779</v>
      </c>
      <c r="G84">
        <v>36.799999999999997</v>
      </c>
      <c r="I84" s="15">
        <v>1.0854166666666667</v>
      </c>
      <c r="J84" s="13">
        <v>32.864000000000004</v>
      </c>
      <c r="L84" s="23">
        <v>48.148596499999996</v>
      </c>
      <c r="M84" s="23">
        <v>17.107747799999999</v>
      </c>
      <c r="O84" t="s">
        <v>128</v>
      </c>
    </row>
    <row r="85" spans="1:15" x14ac:dyDescent="0.3">
      <c r="A85" s="6" t="s">
        <v>72</v>
      </c>
      <c r="C85" s="1">
        <v>0.26111111111111107</v>
      </c>
      <c r="D85">
        <v>114.2</v>
      </c>
      <c r="F85" s="15">
        <v>0.8520833333333333</v>
      </c>
      <c r="G85">
        <v>44.9</v>
      </c>
      <c r="I85" s="15">
        <v>1.0541666666666667</v>
      </c>
      <c r="J85" s="13">
        <v>37.283999999999999</v>
      </c>
      <c r="L85" s="23">
        <v>47.497911999999999</v>
      </c>
      <c r="M85" s="23">
        <v>19.040234999999999</v>
      </c>
      <c r="O85" t="s">
        <v>128</v>
      </c>
    </row>
    <row r="86" spans="1:15" x14ac:dyDescent="0.3">
      <c r="A86" s="6" t="s">
        <v>73</v>
      </c>
      <c r="C86" s="1">
        <v>0.25486111111111109</v>
      </c>
      <c r="D86">
        <v>107</v>
      </c>
      <c r="F86" s="15">
        <v>0.90694444444444444</v>
      </c>
      <c r="G86">
        <v>45.8</v>
      </c>
      <c r="I86" s="15">
        <v>0.96041666666666659</v>
      </c>
      <c r="J86" s="13">
        <v>35.49</v>
      </c>
      <c r="L86" s="23">
        <v>45.815010800000003</v>
      </c>
      <c r="M86" s="23">
        <v>15.981919</v>
      </c>
      <c r="O86" t="s">
        <v>128</v>
      </c>
    </row>
    <row r="87" spans="1:15" x14ac:dyDescent="0.3">
      <c r="A87" s="6" t="s">
        <v>74</v>
      </c>
      <c r="C87" s="1">
        <v>0.25694444444444442</v>
      </c>
      <c r="D87">
        <v>125.1</v>
      </c>
      <c r="F87" s="15">
        <v>1.2861111111111112</v>
      </c>
      <c r="G87">
        <v>59.3</v>
      </c>
      <c r="I87" s="15">
        <v>1.245138888888889</v>
      </c>
      <c r="J87" s="13">
        <v>45.603999999999999</v>
      </c>
      <c r="L87" s="23">
        <v>43.511638300000001</v>
      </c>
      <c r="M87" s="23">
        <v>16.439965900000001</v>
      </c>
      <c r="O87" t="s">
        <v>129</v>
      </c>
    </row>
    <row r="88" spans="1:15" x14ac:dyDescent="0.3">
      <c r="A88" s="6" t="s">
        <v>75</v>
      </c>
      <c r="C88" s="1">
        <v>0.39652777777777781</v>
      </c>
      <c r="D88">
        <v>300.40000000000003</v>
      </c>
      <c r="F88" s="15">
        <v>1.5166666666666666</v>
      </c>
      <c r="G88">
        <v>99.1</v>
      </c>
      <c r="I88" s="15">
        <v>1.757638888888889</v>
      </c>
      <c r="J88" s="13">
        <v>61.084000000000003</v>
      </c>
      <c r="L88" s="23">
        <v>44.426767400000003</v>
      </c>
      <c r="M88" s="23">
        <v>26.1025384</v>
      </c>
      <c r="O88" t="s">
        <v>128</v>
      </c>
    </row>
    <row r="89" spans="1:15" x14ac:dyDescent="0.3">
      <c r="A89" s="6" t="s">
        <v>76</v>
      </c>
      <c r="C89" s="1">
        <v>0.23541666666666666</v>
      </c>
      <c r="D89">
        <v>158.9</v>
      </c>
      <c r="F89" s="15">
        <v>0.8520833333333333</v>
      </c>
      <c r="G89">
        <v>80.099999999999994</v>
      </c>
      <c r="I89" s="15">
        <v>0.89097222222222228</v>
      </c>
      <c r="J89" s="13">
        <v>32.578000000000003</v>
      </c>
      <c r="L89" s="23">
        <v>54.3520252</v>
      </c>
      <c r="M89" s="22">
        <v>18.646638400000001</v>
      </c>
      <c r="O89" t="s">
        <v>129</v>
      </c>
    </row>
    <row r="90" spans="1:15" x14ac:dyDescent="0.3">
      <c r="A90" s="6" t="s">
        <v>77</v>
      </c>
      <c r="C90" s="1">
        <v>0.28611111111111109</v>
      </c>
      <c r="D90">
        <v>165.20000000000002</v>
      </c>
      <c r="F90" s="15">
        <v>0.21597222222222223</v>
      </c>
      <c r="G90">
        <v>112.4</v>
      </c>
      <c r="I90" s="15">
        <v>1.5923611111111111</v>
      </c>
      <c r="J90" s="13">
        <v>57.096000000000004</v>
      </c>
      <c r="L90" s="23">
        <v>42.697708200000001</v>
      </c>
      <c r="M90" s="23">
        <v>23.3218675</v>
      </c>
      <c r="O90" t="s">
        <v>128</v>
      </c>
    </row>
    <row r="91" spans="1:15" x14ac:dyDescent="0.3">
      <c r="C91" s="1"/>
      <c r="D91"/>
      <c r="F91" s="15"/>
      <c r="I91" s="15"/>
      <c r="J91" s="13"/>
      <c r="L91" s="22"/>
      <c r="M91" s="22"/>
    </row>
    <row r="92" spans="1:15" x14ac:dyDescent="0.3">
      <c r="A92" s="6" t="s">
        <v>78</v>
      </c>
      <c r="C92" s="1">
        <v>0.28402777777777777</v>
      </c>
      <c r="D92">
        <v>127.89999999999999</v>
      </c>
      <c r="F92" s="15">
        <v>0.46597222222222223</v>
      </c>
      <c r="G92">
        <v>36.799999999999997</v>
      </c>
      <c r="I92" s="15">
        <v>0.77638888888888891</v>
      </c>
      <c r="J92" s="13">
        <v>22.152000000000001</v>
      </c>
      <c r="L92" s="23">
        <v>56.149627799999998</v>
      </c>
      <c r="M92" s="23">
        <v>10.2134046</v>
      </c>
      <c r="O92" t="s">
        <v>129</v>
      </c>
    </row>
    <row r="93" spans="1:15" x14ac:dyDescent="0.3">
      <c r="A93" s="6" t="s">
        <v>79</v>
      </c>
      <c r="C93" s="1">
        <v>0.39652777777777781</v>
      </c>
      <c r="D93">
        <v>233</v>
      </c>
      <c r="F93" s="15">
        <v>0.53472222222222221</v>
      </c>
      <c r="G93">
        <v>43</v>
      </c>
      <c r="I93" s="15">
        <v>0.83888888888888891</v>
      </c>
      <c r="J93" s="13">
        <v>25.012</v>
      </c>
      <c r="L93" s="23">
        <v>57.046262599999999</v>
      </c>
      <c r="M93" s="23">
        <v>9.9215263</v>
      </c>
      <c r="O93" t="s">
        <v>129</v>
      </c>
    </row>
    <row r="94" spans="1:15" x14ac:dyDescent="0.3">
      <c r="A94" s="6" t="s">
        <v>80</v>
      </c>
      <c r="C94" s="1">
        <v>0.22777777777777775</v>
      </c>
      <c r="D94">
        <v>135.30000000000001</v>
      </c>
      <c r="F94" s="15">
        <v>0.48125000000000001</v>
      </c>
      <c r="G94">
        <v>42.5</v>
      </c>
      <c r="I94" s="15">
        <v>0.60624999999999996</v>
      </c>
      <c r="J94" s="13">
        <v>22.1</v>
      </c>
      <c r="L94" s="23">
        <v>55.676096800000003</v>
      </c>
      <c r="M94" s="23">
        <v>12.568337100000001</v>
      </c>
      <c r="O94" t="s">
        <v>128</v>
      </c>
    </row>
    <row r="95" spans="1:15" x14ac:dyDescent="0.3">
      <c r="A95" s="6" t="s">
        <v>81</v>
      </c>
      <c r="C95" s="1">
        <v>0.25416666666666665</v>
      </c>
      <c r="D95">
        <v>139.70000000000002</v>
      </c>
      <c r="F95" s="15">
        <v>0.54583333333333328</v>
      </c>
      <c r="G95">
        <v>43.7</v>
      </c>
      <c r="I95" s="15">
        <v>0.83541666666666659</v>
      </c>
      <c r="J95" s="13">
        <v>23.400000000000002</v>
      </c>
      <c r="L95" s="23">
        <v>55.704660099999998</v>
      </c>
      <c r="M95" s="23">
        <v>13.191007300000001</v>
      </c>
      <c r="O95" t="s">
        <v>129</v>
      </c>
    </row>
    <row r="96" spans="1:15" x14ac:dyDescent="0.3">
      <c r="A96" s="6" t="s">
        <v>82</v>
      </c>
      <c r="C96" s="1">
        <v>0.24166666666666664</v>
      </c>
      <c r="D96">
        <v>143.60000000000002</v>
      </c>
      <c r="F96" s="15">
        <v>0.75</v>
      </c>
      <c r="G96">
        <v>42.5</v>
      </c>
      <c r="I96" s="15">
        <v>0.87013888888888891</v>
      </c>
      <c r="J96" s="13">
        <v>29.978000000000002</v>
      </c>
      <c r="L96" s="23">
        <v>57.708869999999997</v>
      </c>
      <c r="M96" s="23">
        <v>11.97456</v>
      </c>
      <c r="O96" t="s">
        <v>129</v>
      </c>
    </row>
    <row r="97" spans="1:15" x14ac:dyDescent="0.3">
      <c r="A97" s="6" t="s">
        <v>83</v>
      </c>
      <c r="C97" s="1">
        <v>0.3520833333333333</v>
      </c>
      <c r="D97">
        <v>279</v>
      </c>
      <c r="F97" s="15">
        <v>0.78263888888888899</v>
      </c>
      <c r="G97">
        <v>43.3</v>
      </c>
      <c r="I97" s="15">
        <v>1.3875000000000002</v>
      </c>
      <c r="J97" s="13">
        <v>38.870000000000005</v>
      </c>
      <c r="L97" s="23">
        <v>59.325117200000001</v>
      </c>
      <c r="M97" s="23">
        <v>18.0710935</v>
      </c>
      <c r="O97" t="s">
        <v>128</v>
      </c>
    </row>
    <row r="98" spans="1:15" x14ac:dyDescent="0.3">
      <c r="A98" s="6" t="s">
        <v>84</v>
      </c>
      <c r="C98" s="1">
        <v>0.31111111111111106</v>
      </c>
      <c r="D98">
        <v>154.60000000000002</v>
      </c>
      <c r="F98" s="15">
        <v>0.94097222222222221</v>
      </c>
      <c r="G98">
        <v>43</v>
      </c>
      <c r="I98" s="15">
        <v>1.1187500000000001</v>
      </c>
      <c r="J98" s="13">
        <v>36.436</v>
      </c>
      <c r="L98" s="23">
        <v>59.913868800000003</v>
      </c>
      <c r="M98" s="23">
        <v>10.7522454</v>
      </c>
      <c r="O98" t="s">
        <v>128</v>
      </c>
    </row>
    <row r="99" spans="1:15" x14ac:dyDescent="0.3">
      <c r="A99" s="6" t="s">
        <v>85</v>
      </c>
      <c r="C99" s="1">
        <v>0.28402777777777777</v>
      </c>
      <c r="D99">
        <v>126.6</v>
      </c>
      <c r="F99" s="15">
        <v>1.3034722222222224</v>
      </c>
      <c r="G99">
        <v>43.5</v>
      </c>
      <c r="I99" s="15"/>
      <c r="L99" s="23">
        <v>63.430514000000002</v>
      </c>
      <c r="M99" s="23">
        <v>10.3950528</v>
      </c>
      <c r="O99" t="s">
        <v>128</v>
      </c>
    </row>
    <row r="100" spans="1:15" x14ac:dyDescent="0.3">
      <c r="A100" s="11"/>
      <c r="D100"/>
      <c r="F100" s="15"/>
      <c r="I100" s="15"/>
      <c r="L100" s="22"/>
      <c r="M100" s="22"/>
    </row>
    <row r="101" spans="1:15" x14ac:dyDescent="0.3">
      <c r="A101" s="11"/>
      <c r="D101"/>
      <c r="I101" s="15"/>
      <c r="L101" s="22"/>
      <c r="M101" s="22"/>
    </row>
    <row r="102" spans="1:15" x14ac:dyDescent="0.3">
      <c r="A102" s="11"/>
      <c r="D102"/>
      <c r="I102" s="15"/>
      <c r="L102" s="22"/>
      <c r="M102" s="22"/>
    </row>
    <row r="103" spans="1:15" x14ac:dyDescent="0.3">
      <c r="A103" s="11"/>
      <c r="D103"/>
      <c r="I103" s="15"/>
      <c r="L103" s="22"/>
      <c r="M103" s="22"/>
    </row>
    <row r="104" spans="1:15" x14ac:dyDescent="0.3">
      <c r="A104" s="11"/>
      <c r="D104"/>
      <c r="L104" s="22"/>
      <c r="M104" s="22"/>
    </row>
    <row r="105" spans="1:15" x14ac:dyDescent="0.3">
      <c r="A105" s="11"/>
      <c r="D105"/>
      <c r="L105" s="22"/>
      <c r="M105" s="22"/>
    </row>
    <row r="106" spans="1:15" x14ac:dyDescent="0.3">
      <c r="A106" s="11"/>
      <c r="D106"/>
      <c r="L106" s="22"/>
      <c r="M106" s="22"/>
    </row>
    <row r="107" spans="1:15" x14ac:dyDescent="0.3">
      <c r="A107" s="11"/>
      <c r="D107"/>
      <c r="L107" s="22"/>
      <c r="M107" s="22"/>
    </row>
    <row r="108" spans="1:15" x14ac:dyDescent="0.3">
      <c r="A108" s="11"/>
      <c r="D108"/>
      <c r="L108" s="22"/>
      <c r="M108" s="22"/>
    </row>
    <row r="109" spans="1:15" x14ac:dyDescent="0.3">
      <c r="A109" s="11"/>
      <c r="D109"/>
      <c r="L109" s="22"/>
      <c r="M109" s="22"/>
    </row>
    <row r="110" spans="1:15" x14ac:dyDescent="0.3">
      <c r="A110" s="11"/>
      <c r="D110"/>
      <c r="L110" s="22"/>
      <c r="M110" s="22"/>
    </row>
    <row r="111" spans="1:15" x14ac:dyDescent="0.3">
      <c r="A111" s="11"/>
      <c r="D111"/>
      <c r="L111" s="22"/>
      <c r="M111" s="22"/>
    </row>
    <row r="112" spans="1:15" x14ac:dyDescent="0.3">
      <c r="A112" s="11"/>
      <c r="D112"/>
      <c r="L112" s="22"/>
      <c r="M112" s="22"/>
    </row>
    <row r="113" spans="1:13" x14ac:dyDescent="0.3">
      <c r="A113" s="11"/>
      <c r="D113"/>
      <c r="L113" s="22"/>
      <c r="M113" s="22"/>
    </row>
    <row r="114" spans="1:13" x14ac:dyDescent="0.3">
      <c r="A114" s="11"/>
      <c r="D114"/>
      <c r="L114" s="22"/>
      <c r="M114" s="22"/>
    </row>
    <row r="115" spans="1:13" x14ac:dyDescent="0.3">
      <c r="A115" s="11"/>
      <c r="D115"/>
      <c r="L115" s="22"/>
      <c r="M115" s="22"/>
    </row>
    <row r="116" spans="1:13" x14ac:dyDescent="0.3">
      <c r="A116" s="11"/>
      <c r="D116"/>
      <c r="L116" s="22"/>
      <c r="M116" s="22"/>
    </row>
    <row r="117" spans="1:13" x14ac:dyDescent="0.3">
      <c r="A117" s="11"/>
      <c r="D117"/>
      <c r="L117" s="22"/>
      <c r="M117" s="22"/>
    </row>
    <row r="118" spans="1:13" x14ac:dyDescent="0.3">
      <c r="A118" s="11"/>
      <c r="D118"/>
      <c r="L118" s="22"/>
      <c r="M118" s="22"/>
    </row>
    <row r="119" spans="1:13" x14ac:dyDescent="0.3">
      <c r="A119" s="11"/>
      <c r="D119"/>
      <c r="L119" s="22"/>
      <c r="M119" s="22"/>
    </row>
    <row r="120" spans="1:13" x14ac:dyDescent="0.3">
      <c r="A120" s="11"/>
      <c r="D120"/>
      <c r="L120" s="22"/>
      <c r="M120" s="22"/>
    </row>
    <row r="121" spans="1:13" x14ac:dyDescent="0.3">
      <c r="A121" s="11"/>
      <c r="D121"/>
      <c r="L121" s="22"/>
      <c r="M121" s="22"/>
    </row>
    <row r="122" spans="1:13" x14ac:dyDescent="0.3">
      <c r="A122" s="11"/>
      <c r="D122"/>
      <c r="L122" s="22"/>
      <c r="M122" s="22"/>
    </row>
    <row r="123" spans="1:13" x14ac:dyDescent="0.3">
      <c r="A123" s="11"/>
      <c r="D123"/>
      <c r="L123" s="22"/>
      <c r="M123" s="22"/>
    </row>
    <row r="124" spans="1:13" x14ac:dyDescent="0.3">
      <c r="A124" s="11"/>
      <c r="D124"/>
      <c r="L124" s="22"/>
      <c r="M124" s="22"/>
    </row>
    <row r="125" spans="1:13" x14ac:dyDescent="0.3">
      <c r="A125" s="11"/>
      <c r="D125"/>
      <c r="L125" s="22"/>
      <c r="M125" s="22"/>
    </row>
    <row r="126" spans="1:13" x14ac:dyDescent="0.3">
      <c r="A126" s="11"/>
      <c r="D126"/>
      <c r="L126" s="22"/>
      <c r="M126" s="22"/>
    </row>
    <row r="127" spans="1:13" x14ac:dyDescent="0.3">
      <c r="A127" s="11"/>
      <c r="D127"/>
      <c r="L127" s="22"/>
      <c r="M127" s="22"/>
    </row>
    <row r="128" spans="1:13" x14ac:dyDescent="0.3">
      <c r="A128" s="11"/>
      <c r="D128"/>
      <c r="L128" s="22"/>
      <c r="M128" s="22"/>
    </row>
    <row r="129" spans="1:13" x14ac:dyDescent="0.3">
      <c r="A129" s="11"/>
      <c r="D129"/>
      <c r="L129" s="22"/>
      <c r="M129" s="22"/>
    </row>
    <row r="130" spans="1:13" x14ac:dyDescent="0.3">
      <c r="A130" s="11"/>
      <c r="D130"/>
      <c r="L130" s="22"/>
      <c r="M130" s="22"/>
    </row>
    <row r="131" spans="1:13" x14ac:dyDescent="0.3">
      <c r="A131" s="11"/>
      <c r="D131"/>
      <c r="L131" s="22"/>
      <c r="M131" s="22"/>
    </row>
    <row r="132" spans="1:13" x14ac:dyDescent="0.3">
      <c r="A132" s="11"/>
      <c r="D132"/>
      <c r="L132" s="22"/>
      <c r="M132" s="22"/>
    </row>
    <row r="133" spans="1:13" x14ac:dyDescent="0.3">
      <c r="A133" s="11"/>
      <c r="D133"/>
      <c r="L133" s="22"/>
      <c r="M133" s="22"/>
    </row>
    <row r="134" spans="1:13" x14ac:dyDescent="0.3">
      <c r="A134" s="11"/>
      <c r="D134"/>
      <c r="L134" s="22"/>
      <c r="M134" s="22"/>
    </row>
    <row r="135" spans="1:13" x14ac:dyDescent="0.3">
      <c r="A135" s="11"/>
      <c r="D135"/>
      <c r="L135" s="22"/>
      <c r="M135" s="22"/>
    </row>
    <row r="136" spans="1:13" x14ac:dyDescent="0.3">
      <c r="A136" s="11"/>
      <c r="D136"/>
      <c r="L136" s="22"/>
      <c r="M136" s="22"/>
    </row>
    <row r="137" spans="1:13" x14ac:dyDescent="0.3">
      <c r="A137" s="11"/>
      <c r="D137"/>
      <c r="L137" s="22"/>
      <c r="M137" s="22"/>
    </row>
    <row r="138" spans="1:13" x14ac:dyDescent="0.3">
      <c r="A138" s="11"/>
      <c r="D138"/>
      <c r="L138" s="22"/>
      <c r="M138" s="22"/>
    </row>
    <row r="139" spans="1:13" x14ac:dyDescent="0.3">
      <c r="A139" s="11"/>
      <c r="D139"/>
      <c r="L139" s="22"/>
      <c r="M139" s="22"/>
    </row>
    <row r="140" spans="1:13" x14ac:dyDescent="0.3">
      <c r="A140" s="11"/>
      <c r="D140"/>
      <c r="L140" s="22"/>
      <c r="M140" s="22"/>
    </row>
    <row r="141" spans="1:13" x14ac:dyDescent="0.3">
      <c r="A141" s="11"/>
      <c r="D141"/>
      <c r="L141" s="22"/>
      <c r="M141" s="22"/>
    </row>
    <row r="142" spans="1:13" x14ac:dyDescent="0.3">
      <c r="A142" s="11"/>
      <c r="D142"/>
      <c r="L142" s="22"/>
      <c r="M142" s="22"/>
    </row>
    <row r="143" spans="1:13" x14ac:dyDescent="0.3">
      <c r="A143" s="11"/>
      <c r="D143"/>
      <c r="L143" s="22"/>
      <c r="M143" s="22"/>
    </row>
    <row r="144" spans="1:13" x14ac:dyDescent="0.3">
      <c r="A144" s="11"/>
      <c r="D144"/>
      <c r="L144" s="22"/>
      <c r="M144" s="22"/>
    </row>
    <row r="145" spans="1:13" x14ac:dyDescent="0.3">
      <c r="A145" s="11"/>
      <c r="D145"/>
      <c r="L145" s="22"/>
      <c r="M145" s="22"/>
    </row>
    <row r="146" spans="1:13" x14ac:dyDescent="0.3">
      <c r="A146" s="11"/>
      <c r="D146"/>
      <c r="L146" s="22"/>
      <c r="M146" s="22"/>
    </row>
    <row r="147" spans="1:13" x14ac:dyDescent="0.3">
      <c r="A147" s="11"/>
      <c r="D147"/>
      <c r="L147" s="22"/>
      <c r="M147" s="22"/>
    </row>
    <row r="148" spans="1:13" x14ac:dyDescent="0.3">
      <c r="A148" s="11"/>
      <c r="D148"/>
      <c r="L148" s="22"/>
      <c r="M148" s="22"/>
    </row>
    <row r="149" spans="1:13" x14ac:dyDescent="0.3">
      <c r="A149" s="11"/>
      <c r="D149"/>
      <c r="L149" s="22"/>
      <c r="M149" s="22"/>
    </row>
    <row r="150" spans="1:13" x14ac:dyDescent="0.3">
      <c r="A150" s="11"/>
      <c r="D150"/>
      <c r="L150" s="22"/>
      <c r="M150" s="22"/>
    </row>
    <row r="151" spans="1:13" x14ac:dyDescent="0.3">
      <c r="A151" s="11"/>
      <c r="D151"/>
      <c r="L151" s="22"/>
      <c r="M151" s="22"/>
    </row>
    <row r="152" spans="1:13" x14ac:dyDescent="0.3">
      <c r="A152" s="11"/>
      <c r="D152"/>
      <c r="L152" s="22"/>
      <c r="M152" s="22"/>
    </row>
    <row r="153" spans="1:13" x14ac:dyDescent="0.3">
      <c r="A153" s="11"/>
      <c r="D153"/>
      <c r="L153" s="22"/>
      <c r="M153" s="22"/>
    </row>
    <row r="154" spans="1:13" x14ac:dyDescent="0.3">
      <c r="A154" s="11"/>
      <c r="D154"/>
      <c r="L154" s="22"/>
      <c r="M154" s="22"/>
    </row>
    <row r="155" spans="1:13" x14ac:dyDescent="0.3">
      <c r="A155" s="11"/>
      <c r="D155"/>
      <c r="L155" s="22"/>
      <c r="M155" s="22"/>
    </row>
    <row r="156" spans="1:13" x14ac:dyDescent="0.3">
      <c r="A156" s="11"/>
      <c r="D156"/>
      <c r="L156" s="22"/>
      <c r="M156" s="22"/>
    </row>
    <row r="157" spans="1:13" x14ac:dyDescent="0.3">
      <c r="A157" s="11"/>
      <c r="D157"/>
      <c r="L157" s="22"/>
      <c r="M157" s="22"/>
    </row>
    <row r="158" spans="1:13" x14ac:dyDescent="0.3">
      <c r="A158" s="11"/>
      <c r="D158"/>
      <c r="L158" s="22"/>
      <c r="M158" s="22"/>
    </row>
    <row r="159" spans="1:13" x14ac:dyDescent="0.3">
      <c r="A159" s="11"/>
      <c r="D159"/>
      <c r="L159" s="22"/>
      <c r="M159" s="22"/>
    </row>
    <row r="160" spans="1:13" x14ac:dyDescent="0.3">
      <c r="A160" s="11"/>
      <c r="D160"/>
      <c r="L160" s="22"/>
      <c r="M160" s="22"/>
    </row>
    <row r="161" spans="1:13" x14ac:dyDescent="0.3">
      <c r="A161" s="11"/>
      <c r="D161"/>
      <c r="L161" s="22"/>
      <c r="M161" s="22"/>
    </row>
    <row r="162" spans="1:13" x14ac:dyDescent="0.3">
      <c r="A162" s="11"/>
      <c r="D162"/>
      <c r="L162" s="22"/>
      <c r="M162" s="22"/>
    </row>
    <row r="163" spans="1:13" x14ac:dyDescent="0.3">
      <c r="A163" s="11"/>
      <c r="D163"/>
      <c r="L163" s="22"/>
      <c r="M163" s="22"/>
    </row>
    <row r="164" spans="1:13" x14ac:dyDescent="0.3">
      <c r="A164" s="11"/>
      <c r="D164"/>
      <c r="L164" s="22"/>
      <c r="M164" s="22"/>
    </row>
    <row r="165" spans="1:13" x14ac:dyDescent="0.3">
      <c r="A165" s="11"/>
      <c r="D165"/>
      <c r="L165" s="22"/>
      <c r="M165" s="22"/>
    </row>
    <row r="166" spans="1:13" x14ac:dyDescent="0.3">
      <c r="A166" s="11"/>
      <c r="D166"/>
      <c r="L166" s="22"/>
      <c r="M166" s="22"/>
    </row>
    <row r="167" spans="1:13" x14ac:dyDescent="0.3">
      <c r="A167" s="11"/>
      <c r="D167"/>
      <c r="L167" s="22"/>
      <c r="M167" s="22"/>
    </row>
    <row r="168" spans="1:13" x14ac:dyDescent="0.3">
      <c r="A168" s="11"/>
      <c r="D168"/>
      <c r="L168" s="22"/>
      <c r="M168" s="22"/>
    </row>
    <row r="169" spans="1:13" x14ac:dyDescent="0.3">
      <c r="A169" s="11"/>
      <c r="D169"/>
      <c r="L169" s="22"/>
      <c r="M169" s="22"/>
    </row>
    <row r="170" spans="1:13" x14ac:dyDescent="0.3">
      <c r="A170" s="11"/>
      <c r="D170"/>
      <c r="L170" s="22"/>
      <c r="M170" s="22"/>
    </row>
    <row r="171" spans="1:13" x14ac:dyDescent="0.3">
      <c r="A171" s="11"/>
      <c r="D171"/>
      <c r="L171" s="22"/>
      <c r="M171" s="22"/>
    </row>
    <row r="172" spans="1:13" x14ac:dyDescent="0.3">
      <c r="A172" s="11"/>
      <c r="D172"/>
      <c r="M172" s="22"/>
    </row>
    <row r="173" spans="1:13" x14ac:dyDescent="0.3">
      <c r="A173" s="11"/>
      <c r="D173"/>
      <c r="M173" s="22"/>
    </row>
    <row r="174" spans="1:13" x14ac:dyDescent="0.3">
      <c r="A174" s="11"/>
      <c r="D174"/>
      <c r="M174" s="22"/>
    </row>
    <row r="175" spans="1:13" x14ac:dyDescent="0.3">
      <c r="A175" s="11"/>
      <c r="D175"/>
      <c r="M175" s="22"/>
    </row>
    <row r="176" spans="1:13" x14ac:dyDescent="0.3">
      <c r="A176" s="11"/>
      <c r="D176"/>
      <c r="M176" s="22"/>
    </row>
    <row r="177" spans="1:13" x14ac:dyDescent="0.3">
      <c r="A177" s="11"/>
      <c r="D177"/>
      <c r="M177" s="22"/>
    </row>
    <row r="178" spans="1:13" x14ac:dyDescent="0.3">
      <c r="A178" s="11"/>
      <c r="D178"/>
      <c r="M178" s="22"/>
    </row>
    <row r="179" spans="1:13" x14ac:dyDescent="0.3">
      <c r="A179" s="11"/>
      <c r="D179"/>
      <c r="M179" s="22"/>
    </row>
    <row r="180" spans="1:13" x14ac:dyDescent="0.3">
      <c r="A180" s="11"/>
      <c r="D180"/>
      <c r="M180" s="22"/>
    </row>
    <row r="181" spans="1:13" x14ac:dyDescent="0.3">
      <c r="A181" s="11"/>
      <c r="D181"/>
      <c r="M181" s="22"/>
    </row>
    <row r="182" spans="1:13" x14ac:dyDescent="0.3">
      <c r="A182" s="11"/>
      <c r="D182"/>
      <c r="M182" s="22"/>
    </row>
    <row r="183" spans="1:13" x14ac:dyDescent="0.3">
      <c r="A183" s="11"/>
      <c r="D183"/>
      <c r="M183" s="22"/>
    </row>
    <row r="184" spans="1:13" x14ac:dyDescent="0.3">
      <c r="A184" s="11"/>
      <c r="D184"/>
      <c r="M184" s="22"/>
    </row>
    <row r="185" spans="1:13" x14ac:dyDescent="0.3">
      <c r="A185" s="11"/>
      <c r="D185"/>
      <c r="M185" s="22"/>
    </row>
    <row r="186" spans="1:13" x14ac:dyDescent="0.3">
      <c r="A186" s="11"/>
      <c r="D186"/>
      <c r="M186" s="22"/>
    </row>
    <row r="187" spans="1:13" x14ac:dyDescent="0.3">
      <c r="A187" s="11"/>
      <c r="D187"/>
      <c r="M187" s="22"/>
    </row>
    <row r="188" spans="1:13" x14ac:dyDescent="0.3">
      <c r="A188" s="11"/>
      <c r="D188"/>
      <c r="M188" s="22"/>
    </row>
    <row r="189" spans="1:13" x14ac:dyDescent="0.3">
      <c r="A189" s="11"/>
      <c r="D189"/>
      <c r="M189" s="22"/>
    </row>
    <row r="190" spans="1:13" x14ac:dyDescent="0.3">
      <c r="A190" s="11"/>
      <c r="D190"/>
      <c r="M190" s="22"/>
    </row>
    <row r="191" spans="1:13" x14ac:dyDescent="0.3">
      <c r="A191" s="11"/>
      <c r="D191"/>
      <c r="M191" s="22"/>
    </row>
    <row r="192" spans="1:13" x14ac:dyDescent="0.3">
      <c r="A192" s="11"/>
      <c r="D192"/>
      <c r="M192" s="22"/>
    </row>
    <row r="193" spans="1:13" x14ac:dyDescent="0.3">
      <c r="A193" s="11"/>
      <c r="D193"/>
      <c r="M193" s="22"/>
    </row>
    <row r="194" spans="1:13" x14ac:dyDescent="0.3">
      <c r="A194" s="11"/>
      <c r="D194"/>
      <c r="M194" s="22"/>
    </row>
    <row r="195" spans="1:13" x14ac:dyDescent="0.3">
      <c r="A195" s="11"/>
      <c r="D195"/>
      <c r="M195" s="22"/>
    </row>
    <row r="196" spans="1:13" x14ac:dyDescent="0.3">
      <c r="A196" s="11"/>
      <c r="D196"/>
      <c r="M196" s="22"/>
    </row>
    <row r="197" spans="1:13" x14ac:dyDescent="0.3">
      <c r="A197" s="11"/>
      <c r="D197"/>
      <c r="M197" s="22"/>
    </row>
    <row r="198" spans="1:13" x14ac:dyDescent="0.3">
      <c r="A198" s="11"/>
      <c r="D198"/>
      <c r="M198" s="22"/>
    </row>
    <row r="199" spans="1:13" x14ac:dyDescent="0.3">
      <c r="A199" s="11"/>
      <c r="D199"/>
      <c r="M199" s="22"/>
    </row>
    <row r="200" spans="1:13" x14ac:dyDescent="0.3">
      <c r="A200" s="11"/>
      <c r="D200"/>
      <c r="M200" s="22"/>
    </row>
    <row r="201" spans="1:13" x14ac:dyDescent="0.3">
      <c r="A201" s="11"/>
      <c r="D201"/>
      <c r="M201" s="22"/>
    </row>
    <row r="202" spans="1:13" x14ac:dyDescent="0.3">
      <c r="A202" s="11"/>
      <c r="D202"/>
      <c r="M202" s="22"/>
    </row>
    <row r="203" spans="1:13" x14ac:dyDescent="0.3">
      <c r="A203" s="11"/>
      <c r="D203"/>
      <c r="M203" s="22"/>
    </row>
    <row r="204" spans="1:13" x14ac:dyDescent="0.3">
      <c r="A204" s="11"/>
      <c r="D204"/>
      <c r="M204" s="22"/>
    </row>
    <row r="205" spans="1:13" x14ac:dyDescent="0.3">
      <c r="A205" s="11"/>
      <c r="D205"/>
      <c r="M205" s="22"/>
    </row>
    <row r="206" spans="1:13" x14ac:dyDescent="0.3">
      <c r="A206" s="11"/>
      <c r="D206"/>
      <c r="M206" s="22"/>
    </row>
    <row r="207" spans="1:13" x14ac:dyDescent="0.3">
      <c r="A207" s="11"/>
      <c r="D207"/>
      <c r="M207" s="22"/>
    </row>
    <row r="208" spans="1:13" x14ac:dyDescent="0.3">
      <c r="A208" s="11"/>
      <c r="D208"/>
      <c r="M208" s="22"/>
    </row>
    <row r="209" spans="1:13" x14ac:dyDescent="0.3">
      <c r="A209" s="11"/>
      <c r="D209"/>
      <c r="M209" s="22"/>
    </row>
    <row r="210" spans="1:13" x14ac:dyDescent="0.3">
      <c r="A210" s="11"/>
      <c r="D210"/>
      <c r="M210" s="22"/>
    </row>
    <row r="211" spans="1:13" x14ac:dyDescent="0.3">
      <c r="A211" s="11"/>
      <c r="D211"/>
      <c r="M211" s="22"/>
    </row>
    <row r="212" spans="1:13" x14ac:dyDescent="0.3">
      <c r="A212" s="11"/>
      <c r="D212"/>
      <c r="M212" s="22"/>
    </row>
    <row r="213" spans="1:13" x14ac:dyDescent="0.3">
      <c r="A213" s="11"/>
      <c r="D213"/>
      <c r="M213" s="22"/>
    </row>
    <row r="214" spans="1:13" x14ac:dyDescent="0.3">
      <c r="A214" s="11"/>
      <c r="D214"/>
      <c r="M214" s="22"/>
    </row>
    <row r="215" spans="1:13" x14ac:dyDescent="0.3">
      <c r="A215" s="11"/>
      <c r="D215"/>
      <c r="M215" s="22"/>
    </row>
    <row r="216" spans="1:13" x14ac:dyDescent="0.3">
      <c r="A216" s="11"/>
      <c r="D216"/>
      <c r="M216" s="22"/>
    </row>
    <row r="217" spans="1:13" x14ac:dyDescent="0.3">
      <c r="A217" s="11"/>
      <c r="D217"/>
      <c r="M217" s="22"/>
    </row>
    <row r="218" spans="1:13" x14ac:dyDescent="0.3">
      <c r="A218" s="11"/>
      <c r="D218"/>
      <c r="M218" s="22"/>
    </row>
    <row r="219" spans="1:13" x14ac:dyDescent="0.3">
      <c r="A219" s="11"/>
      <c r="D219"/>
      <c r="M219" s="22"/>
    </row>
    <row r="220" spans="1:13" x14ac:dyDescent="0.3">
      <c r="A220" s="11"/>
      <c r="D220"/>
      <c r="M220" s="22"/>
    </row>
    <row r="221" spans="1:13" x14ac:dyDescent="0.3">
      <c r="A221" s="11"/>
      <c r="D221"/>
      <c r="M221" s="22"/>
    </row>
    <row r="222" spans="1:13" x14ac:dyDescent="0.3">
      <c r="A222" s="11"/>
      <c r="D222"/>
      <c r="M222" s="22"/>
    </row>
    <row r="223" spans="1:13" x14ac:dyDescent="0.3">
      <c r="A223" s="11"/>
      <c r="D223"/>
      <c r="M223" s="22"/>
    </row>
    <row r="224" spans="1:13" x14ac:dyDescent="0.3">
      <c r="A224" s="11"/>
      <c r="D224"/>
      <c r="M224" s="22"/>
    </row>
    <row r="225" spans="1:13" x14ac:dyDescent="0.3">
      <c r="A225" s="11"/>
      <c r="D225"/>
      <c r="M225" s="22"/>
    </row>
    <row r="226" spans="1:13" x14ac:dyDescent="0.3">
      <c r="A226" s="11"/>
      <c r="D226"/>
      <c r="M226" s="22"/>
    </row>
    <row r="227" spans="1:13" x14ac:dyDescent="0.3">
      <c r="A227" s="11"/>
      <c r="D227"/>
      <c r="M227" s="22"/>
    </row>
    <row r="228" spans="1:13" x14ac:dyDescent="0.3">
      <c r="A228" s="11"/>
      <c r="D228"/>
      <c r="M228" s="22"/>
    </row>
    <row r="229" spans="1:13" x14ac:dyDescent="0.3">
      <c r="A229" s="11"/>
      <c r="D229"/>
      <c r="M229" s="22"/>
    </row>
    <row r="230" spans="1:13" x14ac:dyDescent="0.3">
      <c r="A230" s="11"/>
      <c r="D230"/>
      <c r="M230" s="22"/>
    </row>
    <row r="231" spans="1:13" x14ac:dyDescent="0.3">
      <c r="A231" s="11"/>
      <c r="D231"/>
      <c r="M231" s="22"/>
    </row>
    <row r="232" spans="1:13" x14ac:dyDescent="0.3">
      <c r="A232" s="11"/>
      <c r="D232"/>
      <c r="M232" s="22"/>
    </row>
    <row r="233" spans="1:13" x14ac:dyDescent="0.3">
      <c r="A233" s="11"/>
      <c r="D233"/>
      <c r="M233" s="22"/>
    </row>
    <row r="234" spans="1:13" x14ac:dyDescent="0.3">
      <c r="A234" s="11"/>
      <c r="D234"/>
      <c r="M234" s="22"/>
    </row>
    <row r="235" spans="1:13" x14ac:dyDescent="0.3">
      <c r="A235" s="11"/>
      <c r="D235"/>
      <c r="M235" s="22"/>
    </row>
    <row r="236" spans="1:13" x14ac:dyDescent="0.3">
      <c r="A236" s="11"/>
      <c r="D236"/>
      <c r="M236" s="22"/>
    </row>
    <row r="237" spans="1:13" x14ac:dyDescent="0.3">
      <c r="A237" s="11"/>
      <c r="D237"/>
      <c r="M237" s="22"/>
    </row>
    <row r="238" spans="1:13" x14ac:dyDescent="0.3">
      <c r="A238" s="11"/>
      <c r="D238"/>
    </row>
    <row r="239" spans="1:13" x14ac:dyDescent="0.3">
      <c r="A239" s="11"/>
      <c r="D239"/>
    </row>
    <row r="240" spans="1:13" x14ac:dyDescent="0.3">
      <c r="A240" s="11"/>
      <c r="D240"/>
    </row>
    <row r="241" spans="1:4" x14ac:dyDescent="0.3">
      <c r="A241" s="11"/>
      <c r="D241"/>
    </row>
    <row r="242" spans="1:4" x14ac:dyDescent="0.3">
      <c r="A242" s="11"/>
      <c r="D242"/>
    </row>
    <row r="243" spans="1:4" x14ac:dyDescent="0.3">
      <c r="A243" s="11"/>
      <c r="D243"/>
    </row>
    <row r="244" spans="1:4" x14ac:dyDescent="0.3">
      <c r="A244" s="11"/>
      <c r="D244"/>
    </row>
    <row r="245" spans="1:4" x14ac:dyDescent="0.3">
      <c r="A245" s="11"/>
      <c r="D245"/>
    </row>
    <row r="246" spans="1:4" x14ac:dyDescent="0.3">
      <c r="A246" s="11"/>
      <c r="D246"/>
    </row>
    <row r="247" spans="1:4" x14ac:dyDescent="0.3">
      <c r="A247" s="11"/>
      <c r="D247"/>
    </row>
    <row r="248" spans="1:4" x14ac:dyDescent="0.3">
      <c r="A248" s="11"/>
      <c r="D248"/>
    </row>
    <row r="249" spans="1:4" x14ac:dyDescent="0.3">
      <c r="A249" s="11"/>
      <c r="D249"/>
    </row>
    <row r="250" spans="1:4" x14ac:dyDescent="0.3">
      <c r="A250" s="11"/>
      <c r="D250"/>
    </row>
    <row r="251" spans="1:4" x14ac:dyDescent="0.3">
      <c r="A251" s="11"/>
      <c r="D251"/>
    </row>
    <row r="252" spans="1:4" x14ac:dyDescent="0.3">
      <c r="A252" s="11"/>
      <c r="D252"/>
    </row>
    <row r="253" spans="1:4" x14ac:dyDescent="0.3">
      <c r="A253" s="11"/>
      <c r="D253"/>
    </row>
    <row r="254" spans="1:4" x14ac:dyDescent="0.3">
      <c r="A254" s="11"/>
      <c r="D254"/>
    </row>
    <row r="255" spans="1:4" x14ac:dyDescent="0.3">
      <c r="A255" s="11"/>
      <c r="D255"/>
    </row>
    <row r="256" spans="1:4" x14ac:dyDescent="0.3">
      <c r="A256" s="11"/>
      <c r="D256"/>
    </row>
    <row r="257" spans="1:4" x14ac:dyDescent="0.3">
      <c r="A257" s="11"/>
      <c r="D257"/>
    </row>
    <row r="258" spans="1:4" x14ac:dyDescent="0.3">
      <c r="A258" s="11"/>
      <c r="D258"/>
    </row>
    <row r="259" spans="1:4" x14ac:dyDescent="0.3">
      <c r="A259" s="11"/>
      <c r="D259"/>
    </row>
    <row r="260" spans="1:4" x14ac:dyDescent="0.3">
      <c r="A260" s="11"/>
      <c r="D260"/>
    </row>
    <row r="261" spans="1:4" x14ac:dyDescent="0.3">
      <c r="A261" s="11"/>
      <c r="D261"/>
    </row>
    <row r="262" spans="1:4" x14ac:dyDescent="0.3">
      <c r="A262" s="11"/>
      <c r="D262"/>
    </row>
    <row r="263" spans="1:4" x14ac:dyDescent="0.3">
      <c r="A263" s="11"/>
      <c r="D263"/>
    </row>
    <row r="264" spans="1:4" x14ac:dyDescent="0.3">
      <c r="A264" s="11"/>
      <c r="D264"/>
    </row>
    <row r="265" spans="1:4" x14ac:dyDescent="0.3">
      <c r="A265" s="11"/>
      <c r="D265"/>
    </row>
    <row r="266" spans="1:4" x14ac:dyDescent="0.3">
      <c r="A266" s="11"/>
      <c r="D266"/>
    </row>
    <row r="267" spans="1:4" x14ac:dyDescent="0.3">
      <c r="A267" s="11"/>
      <c r="D267"/>
    </row>
    <row r="268" spans="1:4" x14ac:dyDescent="0.3">
      <c r="A268" s="11"/>
      <c r="D268"/>
    </row>
    <row r="269" spans="1:4" x14ac:dyDescent="0.3">
      <c r="A269" s="11"/>
      <c r="D269"/>
    </row>
    <row r="270" spans="1:4" x14ac:dyDescent="0.3">
      <c r="A270" s="11"/>
      <c r="D270"/>
    </row>
    <row r="271" spans="1:4" x14ac:dyDescent="0.3">
      <c r="A271" s="11"/>
      <c r="D271"/>
    </row>
    <row r="272" spans="1:4" x14ac:dyDescent="0.3">
      <c r="A272" s="11"/>
      <c r="D272"/>
    </row>
    <row r="273" spans="1:4" x14ac:dyDescent="0.3">
      <c r="A273" s="11"/>
      <c r="D273"/>
    </row>
    <row r="274" spans="1:4" x14ac:dyDescent="0.3">
      <c r="A274" s="11"/>
      <c r="D274"/>
    </row>
    <row r="275" spans="1:4" x14ac:dyDescent="0.3">
      <c r="A275" s="11"/>
      <c r="D275"/>
    </row>
    <row r="276" spans="1:4" x14ac:dyDescent="0.3">
      <c r="A276" s="11"/>
      <c r="D276"/>
    </row>
    <row r="277" spans="1:4" x14ac:dyDescent="0.3">
      <c r="A277" s="11"/>
      <c r="D277"/>
    </row>
    <row r="278" spans="1:4" x14ac:dyDescent="0.3">
      <c r="A278" s="11"/>
      <c r="D278"/>
    </row>
    <row r="279" spans="1:4" x14ac:dyDescent="0.3">
      <c r="A279" s="11"/>
      <c r="D279"/>
    </row>
    <row r="280" spans="1:4" x14ac:dyDescent="0.3">
      <c r="A280" s="11"/>
      <c r="D280"/>
    </row>
    <row r="281" spans="1:4" x14ac:dyDescent="0.3">
      <c r="A281" s="11"/>
      <c r="D281"/>
    </row>
    <row r="282" spans="1:4" x14ac:dyDescent="0.3">
      <c r="A282" s="11"/>
      <c r="D282"/>
    </row>
    <row r="283" spans="1:4" x14ac:dyDescent="0.3">
      <c r="A283" s="11"/>
      <c r="D283"/>
    </row>
    <row r="284" spans="1:4" x14ac:dyDescent="0.3">
      <c r="A284" s="11"/>
      <c r="D284"/>
    </row>
    <row r="285" spans="1:4" x14ac:dyDescent="0.3">
      <c r="A285" s="11"/>
      <c r="D285"/>
    </row>
    <row r="286" spans="1:4" x14ac:dyDescent="0.3">
      <c r="A286" s="11"/>
      <c r="D286"/>
    </row>
    <row r="287" spans="1:4" x14ac:dyDescent="0.3">
      <c r="A287" s="11"/>
      <c r="D287"/>
    </row>
    <row r="288" spans="1:4" x14ac:dyDescent="0.3">
      <c r="A288" s="11"/>
      <c r="D288"/>
    </row>
    <row r="289" spans="1:4" x14ac:dyDescent="0.3">
      <c r="A289" s="11"/>
      <c r="D289"/>
    </row>
    <row r="290" spans="1:4" x14ac:dyDescent="0.3">
      <c r="A290" s="11"/>
      <c r="D290"/>
    </row>
    <row r="291" spans="1:4" x14ac:dyDescent="0.3">
      <c r="A291" s="11"/>
      <c r="D291"/>
    </row>
    <row r="292" spans="1:4" x14ac:dyDescent="0.3">
      <c r="A292" s="11"/>
      <c r="D292"/>
    </row>
    <row r="293" spans="1:4" x14ac:dyDescent="0.3">
      <c r="A293" s="11"/>
      <c r="D293"/>
    </row>
    <row r="294" spans="1:4" x14ac:dyDescent="0.3">
      <c r="A294" s="11"/>
      <c r="D294"/>
    </row>
    <row r="295" spans="1:4" x14ac:dyDescent="0.3">
      <c r="A295" s="11"/>
      <c r="D295"/>
    </row>
    <row r="296" spans="1:4" x14ac:dyDescent="0.3">
      <c r="A296" s="11"/>
      <c r="D296"/>
    </row>
    <row r="297" spans="1:4" x14ac:dyDescent="0.3">
      <c r="A297" s="11"/>
      <c r="D297"/>
    </row>
    <row r="298" spans="1:4" x14ac:dyDescent="0.3">
      <c r="A298" s="11"/>
      <c r="D298"/>
    </row>
    <row r="299" spans="1:4" x14ac:dyDescent="0.3">
      <c r="A299" s="11"/>
      <c r="D299"/>
    </row>
    <row r="300" spans="1:4" x14ac:dyDescent="0.3">
      <c r="A300" s="11"/>
      <c r="D300"/>
    </row>
    <row r="301" spans="1:4" x14ac:dyDescent="0.3">
      <c r="A301" s="11"/>
      <c r="D301"/>
    </row>
    <row r="302" spans="1:4" x14ac:dyDescent="0.3">
      <c r="A302" s="11"/>
      <c r="D302"/>
    </row>
    <row r="303" spans="1:4" x14ac:dyDescent="0.3">
      <c r="A303" s="11"/>
      <c r="D303"/>
    </row>
    <row r="304" spans="1:4" x14ac:dyDescent="0.3">
      <c r="A304" s="11"/>
      <c r="D304"/>
    </row>
    <row r="305" spans="1:4" x14ac:dyDescent="0.3">
      <c r="A305" s="11"/>
      <c r="D305"/>
    </row>
    <row r="306" spans="1:4" x14ac:dyDescent="0.3">
      <c r="A306" s="11"/>
      <c r="D306"/>
    </row>
    <row r="307" spans="1:4" x14ac:dyDescent="0.3">
      <c r="A307" s="11"/>
      <c r="D307"/>
    </row>
    <row r="308" spans="1:4" x14ac:dyDescent="0.3">
      <c r="A308" s="11"/>
      <c r="D308"/>
    </row>
    <row r="309" spans="1:4" x14ac:dyDescent="0.3">
      <c r="A309" s="11"/>
      <c r="D309"/>
    </row>
    <row r="310" spans="1:4" x14ac:dyDescent="0.3">
      <c r="A310" s="11"/>
      <c r="D310"/>
    </row>
    <row r="311" spans="1:4" x14ac:dyDescent="0.3">
      <c r="A311" s="11"/>
      <c r="D311"/>
    </row>
    <row r="312" spans="1:4" x14ac:dyDescent="0.3">
      <c r="A312" s="11"/>
      <c r="D312"/>
    </row>
    <row r="313" spans="1:4" x14ac:dyDescent="0.3">
      <c r="A313" s="11"/>
      <c r="D313"/>
    </row>
    <row r="314" spans="1:4" x14ac:dyDescent="0.3">
      <c r="A314" s="11"/>
      <c r="D314"/>
    </row>
    <row r="315" spans="1:4" x14ac:dyDescent="0.3">
      <c r="A315" s="11"/>
      <c r="D315"/>
    </row>
    <row r="316" spans="1:4" x14ac:dyDescent="0.3">
      <c r="A316" s="11"/>
      <c r="D316"/>
    </row>
    <row r="317" spans="1:4" x14ac:dyDescent="0.3">
      <c r="A317" s="11"/>
      <c r="D317"/>
    </row>
    <row r="318" spans="1:4" x14ac:dyDescent="0.3">
      <c r="A318" s="11"/>
      <c r="D318"/>
    </row>
    <row r="319" spans="1:4" x14ac:dyDescent="0.3">
      <c r="A319" s="11"/>
      <c r="D319"/>
    </row>
    <row r="320" spans="1:4" x14ac:dyDescent="0.3">
      <c r="A320" s="11"/>
      <c r="D320"/>
    </row>
    <row r="321" spans="1:4" x14ac:dyDescent="0.3">
      <c r="A321" s="11"/>
      <c r="D321"/>
    </row>
    <row r="322" spans="1:4" x14ac:dyDescent="0.3">
      <c r="A322" s="11"/>
      <c r="D322"/>
    </row>
    <row r="323" spans="1:4" x14ac:dyDescent="0.3">
      <c r="A323" s="11"/>
      <c r="D323"/>
    </row>
    <row r="324" spans="1:4" x14ac:dyDescent="0.3">
      <c r="A324" s="11"/>
      <c r="D324"/>
    </row>
    <row r="325" spans="1:4" x14ac:dyDescent="0.3">
      <c r="A325" s="11"/>
      <c r="D325"/>
    </row>
    <row r="326" spans="1:4" x14ac:dyDescent="0.3">
      <c r="A326" s="11"/>
      <c r="D326"/>
    </row>
    <row r="327" spans="1:4" x14ac:dyDescent="0.3">
      <c r="A327" s="11"/>
      <c r="D327"/>
    </row>
    <row r="328" spans="1:4" x14ac:dyDescent="0.3">
      <c r="A328" s="11"/>
      <c r="D328"/>
    </row>
    <row r="329" spans="1:4" x14ac:dyDescent="0.3">
      <c r="A329" s="11"/>
      <c r="D329"/>
    </row>
    <row r="330" spans="1:4" x14ac:dyDescent="0.3">
      <c r="A330" s="11"/>
      <c r="D330"/>
    </row>
    <row r="331" spans="1:4" x14ac:dyDescent="0.3">
      <c r="A331" s="11"/>
      <c r="D331"/>
    </row>
    <row r="332" spans="1:4" x14ac:dyDescent="0.3">
      <c r="A332" s="11"/>
      <c r="D332"/>
    </row>
    <row r="333" spans="1:4" x14ac:dyDescent="0.3">
      <c r="A333" s="11"/>
      <c r="D333"/>
    </row>
    <row r="334" spans="1:4" x14ac:dyDescent="0.3">
      <c r="A334" s="11"/>
      <c r="D334"/>
    </row>
    <row r="335" spans="1:4" x14ac:dyDescent="0.3">
      <c r="A335" s="11"/>
      <c r="D335"/>
    </row>
    <row r="336" spans="1:4" x14ac:dyDescent="0.3">
      <c r="A336" s="11"/>
      <c r="D336"/>
    </row>
    <row r="337" spans="1:4" x14ac:dyDescent="0.3">
      <c r="A337" s="11"/>
      <c r="D337"/>
    </row>
    <row r="338" spans="1:4" x14ac:dyDescent="0.3">
      <c r="A338" s="11"/>
      <c r="D338"/>
    </row>
    <row r="339" spans="1:4" x14ac:dyDescent="0.3">
      <c r="A339" s="11"/>
      <c r="D339"/>
    </row>
    <row r="340" spans="1:4" x14ac:dyDescent="0.3">
      <c r="A340" s="11"/>
      <c r="D340"/>
    </row>
    <row r="341" spans="1:4" x14ac:dyDescent="0.3">
      <c r="A341" s="11"/>
      <c r="D341"/>
    </row>
    <row r="342" spans="1:4" x14ac:dyDescent="0.3">
      <c r="A342" s="11"/>
      <c r="D342"/>
    </row>
    <row r="343" spans="1:4" x14ac:dyDescent="0.3">
      <c r="A343" s="11"/>
      <c r="D343"/>
    </row>
    <row r="344" spans="1:4" x14ac:dyDescent="0.3">
      <c r="A344" s="11"/>
      <c r="D344"/>
    </row>
    <row r="345" spans="1:4" x14ac:dyDescent="0.3">
      <c r="A345" s="11"/>
      <c r="D345"/>
    </row>
    <row r="346" spans="1:4" x14ac:dyDescent="0.3">
      <c r="A346" s="11"/>
      <c r="D346"/>
    </row>
    <row r="347" spans="1:4" x14ac:dyDescent="0.3">
      <c r="A347" s="11"/>
      <c r="D347"/>
    </row>
    <row r="348" spans="1:4" x14ac:dyDescent="0.3">
      <c r="A348" s="11"/>
      <c r="D348"/>
    </row>
    <row r="349" spans="1:4" x14ac:dyDescent="0.3">
      <c r="A349" s="11"/>
      <c r="D349"/>
    </row>
    <row r="350" spans="1:4" x14ac:dyDescent="0.3">
      <c r="A350" s="11"/>
      <c r="D350"/>
    </row>
    <row r="351" spans="1:4" x14ac:dyDescent="0.3">
      <c r="A351" s="11"/>
      <c r="D351"/>
    </row>
    <row r="352" spans="1:4" x14ac:dyDescent="0.3">
      <c r="A352" s="11"/>
      <c r="D352"/>
    </row>
    <row r="353" spans="1:4" x14ac:dyDescent="0.3">
      <c r="A353" s="11"/>
      <c r="D353"/>
    </row>
    <row r="354" spans="1:4" x14ac:dyDescent="0.3">
      <c r="A354" s="11"/>
      <c r="D354"/>
    </row>
    <row r="355" spans="1:4" x14ac:dyDescent="0.3">
      <c r="A355" s="11"/>
      <c r="D355"/>
    </row>
    <row r="356" spans="1:4" x14ac:dyDescent="0.3">
      <c r="A356" s="11"/>
      <c r="D356"/>
    </row>
    <row r="357" spans="1:4" x14ac:dyDescent="0.3">
      <c r="A357" s="11"/>
      <c r="D357"/>
    </row>
    <row r="358" spans="1:4" x14ac:dyDescent="0.3">
      <c r="A358" s="11"/>
      <c r="D358"/>
    </row>
    <row r="359" spans="1:4" x14ac:dyDescent="0.3">
      <c r="A359" s="11"/>
      <c r="D359"/>
    </row>
    <row r="360" spans="1:4" x14ac:dyDescent="0.3">
      <c r="A360" s="11"/>
      <c r="D360"/>
    </row>
    <row r="361" spans="1:4" x14ac:dyDescent="0.3">
      <c r="A361" s="11"/>
      <c r="D361"/>
    </row>
    <row r="362" spans="1:4" x14ac:dyDescent="0.3">
      <c r="A362" s="11"/>
      <c r="D362"/>
    </row>
    <row r="363" spans="1:4" x14ac:dyDescent="0.3">
      <c r="A363" s="11"/>
      <c r="D363"/>
    </row>
    <row r="364" spans="1:4" x14ac:dyDescent="0.3">
      <c r="A364" s="11"/>
      <c r="D364"/>
    </row>
    <row r="365" spans="1:4" x14ac:dyDescent="0.3">
      <c r="A365" s="11"/>
      <c r="D365"/>
    </row>
    <row r="366" spans="1:4" x14ac:dyDescent="0.3">
      <c r="A366" s="11"/>
      <c r="D366"/>
    </row>
    <row r="367" spans="1:4" x14ac:dyDescent="0.3">
      <c r="A367" s="11"/>
      <c r="D367"/>
    </row>
    <row r="368" spans="1:4" x14ac:dyDescent="0.3">
      <c r="A368" s="11"/>
      <c r="D368"/>
    </row>
    <row r="369" spans="1:4" x14ac:dyDescent="0.3">
      <c r="A369" s="11"/>
      <c r="D369"/>
    </row>
    <row r="370" spans="1:4" x14ac:dyDescent="0.3">
      <c r="A370" s="11"/>
      <c r="D370"/>
    </row>
    <row r="371" spans="1:4" x14ac:dyDescent="0.3">
      <c r="A371" s="11"/>
      <c r="D371"/>
    </row>
    <row r="372" spans="1:4" x14ac:dyDescent="0.3">
      <c r="A372" s="11"/>
      <c r="D372"/>
    </row>
    <row r="373" spans="1:4" x14ac:dyDescent="0.3">
      <c r="A373" s="11"/>
      <c r="D373"/>
    </row>
    <row r="374" spans="1:4" x14ac:dyDescent="0.3">
      <c r="A374" s="11"/>
      <c r="D374"/>
    </row>
    <row r="375" spans="1:4" x14ac:dyDescent="0.3">
      <c r="A375" s="11"/>
      <c r="D375"/>
    </row>
    <row r="376" spans="1:4" x14ac:dyDescent="0.3">
      <c r="A376" s="11"/>
      <c r="D376"/>
    </row>
    <row r="377" spans="1:4" x14ac:dyDescent="0.3">
      <c r="A377" s="11"/>
      <c r="D377"/>
    </row>
    <row r="378" spans="1:4" x14ac:dyDescent="0.3">
      <c r="A378" s="11"/>
      <c r="D378"/>
    </row>
    <row r="379" spans="1:4" x14ac:dyDescent="0.3">
      <c r="A379" s="11"/>
      <c r="D379"/>
    </row>
    <row r="380" spans="1:4" x14ac:dyDescent="0.3">
      <c r="A380" s="11"/>
      <c r="D380"/>
    </row>
    <row r="381" spans="1:4" x14ac:dyDescent="0.3">
      <c r="A381" s="11"/>
      <c r="D381"/>
    </row>
    <row r="382" spans="1:4" x14ac:dyDescent="0.3">
      <c r="A382" s="11"/>
      <c r="D382"/>
    </row>
    <row r="383" spans="1:4" x14ac:dyDescent="0.3">
      <c r="A383" s="11"/>
      <c r="D383"/>
    </row>
    <row r="384" spans="1:4" x14ac:dyDescent="0.3">
      <c r="A384" s="11"/>
      <c r="D384"/>
    </row>
    <row r="385" spans="1:4" x14ac:dyDescent="0.3">
      <c r="A385" s="11"/>
      <c r="D385"/>
    </row>
    <row r="386" spans="1:4" x14ac:dyDescent="0.3">
      <c r="A386" s="11"/>
      <c r="D386"/>
    </row>
    <row r="387" spans="1:4" x14ac:dyDescent="0.3">
      <c r="A387" s="11"/>
      <c r="D387"/>
    </row>
    <row r="388" spans="1:4" x14ac:dyDescent="0.3">
      <c r="A388" s="11"/>
      <c r="D388"/>
    </row>
    <row r="389" spans="1:4" x14ac:dyDescent="0.3">
      <c r="A389" s="11"/>
      <c r="D389"/>
    </row>
    <row r="390" spans="1:4" x14ac:dyDescent="0.3">
      <c r="A390" s="11"/>
      <c r="D390"/>
    </row>
    <row r="391" spans="1:4" x14ac:dyDescent="0.3">
      <c r="A391" s="11"/>
      <c r="D391"/>
    </row>
    <row r="392" spans="1:4" x14ac:dyDescent="0.3">
      <c r="A392" s="11"/>
      <c r="D392"/>
    </row>
    <row r="393" spans="1:4" x14ac:dyDescent="0.3">
      <c r="A393" s="11"/>
      <c r="D393"/>
    </row>
    <row r="394" spans="1:4" x14ac:dyDescent="0.3">
      <c r="A394" s="11"/>
      <c r="D394"/>
    </row>
    <row r="395" spans="1:4" x14ac:dyDescent="0.3">
      <c r="A395" s="11"/>
      <c r="D395"/>
    </row>
    <row r="396" spans="1:4" x14ac:dyDescent="0.3">
      <c r="A396" s="11"/>
      <c r="D396"/>
    </row>
    <row r="397" spans="1:4" x14ac:dyDescent="0.3">
      <c r="A397" s="11"/>
      <c r="D397"/>
    </row>
    <row r="398" spans="1:4" x14ac:dyDescent="0.3">
      <c r="A398" s="11"/>
      <c r="D398"/>
    </row>
    <row r="399" spans="1:4" x14ac:dyDescent="0.3">
      <c r="A399" s="11"/>
      <c r="D399"/>
    </row>
    <row r="400" spans="1:4" x14ac:dyDescent="0.3">
      <c r="A400" s="11"/>
      <c r="D400"/>
    </row>
    <row r="401" spans="1:4" x14ac:dyDescent="0.3">
      <c r="A401" s="11"/>
      <c r="D401"/>
    </row>
    <row r="402" spans="1:4" x14ac:dyDescent="0.3">
      <c r="A402" s="11"/>
      <c r="D402"/>
    </row>
    <row r="403" spans="1:4" x14ac:dyDescent="0.3">
      <c r="A403" s="11"/>
      <c r="D403"/>
    </row>
    <row r="404" spans="1:4" x14ac:dyDescent="0.3">
      <c r="A404" s="11"/>
      <c r="D404"/>
    </row>
    <row r="405" spans="1:4" x14ac:dyDescent="0.3">
      <c r="A405" s="11"/>
      <c r="D405"/>
    </row>
    <row r="406" spans="1:4" x14ac:dyDescent="0.3">
      <c r="A406" s="11"/>
      <c r="D406"/>
    </row>
    <row r="407" spans="1:4" x14ac:dyDescent="0.3">
      <c r="A407" s="11"/>
      <c r="D407"/>
    </row>
    <row r="408" spans="1:4" x14ac:dyDescent="0.3">
      <c r="A408" s="11"/>
      <c r="D408"/>
    </row>
    <row r="409" spans="1:4" x14ac:dyDescent="0.3">
      <c r="A409" s="11"/>
      <c r="D409"/>
    </row>
    <row r="410" spans="1:4" x14ac:dyDescent="0.3">
      <c r="A410" s="11"/>
      <c r="D410"/>
    </row>
    <row r="411" spans="1:4" x14ac:dyDescent="0.3">
      <c r="A411" s="11"/>
      <c r="D411"/>
    </row>
    <row r="412" spans="1:4" x14ac:dyDescent="0.3">
      <c r="A412" s="11"/>
      <c r="D412"/>
    </row>
    <row r="413" spans="1:4" x14ac:dyDescent="0.3">
      <c r="A413" s="11"/>
      <c r="D413"/>
    </row>
    <row r="414" spans="1:4" x14ac:dyDescent="0.3">
      <c r="A414" s="11"/>
      <c r="D414"/>
    </row>
    <row r="415" spans="1:4" x14ac:dyDescent="0.3">
      <c r="A415" s="11"/>
      <c r="D415"/>
    </row>
    <row r="416" spans="1:4" x14ac:dyDescent="0.3">
      <c r="A416" s="11"/>
      <c r="D416"/>
    </row>
    <row r="417" spans="1:4" x14ac:dyDescent="0.3">
      <c r="A417" s="11"/>
      <c r="D417"/>
    </row>
    <row r="418" spans="1:4" x14ac:dyDescent="0.3">
      <c r="A418" s="11"/>
      <c r="D418"/>
    </row>
    <row r="419" spans="1:4" x14ac:dyDescent="0.3">
      <c r="A419" s="11"/>
      <c r="D419"/>
    </row>
    <row r="420" spans="1:4" x14ac:dyDescent="0.3">
      <c r="A420" s="11"/>
      <c r="D420"/>
    </row>
    <row r="421" spans="1:4" x14ac:dyDescent="0.3">
      <c r="A421" s="11"/>
      <c r="D421"/>
    </row>
    <row r="422" spans="1:4" x14ac:dyDescent="0.3">
      <c r="A422" s="11"/>
      <c r="D422"/>
    </row>
    <row r="423" spans="1:4" x14ac:dyDescent="0.3">
      <c r="A423" s="11"/>
      <c r="D423"/>
    </row>
    <row r="424" spans="1:4" x14ac:dyDescent="0.3">
      <c r="A424" s="11"/>
      <c r="D424"/>
    </row>
    <row r="425" spans="1:4" x14ac:dyDescent="0.3">
      <c r="A425" s="11"/>
      <c r="D425"/>
    </row>
    <row r="426" spans="1:4" x14ac:dyDescent="0.3">
      <c r="A426" s="11"/>
      <c r="D426"/>
    </row>
    <row r="427" spans="1:4" x14ac:dyDescent="0.3">
      <c r="A427" s="11"/>
      <c r="D427"/>
    </row>
    <row r="428" spans="1:4" x14ac:dyDescent="0.3">
      <c r="A428" s="11"/>
      <c r="D428"/>
    </row>
    <row r="429" spans="1:4" x14ac:dyDescent="0.3">
      <c r="A429" s="11"/>
      <c r="D429"/>
    </row>
    <row r="430" spans="1:4" x14ac:dyDescent="0.3">
      <c r="A430" s="11"/>
      <c r="D430"/>
    </row>
    <row r="431" spans="1:4" x14ac:dyDescent="0.3">
      <c r="A431" s="11"/>
      <c r="D431"/>
    </row>
    <row r="432" spans="1:4" x14ac:dyDescent="0.3">
      <c r="A432" s="11"/>
      <c r="D432"/>
    </row>
    <row r="433" spans="1:4" x14ac:dyDescent="0.3">
      <c r="A433" s="11"/>
      <c r="D433"/>
    </row>
    <row r="434" spans="1:4" x14ac:dyDescent="0.3">
      <c r="A434" s="11"/>
      <c r="D434"/>
    </row>
    <row r="435" spans="1:4" x14ac:dyDescent="0.3">
      <c r="A435" s="11"/>
      <c r="D435"/>
    </row>
    <row r="436" spans="1:4" x14ac:dyDescent="0.3">
      <c r="A436" s="11"/>
      <c r="D436"/>
    </row>
    <row r="437" spans="1:4" x14ac:dyDescent="0.3">
      <c r="A437" s="11"/>
      <c r="D437"/>
    </row>
    <row r="438" spans="1:4" x14ac:dyDescent="0.3">
      <c r="A438" s="11"/>
      <c r="D438"/>
    </row>
    <row r="439" spans="1:4" x14ac:dyDescent="0.3">
      <c r="A439" s="11"/>
      <c r="D439"/>
    </row>
    <row r="440" spans="1:4" x14ac:dyDescent="0.3">
      <c r="A440" s="11"/>
      <c r="D440"/>
    </row>
    <row r="441" spans="1:4" x14ac:dyDescent="0.3">
      <c r="A441" s="11"/>
      <c r="D441"/>
    </row>
    <row r="442" spans="1:4" x14ac:dyDescent="0.3">
      <c r="A442" s="11"/>
      <c r="D442"/>
    </row>
    <row r="443" spans="1:4" x14ac:dyDescent="0.3">
      <c r="A443" s="11"/>
      <c r="D443"/>
    </row>
    <row r="444" spans="1:4" x14ac:dyDescent="0.3">
      <c r="A444" s="11"/>
      <c r="D444"/>
    </row>
    <row r="445" spans="1:4" x14ac:dyDescent="0.3">
      <c r="A445" s="11"/>
      <c r="D445"/>
    </row>
    <row r="446" spans="1:4" x14ac:dyDescent="0.3">
      <c r="A446" s="11"/>
      <c r="D446"/>
    </row>
    <row r="447" spans="1:4" x14ac:dyDescent="0.3">
      <c r="A447" s="11"/>
      <c r="D447"/>
    </row>
    <row r="448" spans="1:4" x14ac:dyDescent="0.3">
      <c r="A448" s="11"/>
      <c r="D448"/>
    </row>
    <row r="449" spans="1:4" x14ac:dyDescent="0.3">
      <c r="A449" s="11"/>
      <c r="D449"/>
    </row>
    <row r="450" spans="1:4" x14ac:dyDescent="0.3">
      <c r="A450" s="11"/>
      <c r="D450"/>
    </row>
    <row r="451" spans="1:4" x14ac:dyDescent="0.3">
      <c r="A451" s="11"/>
      <c r="D451"/>
    </row>
    <row r="452" spans="1:4" x14ac:dyDescent="0.3">
      <c r="A452" s="11"/>
      <c r="D452"/>
    </row>
    <row r="453" spans="1:4" x14ac:dyDescent="0.3">
      <c r="A453" s="11"/>
      <c r="D453"/>
    </row>
    <row r="454" spans="1:4" x14ac:dyDescent="0.3">
      <c r="A454" s="11"/>
      <c r="D454"/>
    </row>
    <row r="455" spans="1:4" x14ac:dyDescent="0.3">
      <c r="A455" s="11"/>
      <c r="D455"/>
    </row>
    <row r="456" spans="1:4" x14ac:dyDescent="0.3">
      <c r="A456" s="11"/>
      <c r="D456"/>
    </row>
    <row r="457" spans="1:4" x14ac:dyDescent="0.3">
      <c r="A457" s="11"/>
      <c r="D457"/>
    </row>
    <row r="458" spans="1:4" x14ac:dyDescent="0.3">
      <c r="A458" s="11"/>
      <c r="D458"/>
    </row>
    <row r="459" spans="1:4" x14ac:dyDescent="0.3">
      <c r="A459" s="11"/>
      <c r="D459"/>
    </row>
    <row r="460" spans="1:4" x14ac:dyDescent="0.3">
      <c r="A460" s="11"/>
      <c r="D460"/>
    </row>
    <row r="461" spans="1:4" x14ac:dyDescent="0.3">
      <c r="A461" s="11"/>
      <c r="D461"/>
    </row>
    <row r="462" spans="1:4" x14ac:dyDescent="0.3">
      <c r="A462" s="11"/>
      <c r="D462"/>
    </row>
    <row r="463" spans="1:4" x14ac:dyDescent="0.3">
      <c r="A463" s="11"/>
      <c r="D463"/>
    </row>
    <row r="464" spans="1:4" x14ac:dyDescent="0.3">
      <c r="A464" s="11"/>
      <c r="D464"/>
    </row>
    <row r="465" spans="1:4" x14ac:dyDescent="0.3">
      <c r="A465" s="11"/>
      <c r="D465"/>
    </row>
    <row r="466" spans="1:4" x14ac:dyDescent="0.3">
      <c r="A466" s="11"/>
      <c r="D466"/>
    </row>
    <row r="467" spans="1:4" x14ac:dyDescent="0.3">
      <c r="A467" s="11"/>
      <c r="D467"/>
    </row>
    <row r="468" spans="1:4" x14ac:dyDescent="0.3">
      <c r="A468" s="11"/>
      <c r="D468"/>
    </row>
    <row r="469" spans="1:4" x14ac:dyDescent="0.3">
      <c r="A469" s="11"/>
      <c r="D469"/>
    </row>
    <row r="470" spans="1:4" x14ac:dyDescent="0.3">
      <c r="A470" s="11"/>
      <c r="D470"/>
    </row>
    <row r="471" spans="1:4" x14ac:dyDescent="0.3">
      <c r="A471" s="11"/>
      <c r="D471"/>
    </row>
    <row r="472" spans="1:4" x14ac:dyDescent="0.3">
      <c r="A472" s="11"/>
      <c r="D472"/>
    </row>
    <row r="473" spans="1:4" x14ac:dyDescent="0.3">
      <c r="A473" s="11"/>
      <c r="D473"/>
    </row>
    <row r="474" spans="1:4" x14ac:dyDescent="0.3">
      <c r="A474" s="11"/>
      <c r="D474"/>
    </row>
    <row r="475" spans="1:4" x14ac:dyDescent="0.3">
      <c r="A475" s="11"/>
      <c r="D475"/>
    </row>
    <row r="476" spans="1:4" x14ac:dyDescent="0.3">
      <c r="A476" s="11"/>
      <c r="D476"/>
    </row>
    <row r="477" spans="1:4" x14ac:dyDescent="0.3">
      <c r="A477" s="11"/>
      <c r="D477"/>
    </row>
    <row r="478" spans="1:4" x14ac:dyDescent="0.3">
      <c r="A478" s="11"/>
      <c r="D478"/>
    </row>
    <row r="479" spans="1:4" x14ac:dyDescent="0.3">
      <c r="A479" s="11"/>
      <c r="D479"/>
    </row>
    <row r="480" spans="1:4" x14ac:dyDescent="0.3">
      <c r="A480" s="11"/>
      <c r="D480"/>
    </row>
    <row r="481" spans="1:4" x14ac:dyDescent="0.3">
      <c r="A481" s="11"/>
      <c r="D481"/>
    </row>
    <row r="482" spans="1:4" x14ac:dyDescent="0.3">
      <c r="A482" s="11"/>
      <c r="D482"/>
    </row>
    <row r="483" spans="1:4" x14ac:dyDescent="0.3">
      <c r="A483" s="11"/>
      <c r="D483"/>
    </row>
    <row r="484" spans="1:4" x14ac:dyDescent="0.3">
      <c r="A484" s="11"/>
      <c r="D484"/>
    </row>
    <row r="485" spans="1:4" x14ac:dyDescent="0.3">
      <c r="A485" s="11"/>
      <c r="D485"/>
    </row>
    <row r="486" spans="1:4" x14ac:dyDescent="0.3">
      <c r="A486" s="11"/>
      <c r="D486"/>
    </row>
    <row r="487" spans="1:4" x14ac:dyDescent="0.3">
      <c r="A487" s="11"/>
      <c r="D487"/>
    </row>
    <row r="488" spans="1:4" x14ac:dyDescent="0.3">
      <c r="A488" s="11"/>
      <c r="D488"/>
    </row>
    <row r="489" spans="1:4" x14ac:dyDescent="0.3">
      <c r="A489" s="11"/>
      <c r="D489"/>
    </row>
    <row r="490" spans="1:4" x14ac:dyDescent="0.3">
      <c r="A490" s="11"/>
      <c r="D490"/>
    </row>
    <row r="491" spans="1:4" x14ac:dyDescent="0.3">
      <c r="A491" s="11"/>
      <c r="D491"/>
    </row>
    <row r="492" spans="1:4" x14ac:dyDescent="0.3">
      <c r="A492" s="11"/>
      <c r="D492"/>
    </row>
    <row r="493" spans="1:4" x14ac:dyDescent="0.3">
      <c r="A493" s="11"/>
      <c r="D493"/>
    </row>
    <row r="494" spans="1:4" x14ac:dyDescent="0.3">
      <c r="A494" s="11"/>
      <c r="D494"/>
    </row>
    <row r="495" spans="1:4" x14ac:dyDescent="0.3">
      <c r="A495" s="11"/>
      <c r="D495"/>
    </row>
    <row r="496" spans="1:4" x14ac:dyDescent="0.3">
      <c r="A496" s="11"/>
      <c r="D496"/>
    </row>
    <row r="497" spans="1:4" x14ac:dyDescent="0.3">
      <c r="A497" s="11"/>
      <c r="D497"/>
    </row>
    <row r="498" spans="1:4" x14ac:dyDescent="0.3">
      <c r="A498" s="11"/>
      <c r="D498"/>
    </row>
    <row r="499" spans="1:4" x14ac:dyDescent="0.3">
      <c r="A499" s="11"/>
      <c r="D499"/>
    </row>
    <row r="500" spans="1:4" x14ac:dyDescent="0.3">
      <c r="A500" s="11"/>
      <c r="D500"/>
    </row>
    <row r="501" spans="1:4" x14ac:dyDescent="0.3">
      <c r="A501" s="11"/>
      <c r="D501"/>
    </row>
    <row r="502" spans="1:4" x14ac:dyDescent="0.3">
      <c r="A502" s="11"/>
      <c r="D502"/>
    </row>
    <row r="503" spans="1:4" x14ac:dyDescent="0.3">
      <c r="A503" s="11"/>
      <c r="D503"/>
    </row>
    <row r="504" spans="1:4" x14ac:dyDescent="0.3">
      <c r="A504" s="11"/>
      <c r="D504"/>
    </row>
    <row r="505" spans="1:4" x14ac:dyDescent="0.3">
      <c r="A505" s="11"/>
      <c r="D505"/>
    </row>
    <row r="506" spans="1:4" x14ac:dyDescent="0.3">
      <c r="A506" s="11"/>
      <c r="D506"/>
    </row>
    <row r="507" spans="1:4" x14ac:dyDescent="0.3">
      <c r="A507" s="11"/>
      <c r="D507"/>
    </row>
    <row r="508" spans="1:4" x14ac:dyDescent="0.3">
      <c r="A508" s="11"/>
      <c r="D508"/>
    </row>
    <row r="509" spans="1:4" x14ac:dyDescent="0.3">
      <c r="A509" s="11"/>
      <c r="D509"/>
    </row>
    <row r="510" spans="1:4" x14ac:dyDescent="0.3">
      <c r="A510" s="11"/>
      <c r="D510"/>
    </row>
    <row r="511" spans="1:4" x14ac:dyDescent="0.3">
      <c r="A511" s="11"/>
      <c r="D511"/>
    </row>
    <row r="512" spans="1:4" x14ac:dyDescent="0.3">
      <c r="A512" s="11"/>
      <c r="D512"/>
    </row>
    <row r="513" spans="1:4" x14ac:dyDescent="0.3">
      <c r="A513" s="11"/>
      <c r="D513"/>
    </row>
    <row r="514" spans="1:4" x14ac:dyDescent="0.3">
      <c r="A514" s="11"/>
      <c r="D514"/>
    </row>
    <row r="515" spans="1:4" x14ac:dyDescent="0.3">
      <c r="A515" s="11"/>
      <c r="D515"/>
    </row>
    <row r="516" spans="1:4" x14ac:dyDescent="0.3">
      <c r="A516" s="11"/>
      <c r="D516"/>
    </row>
    <row r="517" spans="1:4" x14ac:dyDescent="0.3">
      <c r="A517" s="11"/>
      <c r="D517"/>
    </row>
    <row r="518" spans="1:4" x14ac:dyDescent="0.3">
      <c r="A518" s="11"/>
      <c r="D518"/>
    </row>
    <row r="519" spans="1:4" x14ac:dyDescent="0.3">
      <c r="A519" s="11"/>
      <c r="D519"/>
    </row>
    <row r="520" spans="1:4" x14ac:dyDescent="0.3">
      <c r="A520" s="11"/>
      <c r="D520"/>
    </row>
    <row r="521" spans="1:4" x14ac:dyDescent="0.3">
      <c r="A521" s="11"/>
      <c r="D521"/>
    </row>
    <row r="522" spans="1:4" x14ac:dyDescent="0.3">
      <c r="A522" s="11"/>
      <c r="D522"/>
    </row>
    <row r="523" spans="1:4" x14ac:dyDescent="0.3">
      <c r="A523" s="11"/>
      <c r="D523"/>
    </row>
    <row r="524" spans="1:4" x14ac:dyDescent="0.3">
      <c r="A524" s="11"/>
      <c r="D524"/>
    </row>
    <row r="525" spans="1:4" x14ac:dyDescent="0.3">
      <c r="A525" s="11"/>
      <c r="D525"/>
    </row>
    <row r="526" spans="1:4" x14ac:dyDescent="0.3">
      <c r="A526" s="11"/>
      <c r="D526"/>
    </row>
    <row r="527" spans="1:4" x14ac:dyDescent="0.3">
      <c r="A527" s="11"/>
      <c r="D527"/>
    </row>
    <row r="528" spans="1:4" x14ac:dyDescent="0.3">
      <c r="A528" s="11"/>
      <c r="D528"/>
    </row>
    <row r="529" spans="1:4" x14ac:dyDescent="0.3">
      <c r="A529" s="11"/>
      <c r="D529"/>
    </row>
    <row r="530" spans="1:4" x14ac:dyDescent="0.3">
      <c r="A530" s="11"/>
      <c r="D530"/>
    </row>
    <row r="531" spans="1:4" x14ac:dyDescent="0.3">
      <c r="A531" s="11"/>
      <c r="D531"/>
    </row>
    <row r="532" spans="1:4" x14ac:dyDescent="0.3">
      <c r="A532" s="11"/>
      <c r="D532"/>
    </row>
    <row r="533" spans="1:4" x14ac:dyDescent="0.3">
      <c r="A533" s="11"/>
      <c r="D533"/>
    </row>
    <row r="534" spans="1:4" x14ac:dyDescent="0.3">
      <c r="A534" s="11"/>
      <c r="D534"/>
    </row>
    <row r="535" spans="1:4" x14ac:dyDescent="0.3">
      <c r="A535" s="11"/>
      <c r="D535"/>
    </row>
    <row r="536" spans="1:4" x14ac:dyDescent="0.3">
      <c r="A536" s="11"/>
      <c r="D536"/>
    </row>
    <row r="537" spans="1:4" x14ac:dyDescent="0.3">
      <c r="A537" s="11"/>
      <c r="D537"/>
    </row>
    <row r="538" spans="1:4" x14ac:dyDescent="0.3">
      <c r="A538" s="11"/>
      <c r="D538"/>
    </row>
    <row r="539" spans="1:4" x14ac:dyDescent="0.3">
      <c r="A539" s="11"/>
      <c r="D539"/>
    </row>
    <row r="540" spans="1:4" x14ac:dyDescent="0.3">
      <c r="A540" s="11"/>
      <c r="D540"/>
    </row>
    <row r="541" spans="1:4" x14ac:dyDescent="0.3">
      <c r="A541" s="11"/>
      <c r="D541"/>
    </row>
    <row r="542" spans="1:4" x14ac:dyDescent="0.3">
      <c r="A542" s="11"/>
      <c r="D542"/>
    </row>
    <row r="543" spans="1:4" x14ac:dyDescent="0.3">
      <c r="A543" s="11"/>
      <c r="D543"/>
    </row>
    <row r="544" spans="1:4" x14ac:dyDescent="0.3">
      <c r="A544" s="11"/>
      <c r="D544"/>
    </row>
    <row r="545" spans="1:4" x14ac:dyDescent="0.3">
      <c r="A545" s="11"/>
      <c r="D545"/>
    </row>
    <row r="546" spans="1:4" x14ac:dyDescent="0.3">
      <c r="A546" s="11"/>
      <c r="D546"/>
    </row>
    <row r="547" spans="1:4" x14ac:dyDescent="0.3">
      <c r="A547" s="11"/>
      <c r="D547"/>
    </row>
    <row r="548" spans="1:4" x14ac:dyDescent="0.3">
      <c r="A548" s="11"/>
      <c r="D548"/>
    </row>
    <row r="549" spans="1:4" x14ac:dyDescent="0.3">
      <c r="A549" s="11"/>
      <c r="D549"/>
    </row>
    <row r="550" spans="1:4" x14ac:dyDescent="0.3">
      <c r="A550" s="11"/>
      <c r="D550"/>
    </row>
    <row r="551" spans="1:4" x14ac:dyDescent="0.3">
      <c r="A551" s="11"/>
      <c r="D551"/>
    </row>
    <row r="552" spans="1:4" x14ac:dyDescent="0.3">
      <c r="A552" s="11"/>
      <c r="D552"/>
    </row>
    <row r="553" spans="1:4" x14ac:dyDescent="0.3">
      <c r="A553" s="11"/>
      <c r="D553"/>
    </row>
    <row r="554" spans="1:4" x14ac:dyDescent="0.3">
      <c r="A554" s="11"/>
      <c r="D554"/>
    </row>
    <row r="555" spans="1:4" x14ac:dyDescent="0.3">
      <c r="A555" s="11"/>
      <c r="D555"/>
    </row>
    <row r="556" spans="1:4" x14ac:dyDescent="0.3">
      <c r="A556" s="11"/>
      <c r="D556"/>
    </row>
    <row r="557" spans="1:4" x14ac:dyDescent="0.3">
      <c r="A557" s="11"/>
      <c r="D557"/>
    </row>
    <row r="558" spans="1:4" x14ac:dyDescent="0.3">
      <c r="A558" s="11"/>
      <c r="D558"/>
    </row>
    <row r="559" spans="1:4" x14ac:dyDescent="0.3">
      <c r="A559" s="11"/>
      <c r="D559"/>
    </row>
    <row r="560" spans="1:4" x14ac:dyDescent="0.3">
      <c r="A560" s="11"/>
      <c r="D560"/>
    </row>
    <row r="561" spans="1:4" x14ac:dyDescent="0.3">
      <c r="A561" s="11"/>
      <c r="D561"/>
    </row>
    <row r="562" spans="1:4" x14ac:dyDescent="0.3">
      <c r="A562" s="11"/>
      <c r="D562"/>
    </row>
    <row r="563" spans="1:4" x14ac:dyDescent="0.3">
      <c r="A563" s="11"/>
      <c r="D563"/>
    </row>
    <row r="564" spans="1:4" x14ac:dyDescent="0.3">
      <c r="A564" s="11"/>
      <c r="D564"/>
    </row>
    <row r="565" spans="1:4" x14ac:dyDescent="0.3">
      <c r="A565" s="11"/>
      <c r="D565"/>
    </row>
    <row r="566" spans="1:4" x14ac:dyDescent="0.3">
      <c r="A566" s="11"/>
      <c r="D566"/>
    </row>
    <row r="567" spans="1:4" x14ac:dyDescent="0.3">
      <c r="A567" s="11"/>
      <c r="D567"/>
    </row>
    <row r="568" spans="1:4" x14ac:dyDescent="0.3">
      <c r="A568" s="11"/>
      <c r="D568"/>
    </row>
    <row r="569" spans="1:4" x14ac:dyDescent="0.3">
      <c r="A569" s="11"/>
      <c r="D569"/>
    </row>
    <row r="570" spans="1:4" x14ac:dyDescent="0.3">
      <c r="A570" s="11"/>
      <c r="D570"/>
    </row>
    <row r="571" spans="1:4" x14ac:dyDescent="0.3">
      <c r="A571" s="11"/>
      <c r="D571"/>
    </row>
    <row r="572" spans="1:4" x14ac:dyDescent="0.3">
      <c r="A572" s="11"/>
      <c r="D572"/>
    </row>
    <row r="573" spans="1:4" x14ac:dyDescent="0.3">
      <c r="A573" s="11"/>
      <c r="D573"/>
    </row>
    <row r="574" spans="1:4" x14ac:dyDescent="0.3">
      <c r="A574" s="11"/>
      <c r="D574"/>
    </row>
    <row r="575" spans="1:4" x14ac:dyDescent="0.3">
      <c r="A575" s="11"/>
      <c r="D575"/>
    </row>
    <row r="576" spans="1:4" x14ac:dyDescent="0.3">
      <c r="A576" s="11"/>
      <c r="D576"/>
    </row>
    <row r="577" spans="1:4" x14ac:dyDescent="0.3">
      <c r="A577" s="11"/>
      <c r="D577"/>
    </row>
    <row r="578" spans="1:4" x14ac:dyDescent="0.3">
      <c r="A578" s="11"/>
      <c r="D578"/>
    </row>
    <row r="579" spans="1:4" x14ac:dyDescent="0.3">
      <c r="A579" s="11"/>
      <c r="D579"/>
    </row>
    <row r="580" spans="1:4" x14ac:dyDescent="0.3">
      <c r="A580" s="11"/>
      <c r="D580"/>
    </row>
    <row r="581" spans="1:4" x14ac:dyDescent="0.3">
      <c r="A581" s="11"/>
      <c r="D581"/>
    </row>
    <row r="582" spans="1:4" x14ac:dyDescent="0.3">
      <c r="A582" s="11"/>
      <c r="D582"/>
    </row>
    <row r="583" spans="1:4" x14ac:dyDescent="0.3">
      <c r="A583" s="11"/>
      <c r="D583"/>
    </row>
    <row r="584" spans="1:4" x14ac:dyDescent="0.3">
      <c r="A584" s="11"/>
      <c r="D584"/>
    </row>
    <row r="585" spans="1:4" x14ac:dyDescent="0.3">
      <c r="A585" s="11"/>
      <c r="D585"/>
    </row>
    <row r="586" spans="1:4" x14ac:dyDescent="0.3">
      <c r="A586" s="11"/>
      <c r="D586"/>
    </row>
    <row r="587" spans="1:4" x14ac:dyDescent="0.3">
      <c r="A587" s="11"/>
      <c r="D587"/>
    </row>
    <row r="588" spans="1:4" x14ac:dyDescent="0.3">
      <c r="A588" s="11"/>
      <c r="D588"/>
    </row>
    <row r="589" spans="1:4" x14ac:dyDescent="0.3">
      <c r="A589" s="11"/>
      <c r="D589"/>
    </row>
    <row r="590" spans="1:4" x14ac:dyDescent="0.3">
      <c r="A590" s="11"/>
      <c r="D590"/>
    </row>
    <row r="591" spans="1:4" x14ac:dyDescent="0.3">
      <c r="A591" s="11"/>
      <c r="D591"/>
    </row>
    <row r="592" spans="1:4" x14ac:dyDescent="0.3">
      <c r="A592" s="11"/>
      <c r="D592"/>
    </row>
    <row r="593" spans="1:4" x14ac:dyDescent="0.3">
      <c r="A593" s="11"/>
      <c r="D593"/>
    </row>
    <row r="594" spans="1:4" x14ac:dyDescent="0.3">
      <c r="A594" s="11"/>
      <c r="D594"/>
    </row>
    <row r="595" spans="1:4" x14ac:dyDescent="0.3">
      <c r="A595" s="11"/>
      <c r="D595"/>
    </row>
    <row r="596" spans="1:4" x14ac:dyDescent="0.3">
      <c r="A596" s="11"/>
      <c r="D596"/>
    </row>
    <row r="597" spans="1:4" x14ac:dyDescent="0.3">
      <c r="A597" s="11"/>
      <c r="D597"/>
    </row>
    <row r="598" spans="1:4" x14ac:dyDescent="0.3">
      <c r="A598" s="11"/>
      <c r="D598"/>
    </row>
    <row r="599" spans="1:4" x14ac:dyDescent="0.3">
      <c r="A599" s="11"/>
      <c r="D599"/>
    </row>
    <row r="600" spans="1:4" x14ac:dyDescent="0.3">
      <c r="A600" s="11"/>
      <c r="D600"/>
    </row>
    <row r="601" spans="1:4" x14ac:dyDescent="0.3">
      <c r="A601" s="11"/>
      <c r="D601"/>
    </row>
    <row r="602" spans="1:4" x14ac:dyDescent="0.3">
      <c r="A602" s="11"/>
      <c r="D602"/>
    </row>
    <row r="603" spans="1:4" x14ac:dyDescent="0.3">
      <c r="A603" s="11"/>
      <c r="D603"/>
    </row>
    <row r="604" spans="1:4" x14ac:dyDescent="0.3">
      <c r="A604" s="11"/>
      <c r="D604"/>
    </row>
    <row r="605" spans="1:4" x14ac:dyDescent="0.3">
      <c r="A605" s="11"/>
      <c r="D605"/>
    </row>
    <row r="606" spans="1:4" x14ac:dyDescent="0.3">
      <c r="A606" s="11"/>
      <c r="D606"/>
    </row>
    <row r="607" spans="1:4" x14ac:dyDescent="0.3">
      <c r="A607" s="11"/>
      <c r="D607"/>
    </row>
    <row r="608" spans="1:4" x14ac:dyDescent="0.3">
      <c r="A608" s="11"/>
      <c r="D608"/>
    </row>
    <row r="609" spans="1:4" x14ac:dyDescent="0.3">
      <c r="A609" s="11"/>
      <c r="D609"/>
    </row>
    <row r="610" spans="1:4" x14ac:dyDescent="0.3">
      <c r="A610" s="11"/>
      <c r="D610"/>
    </row>
    <row r="611" spans="1:4" x14ac:dyDescent="0.3">
      <c r="A611" s="11"/>
      <c r="D611"/>
    </row>
    <row r="612" spans="1:4" x14ac:dyDescent="0.3">
      <c r="A612" s="11"/>
      <c r="D612"/>
    </row>
    <row r="613" spans="1:4" x14ac:dyDescent="0.3">
      <c r="A613" s="11"/>
      <c r="D613"/>
    </row>
    <row r="614" spans="1:4" x14ac:dyDescent="0.3">
      <c r="A614" s="11"/>
      <c r="D614"/>
    </row>
    <row r="615" spans="1:4" x14ac:dyDescent="0.3">
      <c r="A615" s="11"/>
      <c r="D615"/>
    </row>
    <row r="616" spans="1:4" x14ac:dyDescent="0.3">
      <c r="A616" s="11"/>
      <c r="D616"/>
    </row>
    <row r="617" spans="1:4" x14ac:dyDescent="0.3">
      <c r="A617" s="11"/>
      <c r="D617"/>
    </row>
    <row r="618" spans="1:4" x14ac:dyDescent="0.3">
      <c r="A618" s="11"/>
      <c r="D618"/>
    </row>
    <row r="619" spans="1:4" x14ac:dyDescent="0.3">
      <c r="A619" s="11"/>
      <c r="D619"/>
    </row>
    <row r="620" spans="1:4" x14ac:dyDescent="0.3">
      <c r="A620" s="11"/>
      <c r="D620"/>
    </row>
    <row r="621" spans="1:4" x14ac:dyDescent="0.3">
      <c r="A621" s="11"/>
      <c r="D621"/>
    </row>
    <row r="622" spans="1:4" x14ac:dyDescent="0.3">
      <c r="A622" s="11"/>
      <c r="D622"/>
    </row>
    <row r="623" spans="1:4" x14ac:dyDescent="0.3">
      <c r="A623" s="11"/>
      <c r="D623"/>
    </row>
    <row r="624" spans="1:4" x14ac:dyDescent="0.3">
      <c r="A624" s="11"/>
      <c r="D624"/>
    </row>
    <row r="625" spans="1:4" x14ac:dyDescent="0.3">
      <c r="A625" s="11"/>
      <c r="D625"/>
    </row>
    <row r="626" spans="1:4" x14ac:dyDescent="0.3">
      <c r="A626" s="11"/>
      <c r="D626"/>
    </row>
    <row r="627" spans="1:4" x14ac:dyDescent="0.3">
      <c r="A627" s="11"/>
      <c r="D627"/>
    </row>
    <row r="628" spans="1:4" x14ac:dyDescent="0.3">
      <c r="A628" s="11"/>
      <c r="D628"/>
    </row>
    <row r="629" spans="1:4" x14ac:dyDescent="0.3">
      <c r="A629" s="11"/>
      <c r="D629"/>
    </row>
    <row r="630" spans="1:4" x14ac:dyDescent="0.3">
      <c r="A630" s="11"/>
      <c r="D630"/>
    </row>
    <row r="631" spans="1:4" x14ac:dyDescent="0.3">
      <c r="A631" s="11"/>
      <c r="D631"/>
    </row>
    <row r="632" spans="1:4" x14ac:dyDescent="0.3">
      <c r="A632" s="11"/>
      <c r="D632"/>
    </row>
    <row r="633" spans="1:4" x14ac:dyDescent="0.3">
      <c r="A633" s="11"/>
      <c r="D633"/>
    </row>
    <row r="634" spans="1:4" x14ac:dyDescent="0.3">
      <c r="A634" s="11"/>
      <c r="D634"/>
    </row>
    <row r="635" spans="1:4" x14ac:dyDescent="0.3">
      <c r="A635" s="11"/>
      <c r="D635"/>
    </row>
    <row r="636" spans="1:4" x14ac:dyDescent="0.3">
      <c r="A636" s="11"/>
      <c r="D636"/>
    </row>
    <row r="637" spans="1:4" x14ac:dyDescent="0.3">
      <c r="A637" s="11"/>
      <c r="D637"/>
    </row>
    <row r="638" spans="1:4" x14ac:dyDescent="0.3">
      <c r="A638" s="11"/>
      <c r="D638"/>
    </row>
    <row r="639" spans="1:4" x14ac:dyDescent="0.3">
      <c r="A639" s="11"/>
      <c r="D639"/>
    </row>
    <row r="640" spans="1:4" x14ac:dyDescent="0.3">
      <c r="A640" s="11"/>
      <c r="D640"/>
    </row>
    <row r="641" spans="1:4" x14ac:dyDescent="0.3">
      <c r="A641" s="11"/>
      <c r="D641"/>
    </row>
    <row r="642" spans="1:4" x14ac:dyDescent="0.3">
      <c r="A642" s="11"/>
      <c r="D642"/>
    </row>
    <row r="643" spans="1:4" x14ac:dyDescent="0.3">
      <c r="A643" s="11"/>
      <c r="D643"/>
    </row>
    <row r="644" spans="1:4" x14ac:dyDescent="0.3">
      <c r="A644" s="11"/>
      <c r="D644"/>
    </row>
    <row r="645" spans="1:4" x14ac:dyDescent="0.3">
      <c r="A645" s="11"/>
      <c r="D645"/>
    </row>
    <row r="646" spans="1:4" x14ac:dyDescent="0.3">
      <c r="A646" s="11"/>
      <c r="D646"/>
    </row>
    <row r="647" spans="1:4" x14ac:dyDescent="0.3">
      <c r="A647" s="11"/>
      <c r="D647"/>
    </row>
    <row r="648" spans="1:4" x14ac:dyDescent="0.3">
      <c r="A648" s="11"/>
      <c r="D648"/>
    </row>
    <row r="649" spans="1:4" x14ac:dyDescent="0.3">
      <c r="A649" s="11"/>
      <c r="D649"/>
    </row>
    <row r="650" spans="1:4" x14ac:dyDescent="0.3">
      <c r="A650" s="11"/>
      <c r="D650"/>
    </row>
    <row r="651" spans="1:4" x14ac:dyDescent="0.3">
      <c r="A651" s="11"/>
      <c r="D651"/>
    </row>
    <row r="652" spans="1:4" x14ac:dyDescent="0.3">
      <c r="A652" s="11"/>
      <c r="D652"/>
    </row>
    <row r="653" spans="1:4" x14ac:dyDescent="0.3">
      <c r="A653" s="11"/>
      <c r="D653"/>
    </row>
    <row r="654" spans="1:4" x14ac:dyDescent="0.3">
      <c r="A654" s="11"/>
      <c r="D654"/>
    </row>
    <row r="655" spans="1:4" x14ac:dyDescent="0.3">
      <c r="A655" s="11"/>
      <c r="D655"/>
    </row>
    <row r="656" spans="1:4" x14ac:dyDescent="0.3">
      <c r="A656" s="11"/>
      <c r="D656"/>
    </row>
    <row r="657" spans="1:4" x14ac:dyDescent="0.3">
      <c r="A657" s="11"/>
      <c r="D657"/>
    </row>
    <row r="658" spans="1:4" x14ac:dyDescent="0.3">
      <c r="A658" s="11"/>
      <c r="D658"/>
    </row>
    <row r="659" spans="1:4" x14ac:dyDescent="0.3">
      <c r="A659" s="11"/>
      <c r="D659"/>
    </row>
    <row r="660" spans="1:4" x14ac:dyDescent="0.3">
      <c r="A660" s="11"/>
      <c r="D660"/>
    </row>
    <row r="661" spans="1:4" x14ac:dyDescent="0.3">
      <c r="A661" s="11"/>
      <c r="D661"/>
    </row>
    <row r="662" spans="1:4" x14ac:dyDescent="0.3">
      <c r="A662" s="11"/>
      <c r="D662"/>
    </row>
    <row r="663" spans="1:4" x14ac:dyDescent="0.3">
      <c r="A663" s="11"/>
      <c r="D663"/>
    </row>
    <row r="664" spans="1:4" x14ac:dyDescent="0.3">
      <c r="A664" s="11"/>
      <c r="D664"/>
    </row>
    <row r="665" spans="1:4" x14ac:dyDescent="0.3">
      <c r="A665" s="11"/>
      <c r="D665"/>
    </row>
    <row r="666" spans="1:4" x14ac:dyDescent="0.3">
      <c r="A666" s="11"/>
      <c r="D666"/>
    </row>
    <row r="667" spans="1:4" x14ac:dyDescent="0.3">
      <c r="A667" s="11"/>
      <c r="D667"/>
    </row>
    <row r="668" spans="1:4" x14ac:dyDescent="0.3">
      <c r="A668" s="11"/>
      <c r="D668"/>
    </row>
    <row r="669" spans="1:4" x14ac:dyDescent="0.3">
      <c r="A669" s="11"/>
      <c r="D669"/>
    </row>
    <row r="670" spans="1:4" x14ac:dyDescent="0.3">
      <c r="A670" s="11"/>
      <c r="D670"/>
    </row>
    <row r="671" spans="1:4" x14ac:dyDescent="0.3">
      <c r="A671" s="11"/>
      <c r="D671"/>
    </row>
    <row r="672" spans="1:4" x14ac:dyDescent="0.3">
      <c r="A672" s="11"/>
      <c r="D672"/>
    </row>
    <row r="673" spans="1:4" x14ac:dyDescent="0.3">
      <c r="A673" s="11"/>
      <c r="D673"/>
    </row>
    <row r="674" spans="1:4" x14ac:dyDescent="0.3">
      <c r="A674" s="11"/>
      <c r="D674"/>
    </row>
    <row r="675" spans="1:4" x14ac:dyDescent="0.3">
      <c r="A675" s="11"/>
      <c r="D675"/>
    </row>
    <row r="676" spans="1:4" x14ac:dyDescent="0.3">
      <c r="A676" s="11"/>
      <c r="D676"/>
    </row>
    <row r="677" spans="1:4" x14ac:dyDescent="0.3">
      <c r="A677" s="11"/>
      <c r="D677"/>
    </row>
    <row r="678" spans="1:4" x14ac:dyDescent="0.3">
      <c r="A678" s="11"/>
      <c r="D678"/>
    </row>
    <row r="679" spans="1:4" x14ac:dyDescent="0.3">
      <c r="A679" s="11"/>
      <c r="D679"/>
    </row>
    <row r="680" spans="1:4" x14ac:dyDescent="0.3">
      <c r="A680" s="11"/>
      <c r="D680"/>
    </row>
    <row r="681" spans="1:4" x14ac:dyDescent="0.3">
      <c r="A681" s="11"/>
      <c r="D681"/>
    </row>
    <row r="682" spans="1:4" x14ac:dyDescent="0.3">
      <c r="A682" s="11"/>
      <c r="D682"/>
    </row>
    <row r="683" spans="1:4" x14ac:dyDescent="0.3">
      <c r="A683" s="11"/>
      <c r="D683"/>
    </row>
    <row r="684" spans="1:4" x14ac:dyDescent="0.3">
      <c r="A684" s="11"/>
      <c r="D684"/>
    </row>
    <row r="685" spans="1:4" x14ac:dyDescent="0.3">
      <c r="A685" s="11"/>
      <c r="D685"/>
    </row>
    <row r="686" spans="1:4" x14ac:dyDescent="0.3">
      <c r="A686" s="11"/>
      <c r="D686"/>
    </row>
    <row r="687" spans="1:4" x14ac:dyDescent="0.3">
      <c r="A687" s="11"/>
      <c r="D687"/>
    </row>
    <row r="688" spans="1:4" x14ac:dyDescent="0.3">
      <c r="A688" s="11"/>
      <c r="D688"/>
    </row>
    <row r="689" spans="1:4" x14ac:dyDescent="0.3">
      <c r="A689" s="11"/>
      <c r="D689"/>
    </row>
    <row r="690" spans="1:4" x14ac:dyDescent="0.3">
      <c r="A690" s="11"/>
      <c r="D690"/>
    </row>
    <row r="691" spans="1:4" x14ac:dyDescent="0.3">
      <c r="A691" s="11"/>
      <c r="D691"/>
    </row>
    <row r="692" spans="1:4" x14ac:dyDescent="0.3">
      <c r="A692" s="11"/>
      <c r="D692"/>
    </row>
    <row r="693" spans="1:4" x14ac:dyDescent="0.3">
      <c r="A693" s="11"/>
      <c r="D693"/>
    </row>
    <row r="694" spans="1:4" x14ac:dyDescent="0.3">
      <c r="A694" s="11"/>
      <c r="D694"/>
    </row>
    <row r="695" spans="1:4" x14ac:dyDescent="0.3">
      <c r="A695" s="11"/>
      <c r="D695"/>
    </row>
    <row r="696" spans="1:4" x14ac:dyDescent="0.3">
      <c r="A696" s="11"/>
      <c r="D696"/>
    </row>
    <row r="697" spans="1:4" x14ac:dyDescent="0.3">
      <c r="A697" s="11"/>
      <c r="D697"/>
    </row>
    <row r="698" spans="1:4" x14ac:dyDescent="0.3">
      <c r="A698" s="11"/>
      <c r="D698"/>
    </row>
    <row r="699" spans="1:4" x14ac:dyDescent="0.3">
      <c r="A699" s="11"/>
      <c r="D699"/>
    </row>
    <row r="700" spans="1:4" x14ac:dyDescent="0.3">
      <c r="A700" s="11"/>
      <c r="D700"/>
    </row>
    <row r="701" spans="1:4" x14ac:dyDescent="0.3">
      <c r="A701" s="11"/>
      <c r="D701"/>
    </row>
    <row r="702" spans="1:4" x14ac:dyDescent="0.3">
      <c r="A702" s="11"/>
      <c r="D702"/>
    </row>
    <row r="703" spans="1:4" x14ac:dyDescent="0.3">
      <c r="A703" s="11"/>
      <c r="D703"/>
    </row>
    <row r="704" spans="1:4" x14ac:dyDescent="0.3">
      <c r="A704" s="11"/>
      <c r="D704"/>
    </row>
    <row r="705" spans="1:4" x14ac:dyDescent="0.3">
      <c r="A705" s="11"/>
      <c r="D705"/>
    </row>
    <row r="706" spans="1:4" x14ac:dyDescent="0.3">
      <c r="A706" s="11"/>
      <c r="D706"/>
    </row>
    <row r="707" spans="1:4" x14ac:dyDescent="0.3">
      <c r="A707" s="11"/>
      <c r="D707"/>
    </row>
    <row r="708" spans="1:4" x14ac:dyDescent="0.3">
      <c r="A708" s="11"/>
      <c r="D708"/>
    </row>
    <row r="709" spans="1:4" x14ac:dyDescent="0.3">
      <c r="A709" s="11"/>
      <c r="D709"/>
    </row>
    <row r="710" spans="1:4" x14ac:dyDescent="0.3">
      <c r="A710" s="11"/>
      <c r="D710"/>
    </row>
    <row r="711" spans="1:4" x14ac:dyDescent="0.3">
      <c r="A711" s="11"/>
      <c r="D711"/>
    </row>
    <row r="712" spans="1:4" x14ac:dyDescent="0.3">
      <c r="A712" s="11"/>
      <c r="D712"/>
    </row>
    <row r="713" spans="1:4" x14ac:dyDescent="0.3">
      <c r="A713" s="11"/>
      <c r="D713"/>
    </row>
    <row r="714" spans="1:4" x14ac:dyDescent="0.3">
      <c r="A714" s="11"/>
      <c r="D714"/>
    </row>
    <row r="715" spans="1:4" x14ac:dyDescent="0.3">
      <c r="A715" s="11"/>
      <c r="D715"/>
    </row>
    <row r="716" spans="1:4" x14ac:dyDescent="0.3">
      <c r="A716" s="11"/>
      <c r="D716"/>
    </row>
    <row r="717" spans="1:4" x14ac:dyDescent="0.3">
      <c r="A717" s="11"/>
      <c r="D717"/>
    </row>
    <row r="718" spans="1:4" x14ac:dyDescent="0.3">
      <c r="A718" s="11"/>
      <c r="D718"/>
    </row>
    <row r="719" spans="1:4" x14ac:dyDescent="0.3">
      <c r="A719" s="11"/>
      <c r="D719"/>
    </row>
    <row r="720" spans="1:4" x14ac:dyDescent="0.3">
      <c r="A720" s="11"/>
      <c r="D720"/>
    </row>
    <row r="721" spans="1:4" x14ac:dyDescent="0.3">
      <c r="A721" s="11"/>
      <c r="D721"/>
    </row>
    <row r="722" spans="1:4" x14ac:dyDescent="0.3">
      <c r="A722" s="11"/>
      <c r="D722"/>
    </row>
    <row r="723" spans="1:4" x14ac:dyDescent="0.3">
      <c r="A723" s="11"/>
      <c r="D723"/>
    </row>
    <row r="724" spans="1:4" x14ac:dyDescent="0.3">
      <c r="A724" s="11"/>
      <c r="D724"/>
    </row>
    <row r="725" spans="1:4" x14ac:dyDescent="0.3">
      <c r="A725" s="11"/>
      <c r="D725"/>
    </row>
    <row r="726" spans="1:4" x14ac:dyDescent="0.3">
      <c r="A726" s="11"/>
      <c r="D726"/>
    </row>
    <row r="727" spans="1:4" x14ac:dyDescent="0.3">
      <c r="A727" s="11"/>
      <c r="D727"/>
    </row>
    <row r="728" spans="1:4" x14ac:dyDescent="0.3">
      <c r="A728" s="11"/>
      <c r="D728"/>
    </row>
    <row r="729" spans="1:4" x14ac:dyDescent="0.3">
      <c r="A729" s="11"/>
      <c r="D729"/>
    </row>
    <row r="730" spans="1:4" x14ac:dyDescent="0.3">
      <c r="A730" s="11"/>
      <c r="D730"/>
    </row>
    <row r="731" spans="1:4" x14ac:dyDescent="0.3">
      <c r="A731" s="11"/>
      <c r="D731"/>
    </row>
    <row r="732" spans="1:4" x14ac:dyDescent="0.3">
      <c r="A732" s="11"/>
      <c r="D732"/>
    </row>
    <row r="733" spans="1:4" x14ac:dyDescent="0.3">
      <c r="A733" s="11"/>
      <c r="D733"/>
    </row>
    <row r="734" spans="1:4" x14ac:dyDescent="0.3">
      <c r="A734" s="11"/>
      <c r="D734"/>
    </row>
    <row r="735" spans="1:4" x14ac:dyDescent="0.3">
      <c r="A735" s="11"/>
      <c r="D735"/>
    </row>
    <row r="736" spans="1:4" x14ac:dyDescent="0.3">
      <c r="A736" s="11"/>
      <c r="D736"/>
    </row>
    <row r="737" spans="1:4" x14ac:dyDescent="0.3">
      <c r="A737" s="11"/>
      <c r="D737"/>
    </row>
    <row r="738" spans="1:4" x14ac:dyDescent="0.3">
      <c r="A738" s="11"/>
      <c r="D738"/>
    </row>
    <row r="739" spans="1:4" x14ac:dyDescent="0.3">
      <c r="A739" s="11"/>
      <c r="D739"/>
    </row>
    <row r="740" spans="1:4" x14ac:dyDescent="0.3">
      <c r="A740" s="11"/>
      <c r="D740"/>
    </row>
    <row r="741" spans="1:4" x14ac:dyDescent="0.3">
      <c r="A741" s="11"/>
      <c r="D741"/>
    </row>
    <row r="742" spans="1:4" x14ac:dyDescent="0.3">
      <c r="A742" s="11"/>
      <c r="D742"/>
    </row>
    <row r="743" spans="1:4" x14ac:dyDescent="0.3">
      <c r="A743" s="11"/>
      <c r="D743"/>
    </row>
    <row r="744" spans="1:4" x14ac:dyDescent="0.3">
      <c r="A744" s="11"/>
      <c r="D744"/>
    </row>
    <row r="745" spans="1:4" x14ac:dyDescent="0.3">
      <c r="A745" s="11"/>
      <c r="D745"/>
    </row>
    <row r="746" spans="1:4" x14ac:dyDescent="0.3">
      <c r="A746" s="11"/>
      <c r="D746"/>
    </row>
    <row r="747" spans="1:4" x14ac:dyDescent="0.3">
      <c r="A747" s="11"/>
      <c r="D747"/>
    </row>
    <row r="748" spans="1:4" x14ac:dyDescent="0.3">
      <c r="A748" s="11"/>
      <c r="D748"/>
    </row>
    <row r="749" spans="1:4" x14ac:dyDescent="0.3">
      <c r="A749" s="11"/>
      <c r="D749"/>
    </row>
    <row r="750" spans="1:4" x14ac:dyDescent="0.3">
      <c r="A750" s="11"/>
      <c r="D750"/>
    </row>
    <row r="751" spans="1:4" x14ac:dyDescent="0.3">
      <c r="A751" s="11"/>
      <c r="D751"/>
    </row>
    <row r="752" spans="1:4" x14ac:dyDescent="0.3">
      <c r="A752" s="11"/>
      <c r="D752"/>
    </row>
    <row r="753" spans="1:4" x14ac:dyDescent="0.3">
      <c r="A753" s="11"/>
      <c r="D753"/>
    </row>
    <row r="754" spans="1:4" x14ac:dyDescent="0.3">
      <c r="A754" s="11"/>
      <c r="D754"/>
    </row>
    <row r="755" spans="1:4" x14ac:dyDescent="0.3">
      <c r="A755" s="11"/>
      <c r="D755"/>
    </row>
    <row r="756" spans="1:4" x14ac:dyDescent="0.3">
      <c r="A756" s="11"/>
      <c r="D756"/>
    </row>
    <row r="757" spans="1:4" x14ac:dyDescent="0.3">
      <c r="A757" s="11"/>
      <c r="D757"/>
    </row>
    <row r="758" spans="1:4" x14ac:dyDescent="0.3">
      <c r="A758" s="11"/>
      <c r="D758"/>
    </row>
    <row r="759" spans="1:4" x14ac:dyDescent="0.3">
      <c r="A759" s="11"/>
      <c r="D759"/>
    </row>
    <row r="760" spans="1:4" x14ac:dyDescent="0.3">
      <c r="A760" s="11"/>
      <c r="D760"/>
    </row>
    <row r="761" spans="1:4" x14ac:dyDescent="0.3">
      <c r="A761" s="11"/>
      <c r="D761"/>
    </row>
    <row r="762" spans="1:4" x14ac:dyDescent="0.3">
      <c r="A762" s="11"/>
      <c r="D762"/>
    </row>
    <row r="763" spans="1:4" x14ac:dyDescent="0.3">
      <c r="A763" s="11"/>
      <c r="D763"/>
    </row>
    <row r="764" spans="1:4" x14ac:dyDescent="0.3">
      <c r="A764" s="11"/>
      <c r="D764"/>
    </row>
    <row r="765" spans="1:4" x14ac:dyDescent="0.3">
      <c r="A765" s="11"/>
      <c r="D765"/>
    </row>
    <row r="766" spans="1:4" x14ac:dyDescent="0.3">
      <c r="A766" s="11"/>
      <c r="D766"/>
    </row>
    <row r="767" spans="1:4" x14ac:dyDescent="0.3">
      <c r="A767" s="11"/>
      <c r="D767"/>
    </row>
    <row r="768" spans="1:4" x14ac:dyDescent="0.3">
      <c r="A768" s="11"/>
      <c r="D768"/>
    </row>
    <row r="769" spans="1:4" x14ac:dyDescent="0.3">
      <c r="A769" s="11"/>
      <c r="D769"/>
    </row>
    <row r="770" spans="1:4" x14ac:dyDescent="0.3">
      <c r="A770" s="11"/>
      <c r="D770"/>
    </row>
    <row r="771" spans="1:4" x14ac:dyDescent="0.3">
      <c r="A771" s="11"/>
      <c r="D771"/>
    </row>
    <row r="772" spans="1:4" x14ac:dyDescent="0.3">
      <c r="A772" s="11"/>
      <c r="D772"/>
    </row>
    <row r="773" spans="1:4" x14ac:dyDescent="0.3">
      <c r="A773" s="11"/>
      <c r="D773"/>
    </row>
    <row r="774" spans="1:4" x14ac:dyDescent="0.3">
      <c r="A774" s="11"/>
      <c r="D774"/>
    </row>
    <row r="775" spans="1:4" x14ac:dyDescent="0.3">
      <c r="A775" s="11"/>
      <c r="D775"/>
    </row>
    <row r="776" spans="1:4" x14ac:dyDescent="0.3">
      <c r="A776" s="11"/>
      <c r="D776"/>
    </row>
    <row r="777" spans="1:4" x14ac:dyDescent="0.3">
      <c r="A777" s="11"/>
      <c r="D777"/>
    </row>
    <row r="778" spans="1:4" x14ac:dyDescent="0.3">
      <c r="A778" s="11"/>
      <c r="D778"/>
    </row>
    <row r="779" spans="1:4" x14ac:dyDescent="0.3">
      <c r="A779" s="11"/>
      <c r="D779"/>
    </row>
    <row r="780" spans="1:4" x14ac:dyDescent="0.3">
      <c r="A780" s="11"/>
      <c r="D780"/>
    </row>
    <row r="781" spans="1:4" x14ac:dyDescent="0.3">
      <c r="A781" s="11"/>
      <c r="D781"/>
    </row>
    <row r="782" spans="1:4" x14ac:dyDescent="0.3">
      <c r="A782" s="11"/>
      <c r="D782"/>
    </row>
    <row r="783" spans="1:4" x14ac:dyDescent="0.3">
      <c r="A783" s="11"/>
      <c r="D783"/>
    </row>
    <row r="784" spans="1:4" x14ac:dyDescent="0.3">
      <c r="A784" s="11"/>
      <c r="D784"/>
    </row>
    <row r="785" spans="1:4" x14ac:dyDescent="0.3">
      <c r="A785" s="11"/>
      <c r="D785"/>
    </row>
    <row r="786" spans="1:4" x14ac:dyDescent="0.3">
      <c r="A786" s="11"/>
      <c r="D786"/>
    </row>
    <row r="787" spans="1:4" x14ac:dyDescent="0.3">
      <c r="A787" s="11"/>
      <c r="D787"/>
    </row>
    <row r="788" spans="1:4" x14ac:dyDescent="0.3">
      <c r="A788" s="11"/>
      <c r="D788"/>
    </row>
    <row r="789" spans="1:4" x14ac:dyDescent="0.3">
      <c r="A789" s="11"/>
      <c r="D789"/>
    </row>
    <row r="790" spans="1:4" x14ac:dyDescent="0.3">
      <c r="A790" s="11"/>
      <c r="D790"/>
    </row>
    <row r="791" spans="1:4" x14ac:dyDescent="0.3">
      <c r="A791" s="11"/>
      <c r="D791"/>
    </row>
    <row r="792" spans="1:4" x14ac:dyDescent="0.3">
      <c r="A792" s="11"/>
      <c r="D792"/>
    </row>
    <row r="793" spans="1:4" x14ac:dyDescent="0.3">
      <c r="A793" s="11"/>
      <c r="D793"/>
    </row>
    <row r="794" spans="1:4" x14ac:dyDescent="0.3">
      <c r="A794" s="11"/>
      <c r="D794"/>
    </row>
    <row r="795" spans="1:4" x14ac:dyDescent="0.3">
      <c r="A795" s="11"/>
      <c r="D795"/>
    </row>
    <row r="796" spans="1:4" x14ac:dyDescent="0.3">
      <c r="A796" s="11"/>
      <c r="D796"/>
    </row>
    <row r="797" spans="1:4" x14ac:dyDescent="0.3">
      <c r="A797" s="11"/>
      <c r="D797"/>
    </row>
    <row r="798" spans="1:4" x14ac:dyDescent="0.3">
      <c r="A798" s="11"/>
      <c r="D798"/>
    </row>
    <row r="799" spans="1:4" x14ac:dyDescent="0.3">
      <c r="A799" s="11"/>
      <c r="D799"/>
    </row>
    <row r="800" spans="1:4" x14ac:dyDescent="0.3">
      <c r="A800" s="11"/>
      <c r="D800"/>
    </row>
    <row r="801" spans="1:4" x14ac:dyDescent="0.3">
      <c r="A801" s="11"/>
      <c r="D801"/>
    </row>
    <row r="802" spans="1:4" x14ac:dyDescent="0.3">
      <c r="A802" s="11"/>
      <c r="D802"/>
    </row>
    <row r="803" spans="1:4" x14ac:dyDescent="0.3">
      <c r="A803" s="11"/>
      <c r="D803"/>
    </row>
    <row r="804" spans="1:4" x14ac:dyDescent="0.3">
      <c r="A804" s="11"/>
      <c r="D804"/>
    </row>
    <row r="805" spans="1:4" x14ac:dyDescent="0.3">
      <c r="A805" s="11"/>
      <c r="D805"/>
    </row>
    <row r="806" spans="1:4" x14ac:dyDescent="0.3">
      <c r="A806" s="11"/>
      <c r="D806"/>
    </row>
    <row r="807" spans="1:4" x14ac:dyDescent="0.3">
      <c r="A807" s="11"/>
      <c r="D807"/>
    </row>
    <row r="808" spans="1:4" x14ac:dyDescent="0.3">
      <c r="A808" s="11"/>
      <c r="D808"/>
    </row>
    <row r="809" spans="1:4" x14ac:dyDescent="0.3">
      <c r="A809" s="11"/>
      <c r="D809"/>
    </row>
    <row r="810" spans="1:4" x14ac:dyDescent="0.3">
      <c r="A810" s="11"/>
      <c r="D810"/>
    </row>
    <row r="811" spans="1:4" x14ac:dyDescent="0.3">
      <c r="A811" s="11"/>
      <c r="D811"/>
    </row>
    <row r="812" spans="1:4" x14ac:dyDescent="0.3">
      <c r="A812" s="11"/>
      <c r="D812"/>
    </row>
    <row r="813" spans="1:4" x14ac:dyDescent="0.3">
      <c r="A813" s="11"/>
      <c r="D813"/>
    </row>
    <row r="814" spans="1:4" x14ac:dyDescent="0.3">
      <c r="A814" s="11"/>
      <c r="D814"/>
    </row>
    <row r="815" spans="1:4" x14ac:dyDescent="0.3">
      <c r="A815" s="11"/>
      <c r="D815"/>
    </row>
    <row r="816" spans="1:4" x14ac:dyDescent="0.3">
      <c r="A816" s="11"/>
      <c r="D816"/>
    </row>
    <row r="817" spans="1:4" x14ac:dyDescent="0.3">
      <c r="A817" s="11"/>
      <c r="D817"/>
    </row>
    <row r="818" spans="1:4" x14ac:dyDescent="0.3">
      <c r="A818" s="11"/>
      <c r="D818"/>
    </row>
    <row r="819" spans="1:4" x14ac:dyDescent="0.3">
      <c r="A819" s="11"/>
      <c r="D819"/>
    </row>
    <row r="820" spans="1:4" x14ac:dyDescent="0.3">
      <c r="A820" s="11"/>
      <c r="D820"/>
    </row>
    <row r="821" spans="1:4" x14ac:dyDescent="0.3">
      <c r="A821" s="11"/>
      <c r="D821"/>
    </row>
    <row r="822" spans="1:4" x14ac:dyDescent="0.3">
      <c r="A822" s="11"/>
      <c r="D822"/>
    </row>
    <row r="823" spans="1:4" x14ac:dyDescent="0.3">
      <c r="A823" s="11"/>
      <c r="D823"/>
    </row>
    <row r="824" spans="1:4" x14ac:dyDescent="0.3">
      <c r="A824" s="11"/>
      <c r="D824"/>
    </row>
    <row r="825" spans="1:4" x14ac:dyDescent="0.3">
      <c r="A825" s="11"/>
      <c r="D825"/>
    </row>
    <row r="826" spans="1:4" x14ac:dyDescent="0.3">
      <c r="A826" s="11"/>
      <c r="D826"/>
    </row>
    <row r="827" spans="1:4" x14ac:dyDescent="0.3">
      <c r="A827" s="11"/>
      <c r="D827"/>
    </row>
    <row r="828" spans="1:4" x14ac:dyDescent="0.3">
      <c r="A828" s="11"/>
      <c r="D828"/>
    </row>
    <row r="829" spans="1:4" x14ac:dyDescent="0.3">
      <c r="A829" s="11"/>
      <c r="D829"/>
    </row>
    <row r="830" spans="1:4" x14ac:dyDescent="0.3">
      <c r="A830" s="11"/>
      <c r="D830"/>
    </row>
    <row r="831" spans="1:4" x14ac:dyDescent="0.3">
      <c r="A831" s="11"/>
      <c r="D831"/>
    </row>
    <row r="832" spans="1:4" x14ac:dyDescent="0.3">
      <c r="A832" s="11"/>
      <c r="D832"/>
    </row>
    <row r="833" spans="1:4" x14ac:dyDescent="0.3">
      <c r="A833" s="11"/>
      <c r="D833"/>
    </row>
    <row r="834" spans="1:4" x14ac:dyDescent="0.3">
      <c r="A834" s="11"/>
      <c r="D834"/>
    </row>
    <row r="835" spans="1:4" x14ac:dyDescent="0.3">
      <c r="A835" s="11"/>
      <c r="D835"/>
    </row>
    <row r="836" spans="1:4" x14ac:dyDescent="0.3">
      <c r="A836" s="11"/>
      <c r="D836"/>
    </row>
    <row r="837" spans="1:4" x14ac:dyDescent="0.3">
      <c r="A837" s="11"/>
      <c r="D837"/>
    </row>
    <row r="838" spans="1:4" x14ac:dyDescent="0.3">
      <c r="A838" s="11"/>
      <c r="D838"/>
    </row>
    <row r="839" spans="1:4" x14ac:dyDescent="0.3">
      <c r="A839" s="11"/>
      <c r="D839"/>
    </row>
    <row r="840" spans="1:4" x14ac:dyDescent="0.3">
      <c r="A840" s="11"/>
      <c r="D840"/>
    </row>
    <row r="841" spans="1:4" x14ac:dyDescent="0.3">
      <c r="A841" s="11"/>
      <c r="D841"/>
    </row>
    <row r="842" spans="1:4" x14ac:dyDescent="0.3">
      <c r="A842" s="11"/>
      <c r="D842"/>
    </row>
    <row r="843" spans="1:4" x14ac:dyDescent="0.3">
      <c r="A843" s="11"/>
      <c r="D843"/>
    </row>
    <row r="844" spans="1:4" x14ac:dyDescent="0.3">
      <c r="A844" s="11"/>
      <c r="D844"/>
    </row>
    <row r="845" spans="1:4" x14ac:dyDescent="0.3">
      <c r="A845" s="11"/>
      <c r="D845"/>
    </row>
    <row r="846" spans="1:4" x14ac:dyDescent="0.3">
      <c r="A846" s="11"/>
      <c r="D846"/>
    </row>
    <row r="847" spans="1:4" x14ac:dyDescent="0.3">
      <c r="A847" s="11"/>
      <c r="D847"/>
    </row>
    <row r="848" spans="1:4" x14ac:dyDescent="0.3">
      <c r="A848" s="11"/>
      <c r="D848"/>
    </row>
    <row r="849" spans="1:4" x14ac:dyDescent="0.3">
      <c r="A849" s="11"/>
      <c r="D849"/>
    </row>
    <row r="850" spans="1:4" x14ac:dyDescent="0.3">
      <c r="A850" s="11"/>
      <c r="D850"/>
    </row>
    <row r="851" spans="1:4" x14ac:dyDescent="0.3">
      <c r="A851" s="11"/>
      <c r="D851"/>
    </row>
    <row r="852" spans="1:4" x14ac:dyDescent="0.3">
      <c r="A852" s="11"/>
      <c r="D852"/>
    </row>
    <row r="853" spans="1:4" x14ac:dyDescent="0.3">
      <c r="A853" s="11"/>
      <c r="D853"/>
    </row>
    <row r="854" spans="1:4" x14ac:dyDescent="0.3">
      <c r="A854" s="11"/>
      <c r="D854"/>
    </row>
    <row r="855" spans="1:4" x14ac:dyDescent="0.3">
      <c r="A855" s="11"/>
      <c r="D855"/>
    </row>
    <row r="856" spans="1:4" x14ac:dyDescent="0.3">
      <c r="A856" s="11"/>
      <c r="D856"/>
    </row>
    <row r="857" spans="1:4" x14ac:dyDescent="0.3">
      <c r="A857" s="11"/>
      <c r="D857"/>
    </row>
    <row r="858" spans="1:4" x14ac:dyDescent="0.3">
      <c r="A858" s="11"/>
      <c r="D858"/>
    </row>
    <row r="859" spans="1:4" x14ac:dyDescent="0.3">
      <c r="A859" s="11"/>
      <c r="D859"/>
    </row>
    <row r="860" spans="1:4" x14ac:dyDescent="0.3">
      <c r="A860" s="11"/>
      <c r="D860"/>
    </row>
    <row r="861" spans="1:4" x14ac:dyDescent="0.3">
      <c r="A861" s="11"/>
      <c r="D861"/>
    </row>
    <row r="862" spans="1:4" x14ac:dyDescent="0.3">
      <c r="A862" s="11"/>
      <c r="D862"/>
    </row>
    <row r="863" spans="1:4" x14ac:dyDescent="0.3">
      <c r="A863" s="11"/>
      <c r="D863"/>
    </row>
    <row r="864" spans="1:4" x14ac:dyDescent="0.3">
      <c r="A864" s="11"/>
      <c r="D864"/>
    </row>
    <row r="865" spans="1:4" x14ac:dyDescent="0.3">
      <c r="A865" s="11"/>
      <c r="D865"/>
    </row>
    <row r="866" spans="1:4" x14ac:dyDescent="0.3">
      <c r="A866" s="11"/>
      <c r="D866"/>
    </row>
    <row r="867" spans="1:4" x14ac:dyDescent="0.3">
      <c r="A867" s="11"/>
      <c r="D867"/>
    </row>
    <row r="868" spans="1:4" x14ac:dyDescent="0.3">
      <c r="A868" s="11"/>
      <c r="D868"/>
    </row>
    <row r="869" spans="1:4" x14ac:dyDescent="0.3">
      <c r="A869" s="11"/>
      <c r="D869"/>
    </row>
    <row r="870" spans="1:4" x14ac:dyDescent="0.3">
      <c r="A870" s="11"/>
      <c r="D870"/>
    </row>
    <row r="871" spans="1:4" x14ac:dyDescent="0.3">
      <c r="A871" s="11"/>
      <c r="D871"/>
    </row>
    <row r="872" spans="1:4" x14ac:dyDescent="0.3">
      <c r="A872" s="11"/>
      <c r="D872"/>
    </row>
    <row r="873" spans="1:4" x14ac:dyDescent="0.3">
      <c r="A873" s="11"/>
      <c r="D873"/>
    </row>
    <row r="874" spans="1:4" x14ac:dyDescent="0.3">
      <c r="A874" s="11"/>
      <c r="D874"/>
    </row>
    <row r="875" spans="1:4" x14ac:dyDescent="0.3">
      <c r="A875" s="11"/>
      <c r="D875"/>
    </row>
    <row r="876" spans="1:4" x14ac:dyDescent="0.3">
      <c r="A876" s="11"/>
      <c r="D876"/>
    </row>
    <row r="877" spans="1:4" x14ac:dyDescent="0.3">
      <c r="A877" s="11"/>
      <c r="D877"/>
    </row>
    <row r="878" spans="1:4" x14ac:dyDescent="0.3">
      <c r="A878" s="11"/>
      <c r="D878"/>
    </row>
    <row r="879" spans="1:4" x14ac:dyDescent="0.3">
      <c r="A879" s="11"/>
      <c r="D879"/>
    </row>
    <row r="880" spans="1:4" x14ac:dyDescent="0.3">
      <c r="A880" s="11"/>
      <c r="D880"/>
    </row>
    <row r="881" spans="1:4" x14ac:dyDescent="0.3">
      <c r="A881" s="11"/>
      <c r="D881"/>
    </row>
    <row r="882" spans="1:4" x14ac:dyDescent="0.3">
      <c r="A882" s="11"/>
      <c r="D882"/>
    </row>
    <row r="883" spans="1:4" x14ac:dyDescent="0.3">
      <c r="A883" s="11"/>
      <c r="D883"/>
    </row>
    <row r="884" spans="1:4" x14ac:dyDescent="0.3">
      <c r="A884" s="11"/>
      <c r="D884"/>
    </row>
    <row r="885" spans="1:4" x14ac:dyDescent="0.3">
      <c r="A885" s="11"/>
      <c r="D885"/>
    </row>
    <row r="886" spans="1:4" x14ac:dyDescent="0.3">
      <c r="A886" s="11"/>
      <c r="D886"/>
    </row>
    <row r="887" spans="1:4" x14ac:dyDescent="0.3">
      <c r="A887" s="11"/>
      <c r="D887"/>
    </row>
    <row r="888" spans="1:4" x14ac:dyDescent="0.3">
      <c r="A888" s="11"/>
      <c r="D888"/>
    </row>
    <row r="889" spans="1:4" x14ac:dyDescent="0.3">
      <c r="A889" s="11"/>
      <c r="D889"/>
    </row>
    <row r="890" spans="1:4" x14ac:dyDescent="0.3">
      <c r="A890" s="11"/>
      <c r="D890"/>
    </row>
    <row r="891" spans="1:4" x14ac:dyDescent="0.3">
      <c r="A891" s="11"/>
      <c r="D891"/>
    </row>
    <row r="892" spans="1:4" x14ac:dyDescent="0.3">
      <c r="A892" s="11"/>
      <c r="D892"/>
    </row>
    <row r="893" spans="1:4" x14ac:dyDescent="0.3">
      <c r="A893" s="11"/>
      <c r="D893"/>
    </row>
    <row r="894" spans="1:4" x14ac:dyDescent="0.3">
      <c r="A894" s="11"/>
      <c r="D894"/>
    </row>
    <row r="895" spans="1:4" x14ac:dyDescent="0.3">
      <c r="A895" s="11"/>
      <c r="D895"/>
    </row>
    <row r="896" spans="1:4" x14ac:dyDescent="0.3">
      <c r="A896" s="11"/>
      <c r="D896"/>
    </row>
    <row r="897" spans="1:4" x14ac:dyDescent="0.3">
      <c r="A897" s="11"/>
      <c r="D897"/>
    </row>
    <row r="898" spans="1:4" x14ac:dyDescent="0.3">
      <c r="A898" s="11"/>
      <c r="D898"/>
    </row>
    <row r="899" spans="1:4" x14ac:dyDescent="0.3">
      <c r="A899" s="11"/>
      <c r="D899"/>
    </row>
    <row r="900" spans="1:4" x14ac:dyDescent="0.3">
      <c r="A900" s="11"/>
      <c r="D900"/>
    </row>
    <row r="901" spans="1:4" x14ac:dyDescent="0.3">
      <c r="A901" s="11"/>
      <c r="D901"/>
    </row>
    <row r="902" spans="1:4" x14ac:dyDescent="0.3">
      <c r="A902" s="11"/>
      <c r="D902"/>
    </row>
    <row r="903" spans="1:4" x14ac:dyDescent="0.3">
      <c r="A903" s="11"/>
      <c r="D903"/>
    </row>
    <row r="904" spans="1:4" x14ac:dyDescent="0.3">
      <c r="A904" s="11"/>
      <c r="D904"/>
    </row>
    <row r="905" spans="1:4" x14ac:dyDescent="0.3">
      <c r="A905" s="11"/>
      <c r="D905"/>
    </row>
    <row r="906" spans="1:4" x14ac:dyDescent="0.3">
      <c r="A906" s="11"/>
      <c r="D906"/>
    </row>
    <row r="907" spans="1:4" x14ac:dyDescent="0.3">
      <c r="A907" s="11"/>
      <c r="D907"/>
    </row>
    <row r="908" spans="1:4" x14ac:dyDescent="0.3">
      <c r="A908" s="11"/>
      <c r="D908"/>
    </row>
    <row r="909" spans="1:4" x14ac:dyDescent="0.3">
      <c r="A909" s="11"/>
      <c r="D909"/>
    </row>
    <row r="910" spans="1:4" x14ac:dyDescent="0.3">
      <c r="A910" s="11"/>
      <c r="D910"/>
    </row>
    <row r="911" spans="1:4" x14ac:dyDescent="0.3">
      <c r="A911" s="11"/>
      <c r="D911"/>
    </row>
    <row r="912" spans="1:4" x14ac:dyDescent="0.3">
      <c r="A912" s="11"/>
      <c r="D912"/>
    </row>
    <row r="913" spans="1:4" x14ac:dyDescent="0.3">
      <c r="A913" s="11"/>
      <c r="D913"/>
    </row>
    <row r="914" spans="1:4" x14ac:dyDescent="0.3">
      <c r="A914" s="11"/>
      <c r="D914"/>
    </row>
    <row r="915" spans="1:4" x14ac:dyDescent="0.3">
      <c r="A915" s="11"/>
      <c r="D915"/>
    </row>
    <row r="916" spans="1:4" x14ac:dyDescent="0.3">
      <c r="A916" s="11"/>
      <c r="D916"/>
    </row>
    <row r="917" spans="1:4" x14ac:dyDescent="0.3">
      <c r="A917" s="11"/>
      <c r="D917"/>
    </row>
    <row r="918" spans="1:4" x14ac:dyDescent="0.3">
      <c r="A918" s="11"/>
      <c r="D918"/>
    </row>
    <row r="919" spans="1:4" x14ac:dyDescent="0.3">
      <c r="A919" s="11"/>
      <c r="D919"/>
    </row>
    <row r="920" spans="1:4" x14ac:dyDescent="0.3">
      <c r="A920" s="11"/>
      <c r="D920"/>
    </row>
    <row r="921" spans="1:4" x14ac:dyDescent="0.3">
      <c r="A921" s="11"/>
      <c r="D921"/>
    </row>
    <row r="922" spans="1:4" x14ac:dyDescent="0.3">
      <c r="A922" s="11"/>
      <c r="D922"/>
    </row>
    <row r="923" spans="1:4" x14ac:dyDescent="0.3">
      <c r="A923" s="11"/>
      <c r="D923"/>
    </row>
    <row r="924" spans="1:4" x14ac:dyDescent="0.3">
      <c r="A924" s="11"/>
      <c r="D924"/>
    </row>
    <row r="925" spans="1:4" x14ac:dyDescent="0.3">
      <c r="A925" s="11"/>
      <c r="D925"/>
    </row>
    <row r="926" spans="1:4" x14ac:dyDescent="0.3">
      <c r="A926" s="11"/>
      <c r="D926"/>
    </row>
    <row r="927" spans="1:4" x14ac:dyDescent="0.3">
      <c r="A927" s="11"/>
      <c r="D927"/>
    </row>
    <row r="928" spans="1:4" x14ac:dyDescent="0.3">
      <c r="A928" s="11"/>
      <c r="D928"/>
    </row>
    <row r="929" spans="1:4" x14ac:dyDescent="0.3">
      <c r="A929" s="11"/>
      <c r="D929"/>
    </row>
    <row r="930" spans="1:4" x14ac:dyDescent="0.3">
      <c r="A930" s="11"/>
      <c r="D930"/>
    </row>
    <row r="931" spans="1:4" x14ac:dyDescent="0.3">
      <c r="A931" s="11"/>
      <c r="D931"/>
    </row>
    <row r="932" spans="1:4" x14ac:dyDescent="0.3">
      <c r="A932" s="11"/>
      <c r="D932"/>
    </row>
    <row r="933" spans="1:4" x14ac:dyDescent="0.3">
      <c r="A933" s="11"/>
      <c r="D933"/>
    </row>
    <row r="934" spans="1:4" x14ac:dyDescent="0.3">
      <c r="A934" s="11"/>
      <c r="D934"/>
    </row>
    <row r="935" spans="1:4" x14ac:dyDescent="0.3">
      <c r="A935" s="11"/>
      <c r="D935"/>
    </row>
    <row r="936" spans="1:4" x14ac:dyDescent="0.3">
      <c r="A936" s="11"/>
      <c r="D936"/>
    </row>
    <row r="937" spans="1:4" x14ac:dyDescent="0.3">
      <c r="A937" s="11"/>
      <c r="D937"/>
    </row>
    <row r="938" spans="1:4" x14ac:dyDescent="0.3">
      <c r="A938" s="11"/>
      <c r="D938"/>
    </row>
    <row r="939" spans="1:4" x14ac:dyDescent="0.3">
      <c r="A939" s="11"/>
      <c r="D939"/>
    </row>
    <row r="940" spans="1:4" x14ac:dyDescent="0.3">
      <c r="A940" s="11"/>
      <c r="D940"/>
    </row>
    <row r="941" spans="1:4" x14ac:dyDescent="0.3">
      <c r="A941" s="11"/>
      <c r="D941"/>
    </row>
    <row r="942" spans="1:4" x14ac:dyDescent="0.3">
      <c r="A942" s="11"/>
      <c r="D942"/>
    </row>
    <row r="943" spans="1:4" x14ac:dyDescent="0.3">
      <c r="A943" s="11"/>
      <c r="D943"/>
    </row>
    <row r="944" spans="1:4" x14ac:dyDescent="0.3">
      <c r="A944" s="11"/>
      <c r="D944"/>
    </row>
    <row r="945" spans="1:4" x14ac:dyDescent="0.3">
      <c r="A945" s="11"/>
      <c r="D945"/>
    </row>
    <row r="946" spans="1:4" x14ac:dyDescent="0.3">
      <c r="A946" s="11"/>
      <c r="D946"/>
    </row>
    <row r="947" spans="1:4" x14ac:dyDescent="0.3">
      <c r="A947" s="11"/>
      <c r="D947"/>
    </row>
    <row r="948" spans="1:4" x14ac:dyDescent="0.3">
      <c r="A948" s="11"/>
      <c r="D948"/>
    </row>
    <row r="949" spans="1:4" x14ac:dyDescent="0.3">
      <c r="A949" s="11"/>
      <c r="D949"/>
    </row>
    <row r="950" spans="1:4" x14ac:dyDescent="0.3">
      <c r="A950" s="11"/>
      <c r="D950"/>
    </row>
    <row r="951" spans="1:4" x14ac:dyDescent="0.3">
      <c r="A951" s="11"/>
      <c r="D951"/>
    </row>
    <row r="952" spans="1:4" x14ac:dyDescent="0.3">
      <c r="A952" s="11"/>
      <c r="D952"/>
    </row>
    <row r="953" spans="1:4" x14ac:dyDescent="0.3">
      <c r="A953" s="11"/>
      <c r="D953"/>
    </row>
    <row r="954" spans="1:4" x14ac:dyDescent="0.3">
      <c r="A954" s="11"/>
      <c r="D954"/>
    </row>
    <row r="955" spans="1:4" x14ac:dyDescent="0.3">
      <c r="A955" s="11"/>
      <c r="D955"/>
    </row>
    <row r="956" spans="1:4" x14ac:dyDescent="0.3">
      <c r="A956" s="11"/>
      <c r="D956"/>
    </row>
    <row r="957" spans="1:4" x14ac:dyDescent="0.3">
      <c r="A957" s="11"/>
      <c r="D957"/>
    </row>
    <row r="958" spans="1:4" x14ac:dyDescent="0.3">
      <c r="A958" s="11"/>
      <c r="D958"/>
    </row>
    <row r="959" spans="1:4" x14ac:dyDescent="0.3">
      <c r="A959" s="11"/>
      <c r="D959"/>
    </row>
    <row r="960" spans="1:4" x14ac:dyDescent="0.3">
      <c r="A960" s="11"/>
      <c r="D960"/>
    </row>
    <row r="961" spans="1:4" x14ac:dyDescent="0.3">
      <c r="A961" s="11"/>
      <c r="D961"/>
    </row>
    <row r="962" spans="1:4" x14ac:dyDescent="0.3">
      <c r="A962" s="11"/>
      <c r="D962"/>
    </row>
    <row r="963" spans="1:4" x14ac:dyDescent="0.3">
      <c r="A963" s="11"/>
      <c r="D963"/>
    </row>
    <row r="964" spans="1:4" x14ac:dyDescent="0.3">
      <c r="A964" s="11"/>
      <c r="D964"/>
    </row>
    <row r="965" spans="1:4" x14ac:dyDescent="0.3">
      <c r="A965" s="11"/>
      <c r="D965"/>
    </row>
    <row r="966" spans="1:4" x14ac:dyDescent="0.3">
      <c r="A966" s="11"/>
      <c r="D966"/>
    </row>
    <row r="967" spans="1:4" x14ac:dyDescent="0.3">
      <c r="A967" s="11"/>
      <c r="D967"/>
    </row>
    <row r="968" spans="1:4" x14ac:dyDescent="0.3">
      <c r="A968" s="11"/>
      <c r="D968"/>
    </row>
    <row r="969" spans="1:4" x14ac:dyDescent="0.3">
      <c r="A969" s="11"/>
      <c r="D969"/>
    </row>
    <row r="970" spans="1:4" x14ac:dyDescent="0.3">
      <c r="A970" s="11"/>
      <c r="D970"/>
    </row>
    <row r="971" spans="1:4" x14ac:dyDescent="0.3">
      <c r="A971" s="11"/>
      <c r="D971"/>
    </row>
    <row r="972" spans="1:4" x14ac:dyDescent="0.3">
      <c r="A972" s="11"/>
      <c r="D972"/>
    </row>
    <row r="973" spans="1:4" x14ac:dyDescent="0.3">
      <c r="A973" s="11"/>
      <c r="D973"/>
    </row>
    <row r="974" spans="1:4" x14ac:dyDescent="0.3">
      <c r="A974" s="11"/>
      <c r="D974"/>
    </row>
    <row r="975" spans="1:4" x14ac:dyDescent="0.3">
      <c r="A975" s="11"/>
      <c r="D975"/>
    </row>
    <row r="976" spans="1:4" x14ac:dyDescent="0.3">
      <c r="A976" s="11"/>
      <c r="D976"/>
    </row>
    <row r="977" spans="1:4" x14ac:dyDescent="0.3">
      <c r="A977" s="11"/>
      <c r="D977"/>
    </row>
    <row r="978" spans="1:4" x14ac:dyDescent="0.3">
      <c r="A978" s="11"/>
      <c r="D978"/>
    </row>
    <row r="979" spans="1:4" x14ac:dyDescent="0.3">
      <c r="A979" s="11"/>
      <c r="D979"/>
    </row>
    <row r="980" spans="1:4" x14ac:dyDescent="0.3">
      <c r="A980" s="11"/>
      <c r="D980"/>
    </row>
    <row r="981" spans="1:4" x14ac:dyDescent="0.3">
      <c r="A981" s="11"/>
      <c r="D981"/>
    </row>
    <row r="982" spans="1:4" x14ac:dyDescent="0.3">
      <c r="A982" s="11"/>
      <c r="D982"/>
    </row>
    <row r="983" spans="1:4" x14ac:dyDescent="0.3">
      <c r="A983" s="11"/>
      <c r="D983"/>
    </row>
    <row r="984" spans="1:4" x14ac:dyDescent="0.3">
      <c r="A984" s="11"/>
      <c r="D984"/>
    </row>
    <row r="985" spans="1:4" x14ac:dyDescent="0.3">
      <c r="A985" s="11"/>
      <c r="D985"/>
    </row>
    <row r="986" spans="1:4" x14ac:dyDescent="0.3">
      <c r="A986" s="11"/>
      <c r="D986"/>
    </row>
    <row r="987" spans="1:4" x14ac:dyDescent="0.3">
      <c r="A987" s="11"/>
      <c r="D987"/>
    </row>
    <row r="988" spans="1:4" x14ac:dyDescent="0.3">
      <c r="A988" s="11"/>
      <c r="D988"/>
    </row>
    <row r="989" spans="1:4" x14ac:dyDescent="0.3">
      <c r="A989" s="11"/>
      <c r="D989"/>
    </row>
    <row r="990" spans="1:4" x14ac:dyDescent="0.3">
      <c r="A990" s="11"/>
      <c r="D990"/>
    </row>
    <row r="991" spans="1:4" x14ac:dyDescent="0.3">
      <c r="A991" s="11"/>
      <c r="D991"/>
    </row>
    <row r="992" spans="1:4" x14ac:dyDescent="0.3">
      <c r="A992" s="11"/>
      <c r="D992"/>
    </row>
    <row r="993" spans="1:4" x14ac:dyDescent="0.3">
      <c r="A993" s="11"/>
      <c r="D993"/>
    </row>
    <row r="994" spans="1:4" x14ac:dyDescent="0.3">
      <c r="A994" s="11"/>
      <c r="D994"/>
    </row>
    <row r="995" spans="1:4" x14ac:dyDescent="0.3">
      <c r="A995" s="11"/>
      <c r="D995"/>
    </row>
    <row r="996" spans="1:4" x14ac:dyDescent="0.3">
      <c r="A996" s="11"/>
      <c r="D996"/>
    </row>
    <row r="997" spans="1:4" x14ac:dyDescent="0.3">
      <c r="A997" s="11"/>
      <c r="D997"/>
    </row>
    <row r="998" spans="1:4" x14ac:dyDescent="0.3">
      <c r="A998" s="11"/>
      <c r="D998"/>
    </row>
    <row r="999" spans="1:4" x14ac:dyDescent="0.3">
      <c r="A999" s="11"/>
      <c r="D999"/>
    </row>
    <row r="1000" spans="1:4" x14ac:dyDescent="0.3">
      <c r="A1000" s="11"/>
      <c r="D1000"/>
    </row>
    <row r="1001" spans="1:4" x14ac:dyDescent="0.3">
      <c r="A1001" s="11"/>
      <c r="D1001"/>
    </row>
    <row r="1002" spans="1:4" x14ac:dyDescent="0.3">
      <c r="A1002" s="11"/>
      <c r="D1002"/>
    </row>
    <row r="1003" spans="1:4" x14ac:dyDescent="0.3">
      <c r="A1003" s="11"/>
      <c r="D1003"/>
    </row>
    <row r="1004" spans="1:4" x14ac:dyDescent="0.3">
      <c r="A1004" s="11"/>
      <c r="D1004"/>
    </row>
    <row r="1005" spans="1:4" x14ac:dyDescent="0.3">
      <c r="A1005" s="11"/>
      <c r="D1005"/>
    </row>
    <row r="1006" spans="1:4" x14ac:dyDescent="0.3">
      <c r="A1006" s="11"/>
      <c r="D1006"/>
    </row>
    <row r="1007" spans="1:4" x14ac:dyDescent="0.3">
      <c r="A1007" s="11"/>
      <c r="D1007"/>
    </row>
    <row r="1008" spans="1:4" x14ac:dyDescent="0.3">
      <c r="A1008" s="11"/>
      <c r="D1008"/>
    </row>
    <row r="1009" spans="1:4" x14ac:dyDescent="0.3">
      <c r="A1009" s="11"/>
      <c r="D1009"/>
    </row>
    <row r="1010" spans="1:4" x14ac:dyDescent="0.3">
      <c r="A1010" s="11"/>
      <c r="D1010"/>
    </row>
    <row r="1011" spans="1:4" x14ac:dyDescent="0.3">
      <c r="A1011" s="11"/>
      <c r="D1011"/>
    </row>
    <row r="1012" spans="1:4" x14ac:dyDescent="0.3">
      <c r="A1012" s="11"/>
      <c r="D1012"/>
    </row>
    <row r="1013" spans="1:4" x14ac:dyDescent="0.3">
      <c r="A1013" s="11"/>
      <c r="D1013"/>
    </row>
    <row r="1014" spans="1:4" x14ac:dyDescent="0.3">
      <c r="A1014" s="11"/>
      <c r="D1014"/>
    </row>
    <row r="1015" spans="1:4" x14ac:dyDescent="0.3">
      <c r="A1015" s="11"/>
      <c r="D1015"/>
    </row>
    <row r="1016" spans="1:4" x14ac:dyDescent="0.3">
      <c r="A1016" s="11"/>
      <c r="D1016"/>
    </row>
    <row r="1017" spans="1:4" x14ac:dyDescent="0.3">
      <c r="A1017" s="11"/>
      <c r="D1017"/>
    </row>
    <row r="1018" spans="1:4" x14ac:dyDescent="0.3">
      <c r="A1018" s="11"/>
      <c r="D1018"/>
    </row>
    <row r="1019" spans="1:4" x14ac:dyDescent="0.3">
      <c r="A1019" s="11"/>
      <c r="D1019"/>
    </row>
    <row r="1020" spans="1:4" x14ac:dyDescent="0.3">
      <c r="A1020" s="11"/>
      <c r="D1020"/>
    </row>
    <row r="1021" spans="1:4" x14ac:dyDescent="0.3">
      <c r="A1021" s="11"/>
      <c r="D1021"/>
    </row>
    <row r="1022" spans="1:4" x14ac:dyDescent="0.3">
      <c r="A1022" s="11"/>
      <c r="D1022"/>
    </row>
    <row r="1023" spans="1:4" x14ac:dyDescent="0.3">
      <c r="A1023" s="11"/>
      <c r="D1023"/>
    </row>
    <row r="1024" spans="1:4" x14ac:dyDescent="0.3">
      <c r="A1024" s="11"/>
      <c r="D1024"/>
    </row>
    <row r="1025" spans="1:4" x14ac:dyDescent="0.3">
      <c r="A1025" s="11"/>
      <c r="D1025"/>
    </row>
    <row r="1026" spans="1:4" x14ac:dyDescent="0.3">
      <c r="A1026" s="11"/>
      <c r="D1026"/>
    </row>
    <row r="1027" spans="1:4" x14ac:dyDescent="0.3">
      <c r="A1027" s="11"/>
      <c r="D1027"/>
    </row>
    <row r="1028" spans="1:4" x14ac:dyDescent="0.3">
      <c r="A1028" s="11"/>
      <c r="D1028"/>
    </row>
    <row r="1029" spans="1:4" x14ac:dyDescent="0.3">
      <c r="A1029" s="11"/>
      <c r="D1029"/>
    </row>
    <row r="1030" spans="1:4" x14ac:dyDescent="0.3">
      <c r="A1030" s="11"/>
      <c r="D1030"/>
    </row>
    <row r="1031" spans="1:4" x14ac:dyDescent="0.3">
      <c r="A1031" s="11"/>
      <c r="D1031"/>
    </row>
    <row r="1032" spans="1:4" x14ac:dyDescent="0.3">
      <c r="A1032" s="11"/>
      <c r="D1032"/>
    </row>
    <row r="1033" spans="1:4" x14ac:dyDescent="0.3">
      <c r="A1033" s="11"/>
      <c r="D1033"/>
    </row>
    <row r="1034" spans="1:4" x14ac:dyDescent="0.3">
      <c r="A1034" s="11"/>
      <c r="D1034"/>
    </row>
    <row r="1035" spans="1:4" x14ac:dyDescent="0.3">
      <c r="A1035" s="11"/>
      <c r="D1035"/>
    </row>
    <row r="1036" spans="1:4" x14ac:dyDescent="0.3">
      <c r="A1036" s="11"/>
      <c r="D1036"/>
    </row>
    <row r="1037" spans="1:4" x14ac:dyDescent="0.3">
      <c r="A1037" s="11"/>
      <c r="D1037"/>
    </row>
    <row r="1038" spans="1:4" x14ac:dyDescent="0.3">
      <c r="A1038" s="11"/>
      <c r="D1038"/>
    </row>
    <row r="1039" spans="1:4" x14ac:dyDescent="0.3">
      <c r="A1039" s="11"/>
      <c r="D1039"/>
    </row>
    <row r="1040" spans="1:4" x14ac:dyDescent="0.3">
      <c r="A1040" s="11"/>
      <c r="D1040"/>
    </row>
    <row r="1041" spans="1:4" x14ac:dyDescent="0.3">
      <c r="A1041" s="11"/>
      <c r="D1041"/>
    </row>
    <row r="1042" spans="1:4" x14ac:dyDescent="0.3">
      <c r="A1042" s="11"/>
      <c r="D1042"/>
    </row>
    <row r="1043" spans="1:4" x14ac:dyDescent="0.3">
      <c r="A1043" s="11"/>
      <c r="D1043"/>
    </row>
    <row r="1044" spans="1:4" x14ac:dyDescent="0.3">
      <c r="A1044" s="11"/>
      <c r="D1044"/>
    </row>
    <row r="1045" spans="1:4" x14ac:dyDescent="0.3">
      <c r="A1045" s="11"/>
      <c r="D1045"/>
    </row>
    <row r="1046" spans="1:4" x14ac:dyDescent="0.3">
      <c r="A1046" s="11"/>
      <c r="D1046"/>
    </row>
    <row r="1047" spans="1:4" x14ac:dyDescent="0.3">
      <c r="A1047" s="11"/>
      <c r="D1047"/>
    </row>
    <row r="1048" spans="1:4" x14ac:dyDescent="0.3">
      <c r="A1048" s="11"/>
      <c r="D1048"/>
    </row>
    <row r="1049" spans="1:4" x14ac:dyDescent="0.3">
      <c r="A1049" s="11"/>
      <c r="D1049"/>
    </row>
    <row r="1050" spans="1:4" x14ac:dyDescent="0.3">
      <c r="A1050" s="11"/>
      <c r="D1050"/>
    </row>
    <row r="1051" spans="1:4" x14ac:dyDescent="0.3">
      <c r="A1051" s="11"/>
      <c r="D1051"/>
    </row>
    <row r="1052" spans="1:4" x14ac:dyDescent="0.3">
      <c r="A1052" s="11"/>
      <c r="D1052"/>
    </row>
    <row r="1053" spans="1:4" x14ac:dyDescent="0.3">
      <c r="A1053" s="11"/>
      <c r="D1053"/>
    </row>
    <row r="1054" spans="1:4" x14ac:dyDescent="0.3">
      <c r="A1054" s="11"/>
      <c r="D1054"/>
    </row>
    <row r="1055" spans="1:4" x14ac:dyDescent="0.3">
      <c r="A1055" s="11"/>
      <c r="D1055"/>
    </row>
    <row r="1056" spans="1:4" x14ac:dyDescent="0.3">
      <c r="A1056" s="11"/>
      <c r="D1056"/>
    </row>
    <row r="1057" spans="1:4" x14ac:dyDescent="0.3">
      <c r="A1057" s="11"/>
      <c r="D1057"/>
    </row>
    <row r="1058" spans="1:4" x14ac:dyDescent="0.3">
      <c r="A1058" s="11"/>
      <c r="D1058"/>
    </row>
    <row r="1059" spans="1:4" x14ac:dyDescent="0.3">
      <c r="A1059" s="11"/>
      <c r="D1059"/>
    </row>
    <row r="1060" spans="1:4" x14ac:dyDescent="0.3">
      <c r="A1060" s="11"/>
      <c r="D1060"/>
    </row>
    <row r="1061" spans="1:4" x14ac:dyDescent="0.3">
      <c r="A1061" s="11"/>
      <c r="D1061"/>
    </row>
    <row r="1062" spans="1:4" x14ac:dyDescent="0.3">
      <c r="A1062" s="11"/>
      <c r="D1062"/>
    </row>
    <row r="1063" spans="1:4" x14ac:dyDescent="0.3">
      <c r="A1063" s="11"/>
      <c r="D1063"/>
    </row>
    <row r="1064" spans="1:4" x14ac:dyDescent="0.3">
      <c r="A1064" s="11"/>
      <c r="D1064"/>
    </row>
    <row r="1065" spans="1:4" x14ac:dyDescent="0.3">
      <c r="A1065" s="11"/>
      <c r="D1065"/>
    </row>
    <row r="1066" spans="1:4" x14ac:dyDescent="0.3">
      <c r="A1066" s="11"/>
      <c r="D1066"/>
    </row>
    <row r="1067" spans="1:4" x14ac:dyDescent="0.3">
      <c r="A1067" s="11"/>
      <c r="D1067"/>
    </row>
    <row r="1068" spans="1:4" x14ac:dyDescent="0.3">
      <c r="A1068" s="11"/>
      <c r="D1068"/>
    </row>
    <row r="1069" spans="1:4" x14ac:dyDescent="0.3">
      <c r="A1069" s="11"/>
      <c r="D1069"/>
    </row>
    <row r="1070" spans="1:4" x14ac:dyDescent="0.3">
      <c r="A1070" s="11"/>
      <c r="D1070"/>
    </row>
    <row r="1071" spans="1:4" x14ac:dyDescent="0.3">
      <c r="A1071" s="11"/>
      <c r="D1071"/>
    </row>
    <row r="1072" spans="1:4" x14ac:dyDescent="0.3">
      <c r="A1072" s="11"/>
      <c r="D1072"/>
    </row>
    <row r="1073" spans="1:4" x14ac:dyDescent="0.3">
      <c r="A1073" s="11"/>
      <c r="D1073"/>
    </row>
    <row r="1074" spans="1:4" x14ac:dyDescent="0.3">
      <c r="A1074" s="11"/>
      <c r="D1074"/>
    </row>
    <row r="1075" spans="1:4" x14ac:dyDescent="0.3">
      <c r="A1075" s="11"/>
      <c r="D1075"/>
    </row>
    <row r="1076" spans="1:4" x14ac:dyDescent="0.3">
      <c r="A1076" s="11"/>
      <c r="D1076"/>
    </row>
    <row r="1077" spans="1:4" x14ac:dyDescent="0.3">
      <c r="A1077" s="11"/>
      <c r="D1077"/>
    </row>
    <row r="1078" spans="1:4" x14ac:dyDescent="0.3">
      <c r="A1078" s="11"/>
      <c r="D1078"/>
    </row>
    <row r="1079" spans="1:4" x14ac:dyDescent="0.3">
      <c r="A1079" s="11"/>
      <c r="D1079"/>
    </row>
    <row r="1080" spans="1:4" x14ac:dyDescent="0.3">
      <c r="A1080" s="11"/>
      <c r="D1080"/>
    </row>
    <row r="1081" spans="1:4" x14ac:dyDescent="0.3">
      <c r="A1081" s="11"/>
      <c r="D1081"/>
    </row>
    <row r="1082" spans="1:4" x14ac:dyDescent="0.3">
      <c r="A1082" s="11"/>
      <c r="D1082"/>
    </row>
    <row r="1083" spans="1:4" x14ac:dyDescent="0.3">
      <c r="A1083" s="11"/>
      <c r="D1083"/>
    </row>
    <row r="1084" spans="1:4" x14ac:dyDescent="0.3">
      <c r="A1084" s="11"/>
      <c r="D1084"/>
    </row>
    <row r="1085" spans="1:4" x14ac:dyDescent="0.3">
      <c r="A1085" s="11"/>
      <c r="D1085"/>
    </row>
    <row r="1086" spans="1:4" x14ac:dyDescent="0.3">
      <c r="A1086" s="11"/>
      <c r="D1086"/>
    </row>
    <row r="1087" spans="1:4" x14ac:dyDescent="0.3">
      <c r="A1087" s="11"/>
      <c r="D1087"/>
    </row>
    <row r="1088" spans="1:4" x14ac:dyDescent="0.3">
      <c r="A1088" s="11"/>
      <c r="D1088"/>
    </row>
    <row r="1089" spans="1:4" x14ac:dyDescent="0.3">
      <c r="A1089" s="11"/>
      <c r="D1089"/>
    </row>
    <row r="1090" spans="1:4" x14ac:dyDescent="0.3">
      <c r="A1090" s="11"/>
      <c r="D1090"/>
    </row>
    <row r="1091" spans="1:4" x14ac:dyDescent="0.3">
      <c r="A1091" s="11"/>
      <c r="D1091"/>
    </row>
    <row r="1092" spans="1:4" x14ac:dyDescent="0.3">
      <c r="A1092" s="11"/>
      <c r="D1092"/>
    </row>
    <row r="1093" spans="1:4" x14ac:dyDescent="0.3">
      <c r="A1093" s="11"/>
      <c r="D1093"/>
    </row>
    <row r="1094" spans="1:4" x14ac:dyDescent="0.3">
      <c r="A1094" s="11"/>
      <c r="D1094"/>
    </row>
    <row r="1095" spans="1:4" x14ac:dyDescent="0.3">
      <c r="A1095" s="11"/>
      <c r="D1095"/>
    </row>
    <row r="1096" spans="1:4" x14ac:dyDescent="0.3">
      <c r="A1096" s="11"/>
      <c r="D1096"/>
    </row>
    <row r="1097" spans="1:4" x14ac:dyDescent="0.3">
      <c r="A1097" s="11"/>
      <c r="D1097"/>
    </row>
    <row r="1098" spans="1:4" x14ac:dyDescent="0.3">
      <c r="A1098" s="11"/>
      <c r="D1098"/>
    </row>
    <row r="1099" spans="1:4" x14ac:dyDescent="0.3">
      <c r="A1099" s="11"/>
      <c r="D1099"/>
    </row>
    <row r="1100" spans="1:4" x14ac:dyDescent="0.3">
      <c r="A1100" s="11"/>
      <c r="D1100"/>
    </row>
    <row r="1101" spans="1:4" x14ac:dyDescent="0.3">
      <c r="A1101" s="11"/>
      <c r="D1101"/>
    </row>
    <row r="1102" spans="1:4" x14ac:dyDescent="0.3">
      <c r="A1102" s="11"/>
      <c r="D1102"/>
    </row>
    <row r="1103" spans="1:4" x14ac:dyDescent="0.3">
      <c r="A1103" s="11"/>
      <c r="D1103"/>
    </row>
    <row r="1104" spans="1:4" x14ac:dyDescent="0.3">
      <c r="A1104" s="11"/>
      <c r="D1104"/>
    </row>
    <row r="1105" spans="1:4" x14ac:dyDescent="0.3">
      <c r="A1105" s="11"/>
      <c r="D1105"/>
    </row>
    <row r="1106" spans="1:4" x14ac:dyDescent="0.3">
      <c r="A1106" s="11"/>
      <c r="D1106"/>
    </row>
    <row r="1107" spans="1:4" x14ac:dyDescent="0.3">
      <c r="A1107" s="11"/>
      <c r="D1107"/>
    </row>
    <row r="1108" spans="1:4" x14ac:dyDescent="0.3">
      <c r="A1108" s="11"/>
      <c r="D1108"/>
    </row>
    <row r="1109" spans="1:4" x14ac:dyDescent="0.3">
      <c r="A1109" s="11"/>
      <c r="D1109"/>
    </row>
    <row r="1110" spans="1:4" x14ac:dyDescent="0.3">
      <c r="A1110" s="11"/>
      <c r="D1110"/>
    </row>
    <row r="1111" spans="1:4" x14ac:dyDescent="0.3">
      <c r="A1111" s="11"/>
      <c r="D1111"/>
    </row>
    <row r="1112" spans="1:4" x14ac:dyDescent="0.3">
      <c r="A1112" s="11"/>
      <c r="D1112"/>
    </row>
    <row r="1113" spans="1:4" x14ac:dyDescent="0.3">
      <c r="A1113" s="11"/>
      <c r="D1113"/>
    </row>
    <row r="1114" spans="1:4" x14ac:dyDescent="0.3">
      <c r="A1114" s="11"/>
      <c r="D1114"/>
    </row>
    <row r="1115" spans="1:4" x14ac:dyDescent="0.3">
      <c r="A1115" s="11"/>
      <c r="D1115"/>
    </row>
    <row r="1116" spans="1:4" x14ac:dyDescent="0.3">
      <c r="A1116" s="11"/>
      <c r="D1116"/>
    </row>
    <row r="1117" spans="1:4" x14ac:dyDescent="0.3">
      <c r="A1117" s="11"/>
      <c r="D1117"/>
    </row>
    <row r="1118" spans="1:4" x14ac:dyDescent="0.3">
      <c r="A1118" s="11"/>
      <c r="D1118"/>
    </row>
    <row r="1119" spans="1:4" x14ac:dyDescent="0.3">
      <c r="A1119" s="11"/>
      <c r="D1119"/>
    </row>
    <row r="1120" spans="1:4" x14ac:dyDescent="0.3">
      <c r="A1120" s="11"/>
      <c r="D1120"/>
    </row>
    <row r="1121" spans="1:4" x14ac:dyDescent="0.3">
      <c r="A1121" s="11"/>
      <c r="D1121"/>
    </row>
    <row r="1122" spans="1:4" x14ac:dyDescent="0.3">
      <c r="A1122" s="11"/>
      <c r="D1122"/>
    </row>
    <row r="1123" spans="1:4" x14ac:dyDescent="0.3">
      <c r="A1123" s="11"/>
      <c r="D1123"/>
    </row>
    <row r="1124" spans="1:4" x14ac:dyDescent="0.3">
      <c r="A1124" s="11"/>
      <c r="D1124"/>
    </row>
    <row r="1125" spans="1:4" x14ac:dyDescent="0.3">
      <c r="A1125" s="11"/>
      <c r="D1125"/>
    </row>
    <row r="1126" spans="1:4" x14ac:dyDescent="0.3">
      <c r="A1126" s="11"/>
      <c r="D1126"/>
    </row>
    <row r="1127" spans="1:4" x14ac:dyDescent="0.3">
      <c r="A1127" s="11"/>
      <c r="D1127"/>
    </row>
    <row r="1128" spans="1:4" x14ac:dyDescent="0.3">
      <c r="A1128" s="11"/>
      <c r="D1128"/>
    </row>
    <row r="1129" spans="1:4" x14ac:dyDescent="0.3">
      <c r="A1129" s="11"/>
      <c r="D1129"/>
    </row>
    <row r="1130" spans="1:4" x14ac:dyDescent="0.3">
      <c r="A1130" s="11"/>
      <c r="D1130"/>
    </row>
    <row r="1131" spans="1:4" x14ac:dyDescent="0.3">
      <c r="A1131" s="11"/>
      <c r="D1131"/>
    </row>
    <row r="1132" spans="1:4" x14ac:dyDescent="0.3">
      <c r="A1132" s="11"/>
      <c r="D1132"/>
    </row>
    <row r="1133" spans="1:4" x14ac:dyDescent="0.3">
      <c r="A1133" s="11"/>
      <c r="D1133"/>
    </row>
    <row r="1134" spans="1:4" x14ac:dyDescent="0.3">
      <c r="A1134" s="11"/>
      <c r="D1134"/>
    </row>
    <row r="1135" spans="1:4" x14ac:dyDescent="0.3">
      <c r="A1135" s="11"/>
      <c r="D1135"/>
    </row>
    <row r="1136" spans="1:4" x14ac:dyDescent="0.3">
      <c r="A1136" s="11"/>
      <c r="D1136"/>
    </row>
    <row r="1137" spans="1:4" x14ac:dyDescent="0.3">
      <c r="A1137" s="11"/>
      <c r="D1137"/>
    </row>
    <row r="1138" spans="1:4" x14ac:dyDescent="0.3">
      <c r="A1138" s="11"/>
      <c r="D1138"/>
    </row>
    <row r="1139" spans="1:4" x14ac:dyDescent="0.3">
      <c r="A1139" s="11"/>
      <c r="D1139"/>
    </row>
    <row r="1140" spans="1:4" x14ac:dyDescent="0.3">
      <c r="A1140" s="11"/>
      <c r="D1140"/>
    </row>
    <row r="1141" spans="1:4" x14ac:dyDescent="0.3">
      <c r="A1141" s="11"/>
      <c r="D1141"/>
    </row>
    <row r="1142" spans="1:4" x14ac:dyDescent="0.3">
      <c r="A1142" s="11"/>
      <c r="D1142"/>
    </row>
    <row r="1143" spans="1:4" x14ac:dyDescent="0.3">
      <c r="A1143" s="11"/>
      <c r="D1143"/>
    </row>
    <row r="1144" spans="1:4" x14ac:dyDescent="0.3">
      <c r="A1144" s="11"/>
      <c r="D1144"/>
    </row>
    <row r="1145" spans="1:4" x14ac:dyDescent="0.3">
      <c r="A1145" s="11"/>
      <c r="D1145"/>
    </row>
    <row r="1146" spans="1:4" x14ac:dyDescent="0.3">
      <c r="A1146" s="11"/>
      <c r="D1146"/>
    </row>
    <row r="1147" spans="1:4" x14ac:dyDescent="0.3">
      <c r="A1147" s="11"/>
      <c r="D1147"/>
    </row>
    <row r="1148" spans="1:4" x14ac:dyDescent="0.3">
      <c r="A1148" s="11"/>
      <c r="D1148"/>
    </row>
    <row r="1149" spans="1:4" x14ac:dyDescent="0.3">
      <c r="A1149" s="11"/>
      <c r="D1149"/>
    </row>
    <row r="1150" spans="1:4" x14ac:dyDescent="0.3">
      <c r="A1150" s="11"/>
      <c r="D1150"/>
    </row>
    <row r="1151" spans="1:4" x14ac:dyDescent="0.3">
      <c r="A1151" s="11"/>
      <c r="D1151"/>
    </row>
    <row r="1152" spans="1:4" x14ac:dyDescent="0.3">
      <c r="A1152" s="11"/>
      <c r="D1152"/>
    </row>
    <row r="1153" spans="1:7" x14ac:dyDescent="0.3">
      <c r="A1153" s="11"/>
      <c r="D1153"/>
    </row>
    <row r="1154" spans="1:7" x14ac:dyDescent="0.3">
      <c r="A1154" s="11"/>
      <c r="D1154"/>
    </row>
    <row r="1155" spans="1:7" x14ac:dyDescent="0.3">
      <c r="A1155" s="11"/>
      <c r="D1155"/>
    </row>
    <row r="1156" spans="1:7" x14ac:dyDescent="0.3">
      <c r="A1156" s="11"/>
      <c r="D1156"/>
    </row>
    <row r="1157" spans="1:7" x14ac:dyDescent="0.3">
      <c r="A1157" s="11"/>
      <c r="D1157"/>
    </row>
    <row r="1158" spans="1:7" x14ac:dyDescent="0.3">
      <c r="A1158" s="11"/>
      <c r="D1158"/>
    </row>
    <row r="1159" spans="1:7" x14ac:dyDescent="0.3">
      <c r="A1159" s="11"/>
      <c r="D1159"/>
    </row>
    <row r="1160" spans="1:7" x14ac:dyDescent="0.3">
      <c r="A1160" s="11"/>
      <c r="D1160"/>
    </row>
    <row r="1161" spans="1:7" x14ac:dyDescent="0.3">
      <c r="A1161" s="11"/>
      <c r="D1161"/>
    </row>
    <row r="1162" spans="1:7" x14ac:dyDescent="0.3">
      <c r="A1162" s="11"/>
      <c r="D1162"/>
    </row>
    <row r="1163" spans="1:7" x14ac:dyDescent="0.3">
      <c r="A1163" s="11"/>
      <c r="D1163"/>
    </row>
    <row r="1164" spans="1:7" x14ac:dyDescent="0.3">
      <c r="A1164" s="11"/>
      <c r="D1164"/>
    </row>
    <row r="1165" spans="1:7" x14ac:dyDescent="0.3">
      <c r="A1165" s="11"/>
      <c r="D1165"/>
    </row>
    <row r="1166" spans="1:7" x14ac:dyDescent="0.3">
      <c r="F1166" s="2"/>
      <c r="G1166" s="2"/>
    </row>
    <row r="1167" spans="1:7" x14ac:dyDescent="0.3">
      <c r="F1167" s="2"/>
      <c r="G1167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253B-3632-4F9F-99C6-235FF3B4D7E4}">
  <dimension ref="A1:DH1167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4" x14ac:dyDescent="0.3"/>
  <cols>
    <col min="1" max="1" width="16.88671875" style="6" customWidth="1"/>
    <col min="2" max="2" width="2.6640625" customWidth="1"/>
    <col min="3" max="3" width="15.5546875" customWidth="1"/>
    <col min="4" max="4" width="14.44140625" customWidth="1"/>
    <col min="5" max="5" width="15.77734375" style="2" customWidth="1"/>
    <col min="6" max="6" width="12.6640625" customWidth="1"/>
    <col min="7" max="7" width="19" style="2" customWidth="1"/>
    <col min="8" max="8" width="2.88671875" customWidth="1"/>
    <col min="9" max="9" width="8.21875" customWidth="1"/>
    <col min="10" max="10" width="11.5546875" customWidth="1"/>
    <col min="11" max="11" width="11.5546875" style="12" customWidth="1"/>
    <col min="12" max="12" width="9.109375" customWidth="1"/>
    <col min="13" max="13" width="2.77734375" customWidth="1"/>
    <col min="14" max="14" width="17.5546875" customWidth="1"/>
    <col min="15" max="15" width="21.5546875" customWidth="1"/>
    <col min="16" max="16" width="16" customWidth="1"/>
    <col min="17" max="17" width="21.77734375" customWidth="1"/>
    <col min="18" max="18" width="22.88671875" style="2" customWidth="1"/>
    <col min="19" max="19" width="7.6640625" customWidth="1"/>
    <col min="20" max="20" width="11.44140625" customWidth="1"/>
    <col min="24" max="24" width="7.5546875" customWidth="1"/>
    <col min="25" max="25" width="28.109375" style="2" customWidth="1"/>
  </cols>
  <sheetData>
    <row r="1" spans="1:112" s="4" customFormat="1" x14ac:dyDescent="0.3">
      <c r="A1" s="8"/>
      <c r="B1" s="8"/>
      <c r="C1" s="4" t="s">
        <v>86</v>
      </c>
      <c r="H1" s="8"/>
      <c r="I1" s="4" t="s">
        <v>88</v>
      </c>
      <c r="J1" s="4" t="s">
        <v>88</v>
      </c>
      <c r="K1" s="17"/>
      <c r="M1" s="8"/>
      <c r="N1" s="4" t="s">
        <v>89</v>
      </c>
      <c r="Z1" s="8"/>
      <c r="AA1" s="8"/>
      <c r="AB1" s="9" t="s">
        <v>98</v>
      </c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</row>
    <row r="2" spans="1:112" s="5" customFormat="1" x14ac:dyDescent="0.3">
      <c r="A2" s="11"/>
      <c r="B2"/>
      <c r="C2" s="5" t="s">
        <v>94</v>
      </c>
      <c r="D2" s="5" t="s">
        <v>95</v>
      </c>
      <c r="E2" s="6" t="s">
        <v>96</v>
      </c>
      <c r="F2" s="5" t="s">
        <v>92</v>
      </c>
      <c r="G2" s="6" t="s">
        <v>93</v>
      </c>
      <c r="H2" s="11"/>
      <c r="I2" s="5" t="s">
        <v>122</v>
      </c>
      <c r="J2" s="6" t="s">
        <v>99</v>
      </c>
      <c r="K2" s="18" t="s">
        <v>122</v>
      </c>
      <c r="L2" s="6" t="s">
        <v>100</v>
      </c>
      <c r="M2"/>
      <c r="N2" s="5" t="s">
        <v>87</v>
      </c>
      <c r="O2" s="5" t="s">
        <v>112</v>
      </c>
      <c r="P2" s="5" t="s">
        <v>87</v>
      </c>
      <c r="Q2" s="5" t="s">
        <v>112</v>
      </c>
      <c r="R2" s="6" t="s">
        <v>112</v>
      </c>
      <c r="S2" s="5" t="s">
        <v>113</v>
      </c>
      <c r="T2" s="5" t="s">
        <v>114</v>
      </c>
      <c r="U2" s="5" t="s">
        <v>115</v>
      </c>
      <c r="V2" s="5" t="s">
        <v>116</v>
      </c>
      <c r="W2" s="5" t="s">
        <v>117</v>
      </c>
      <c r="X2" s="5" t="s">
        <v>118</v>
      </c>
      <c r="Y2" s="6" t="s">
        <v>119</v>
      </c>
      <c r="Z2"/>
      <c r="AA2"/>
      <c r="AB2" t="s">
        <v>90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5" customFormat="1" x14ac:dyDescent="0.3">
      <c r="A3" s="8"/>
      <c r="B3" s="8"/>
      <c r="D3" s="7">
        <v>2.7083333333333334E-2</v>
      </c>
      <c r="E3" s="7">
        <v>8.3333333333333329E-2</v>
      </c>
      <c r="G3" s="5">
        <v>2.2999999999999998</v>
      </c>
      <c r="H3"/>
      <c r="I3" s="5" t="s">
        <v>124</v>
      </c>
      <c r="K3" s="19" t="s">
        <v>123</v>
      </c>
      <c r="M3"/>
      <c r="N3" s="5" t="s">
        <v>101</v>
      </c>
      <c r="O3" s="7">
        <v>9.0277777777777787E-3</v>
      </c>
      <c r="P3" s="5" t="s">
        <v>108</v>
      </c>
      <c r="Q3" s="7">
        <v>4.027777777777778E-2</v>
      </c>
      <c r="T3" s="5">
        <f>26*10^(-3)</f>
        <v>2.6000000000000002E-2</v>
      </c>
      <c r="U3" s="5">
        <v>0.65</v>
      </c>
      <c r="W3" s="5">
        <f>26*10^(-3)</f>
        <v>2.6000000000000002E-2</v>
      </c>
      <c r="X3" s="5">
        <v>3</v>
      </c>
      <c r="Z3"/>
      <c r="AA3"/>
      <c r="AB3" t="s">
        <v>105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x14ac:dyDescent="0.3">
      <c r="A4" s="6" t="s">
        <v>0</v>
      </c>
      <c r="B4" t="s">
        <v>120</v>
      </c>
      <c r="C4" s="1">
        <v>0.1173611111111111</v>
      </c>
      <c r="D4" s="1">
        <f>C4+$D$3</f>
        <v>0.14444444444444443</v>
      </c>
      <c r="E4" s="3">
        <f>D4+$E$3</f>
        <v>0.22777777777777775</v>
      </c>
      <c r="F4">
        <v>125.5</v>
      </c>
      <c r="G4" s="2">
        <f>F4+$G$3</f>
        <v>127.8</v>
      </c>
      <c r="J4" s="16">
        <v>0.18055555555555555</v>
      </c>
      <c r="K4" s="14"/>
      <c r="L4" s="2">
        <v>13.2</v>
      </c>
      <c r="N4" s="15">
        <v>0.4513888888888889</v>
      </c>
      <c r="O4" s="15">
        <f>N4+$O$3</f>
        <v>0.4604166666666667</v>
      </c>
      <c r="P4" s="15"/>
      <c r="Q4" s="15"/>
      <c r="R4" s="16">
        <v>0.4604166666666667</v>
      </c>
      <c r="S4">
        <v>522</v>
      </c>
      <c r="T4">
        <f t="shared" ref="T4:T9" si="0">S4*$T$3</f>
        <v>13.572000000000001</v>
      </c>
      <c r="U4" s="13">
        <f t="shared" ref="U4:U9" si="1">T4+$U$3</f>
        <v>14.222000000000001</v>
      </c>
      <c r="Y4" s="14">
        <v>14.222000000000001</v>
      </c>
      <c r="AB4" t="s">
        <v>91</v>
      </c>
    </row>
    <row r="5" spans="1:112" x14ac:dyDescent="0.3">
      <c r="A5" s="6" t="s">
        <v>1</v>
      </c>
      <c r="B5" t="s">
        <v>120</v>
      </c>
      <c r="C5" s="1">
        <v>0.10902777777777778</v>
      </c>
      <c r="D5" s="1">
        <f t="shared" ref="D5:D66" si="2">C5+$D$3</f>
        <v>0.13611111111111113</v>
      </c>
      <c r="E5" s="3">
        <f t="shared" ref="E5:E66" si="3">D5+$E$3</f>
        <v>0.21944444444444444</v>
      </c>
      <c r="F5">
        <v>115.8</v>
      </c>
      <c r="G5" s="2">
        <f t="shared" ref="G5:G66" si="4">F5+$G$3</f>
        <v>118.1</v>
      </c>
      <c r="J5" s="16">
        <v>0.34236111111111112</v>
      </c>
      <c r="K5" s="14"/>
      <c r="L5" s="2">
        <v>28.8</v>
      </c>
      <c r="N5" s="15">
        <v>0.76041666666666663</v>
      </c>
      <c r="O5" s="15">
        <f t="shared" ref="O5:O66" si="5">N5+$O$3</f>
        <v>0.76944444444444438</v>
      </c>
      <c r="P5" s="15"/>
      <c r="Q5" s="15"/>
      <c r="R5" s="16">
        <v>0.76944444444444438</v>
      </c>
      <c r="S5">
        <v>815</v>
      </c>
      <c r="T5">
        <f t="shared" si="0"/>
        <v>21.19</v>
      </c>
      <c r="U5" s="13">
        <f t="shared" si="1"/>
        <v>21.84</v>
      </c>
      <c r="Y5" s="14">
        <v>21.84</v>
      </c>
    </row>
    <row r="6" spans="1:112" x14ac:dyDescent="0.3">
      <c r="A6" s="6" t="s">
        <v>2</v>
      </c>
      <c r="B6" t="s">
        <v>120</v>
      </c>
      <c r="C6" s="1">
        <v>0.10486111111111111</v>
      </c>
      <c r="D6" s="1">
        <f t="shared" si="2"/>
        <v>0.13194444444444445</v>
      </c>
      <c r="E6" s="3">
        <f t="shared" si="3"/>
        <v>0.21527777777777779</v>
      </c>
      <c r="F6">
        <v>106.1</v>
      </c>
      <c r="G6" s="2">
        <f t="shared" si="4"/>
        <v>108.39999999999999</v>
      </c>
      <c r="J6" s="16">
        <v>0.27430555555555552</v>
      </c>
      <c r="K6" s="14"/>
      <c r="L6" s="2">
        <v>21.7</v>
      </c>
      <c r="N6" s="15">
        <v>0.66666666666666663</v>
      </c>
      <c r="O6" s="15">
        <f t="shared" si="5"/>
        <v>0.67569444444444438</v>
      </c>
      <c r="P6" s="15"/>
      <c r="Q6" s="15"/>
      <c r="R6" s="16">
        <v>0.67569444444444438</v>
      </c>
      <c r="S6">
        <v>682</v>
      </c>
      <c r="T6">
        <f t="shared" si="0"/>
        <v>17.732000000000003</v>
      </c>
      <c r="U6" s="13">
        <f t="shared" si="1"/>
        <v>18.382000000000001</v>
      </c>
      <c r="Y6" s="14">
        <v>18.382000000000001</v>
      </c>
      <c r="AB6" s="11" t="s">
        <v>102</v>
      </c>
    </row>
    <row r="7" spans="1:112" x14ac:dyDescent="0.3">
      <c r="A7" s="6" t="s">
        <v>3</v>
      </c>
      <c r="B7" t="s">
        <v>120</v>
      </c>
      <c r="C7" s="1">
        <v>0.12430555555555556</v>
      </c>
      <c r="D7" s="1">
        <f t="shared" si="2"/>
        <v>0.15138888888888891</v>
      </c>
      <c r="E7" s="3">
        <f t="shared" si="3"/>
        <v>0.23472222222222222</v>
      </c>
      <c r="F7">
        <v>123.3</v>
      </c>
      <c r="G7" s="2">
        <f t="shared" si="4"/>
        <v>125.6</v>
      </c>
      <c r="J7" s="16">
        <v>0.42222222222222222</v>
      </c>
      <c r="K7" s="14"/>
      <c r="L7" s="2">
        <v>51.9</v>
      </c>
      <c r="N7" s="15">
        <v>0.94444444444444453</v>
      </c>
      <c r="O7" s="15">
        <f t="shared" si="5"/>
        <v>0.95347222222222228</v>
      </c>
      <c r="P7" s="15"/>
      <c r="Q7" s="15"/>
      <c r="R7" s="16">
        <v>0.95347222222222228</v>
      </c>
      <c r="S7">
        <v>1105</v>
      </c>
      <c r="T7">
        <f t="shared" si="0"/>
        <v>28.730000000000004</v>
      </c>
      <c r="U7" s="13">
        <f t="shared" si="1"/>
        <v>29.380000000000003</v>
      </c>
      <c r="Y7" s="14">
        <v>29.380000000000003</v>
      </c>
      <c r="AB7" t="s">
        <v>103</v>
      </c>
    </row>
    <row r="8" spans="1:112" x14ac:dyDescent="0.3">
      <c r="A8" s="6" t="s">
        <v>4</v>
      </c>
      <c r="B8" t="s">
        <v>120</v>
      </c>
      <c r="C8" s="1">
        <v>0.12847222222222224</v>
      </c>
      <c r="D8" s="1">
        <f t="shared" si="2"/>
        <v>0.15555555555555556</v>
      </c>
      <c r="E8" s="3">
        <f t="shared" si="3"/>
        <v>0.23888888888888887</v>
      </c>
      <c r="F8">
        <v>132.30000000000001</v>
      </c>
      <c r="G8" s="2">
        <f t="shared" si="4"/>
        <v>134.60000000000002</v>
      </c>
      <c r="J8" s="16">
        <v>0.43958333333333338</v>
      </c>
      <c r="K8" s="14"/>
      <c r="L8" s="2">
        <v>54.9</v>
      </c>
      <c r="N8" s="15">
        <v>0.9375</v>
      </c>
      <c r="O8" s="15">
        <f t="shared" si="5"/>
        <v>0.94652777777777775</v>
      </c>
      <c r="P8" s="15"/>
      <c r="Q8" s="15"/>
      <c r="R8" s="16">
        <v>0.94652777777777775</v>
      </c>
      <c r="S8">
        <v>1142</v>
      </c>
      <c r="T8">
        <f t="shared" si="0"/>
        <v>29.692000000000004</v>
      </c>
      <c r="U8" s="13">
        <f t="shared" si="1"/>
        <v>30.342000000000002</v>
      </c>
      <c r="Y8" s="14">
        <v>30.342000000000002</v>
      </c>
      <c r="AB8" t="s">
        <v>104</v>
      </c>
    </row>
    <row r="9" spans="1:112" x14ac:dyDescent="0.3">
      <c r="A9" s="6" t="s">
        <v>5</v>
      </c>
      <c r="B9" t="s">
        <v>120</v>
      </c>
      <c r="C9" s="1">
        <v>0.11597222222222221</v>
      </c>
      <c r="D9" s="1">
        <f t="shared" si="2"/>
        <v>0.14305555555555555</v>
      </c>
      <c r="E9" s="3">
        <f t="shared" si="3"/>
        <v>0.22638888888888886</v>
      </c>
      <c r="F9">
        <v>112.9</v>
      </c>
      <c r="G9" s="2">
        <f t="shared" si="4"/>
        <v>115.2</v>
      </c>
      <c r="J9" s="16">
        <v>0.33263888888888887</v>
      </c>
      <c r="K9" s="14"/>
      <c r="L9" s="2">
        <v>23.7</v>
      </c>
      <c r="N9" s="15">
        <v>0.64236111111111105</v>
      </c>
      <c r="O9" s="15">
        <f t="shared" si="5"/>
        <v>0.6513888888888888</v>
      </c>
      <c r="P9" s="15"/>
      <c r="Q9" s="15"/>
      <c r="R9" s="16">
        <v>0.6513888888888888</v>
      </c>
      <c r="S9">
        <v>655</v>
      </c>
      <c r="T9">
        <f t="shared" si="0"/>
        <v>17.03</v>
      </c>
      <c r="U9" s="13">
        <f t="shared" si="1"/>
        <v>17.68</v>
      </c>
      <c r="Y9" s="14">
        <v>17.68</v>
      </c>
      <c r="AB9" t="s">
        <v>106</v>
      </c>
    </row>
    <row r="10" spans="1:112" x14ac:dyDescent="0.3">
      <c r="A10" s="6" t="s">
        <v>6</v>
      </c>
      <c r="B10" t="s">
        <v>121</v>
      </c>
      <c r="C10" s="1">
        <v>0.13194444444444445</v>
      </c>
      <c r="D10" s="1">
        <f t="shared" si="2"/>
        <v>0.15902777777777777</v>
      </c>
      <c r="E10" s="3">
        <f t="shared" si="3"/>
        <v>0.24236111111111108</v>
      </c>
      <c r="F10">
        <f>226/2</f>
        <v>113</v>
      </c>
      <c r="G10" s="2">
        <f t="shared" si="4"/>
        <v>115.3</v>
      </c>
      <c r="J10" s="16"/>
      <c r="K10" s="14"/>
      <c r="L10" s="2"/>
      <c r="N10" s="15"/>
      <c r="O10" s="15"/>
      <c r="P10" s="15"/>
      <c r="Q10" s="15"/>
      <c r="R10" s="16"/>
      <c r="U10" s="13"/>
      <c r="Y10" s="14"/>
      <c r="AB10" t="s">
        <v>107</v>
      </c>
    </row>
    <row r="11" spans="1:112" x14ac:dyDescent="0.3">
      <c r="A11" s="6" t="s">
        <v>7</v>
      </c>
      <c r="B11" t="s">
        <v>121</v>
      </c>
      <c r="C11" s="1">
        <v>0.11805555555555557</v>
      </c>
      <c r="D11" s="1">
        <f t="shared" si="2"/>
        <v>0.1451388888888889</v>
      </c>
      <c r="E11" s="3">
        <f t="shared" si="3"/>
        <v>0.22847222222222224</v>
      </c>
      <c r="F11">
        <f>230/2</f>
        <v>115</v>
      </c>
      <c r="G11" s="2">
        <f t="shared" si="4"/>
        <v>117.3</v>
      </c>
      <c r="J11" s="16"/>
      <c r="K11" s="14"/>
      <c r="L11" s="2"/>
      <c r="N11" s="15"/>
      <c r="O11" s="15"/>
      <c r="P11" s="15"/>
      <c r="Q11" s="15"/>
      <c r="R11" s="16"/>
      <c r="U11" s="13"/>
      <c r="Y11" s="14"/>
      <c r="AB11" t="s">
        <v>109</v>
      </c>
    </row>
    <row r="12" spans="1:112" x14ac:dyDescent="0.3">
      <c r="D12" s="1"/>
      <c r="E12" s="3"/>
      <c r="J12" s="16"/>
      <c r="K12" s="14"/>
      <c r="L12" s="2"/>
      <c r="N12" s="15"/>
      <c r="O12" s="15"/>
      <c r="P12" s="15"/>
      <c r="Q12" s="15"/>
      <c r="R12" s="16"/>
      <c r="U12" s="13"/>
      <c r="Y12" s="14"/>
      <c r="AB12" t="s">
        <v>110</v>
      </c>
    </row>
    <row r="13" spans="1:112" x14ac:dyDescent="0.3">
      <c r="A13" s="6" t="s">
        <v>8</v>
      </c>
      <c r="B13" t="s">
        <v>120</v>
      </c>
      <c r="C13" s="1">
        <v>0.12430555555555556</v>
      </c>
      <c r="D13" s="1">
        <f t="shared" si="2"/>
        <v>0.15138888888888891</v>
      </c>
      <c r="E13" s="3">
        <f t="shared" si="3"/>
        <v>0.23472222222222222</v>
      </c>
      <c r="F13">
        <v>99.7</v>
      </c>
      <c r="G13" s="2">
        <f t="shared" si="4"/>
        <v>102</v>
      </c>
      <c r="J13" s="16">
        <v>0.12152777777777778</v>
      </c>
      <c r="K13" s="14"/>
      <c r="L13" s="2">
        <v>7.3</v>
      </c>
      <c r="N13" s="15">
        <v>0.29791666666666666</v>
      </c>
      <c r="O13" s="15">
        <f t="shared" si="5"/>
        <v>0.30694444444444446</v>
      </c>
      <c r="P13" s="15"/>
      <c r="Q13" s="15"/>
      <c r="R13" s="16">
        <v>0.30694444444444446</v>
      </c>
      <c r="S13">
        <v>448</v>
      </c>
      <c r="T13">
        <f t="shared" ref="T13:T23" si="6">S13*$T$3</f>
        <v>11.648000000000001</v>
      </c>
      <c r="U13" s="13">
        <f t="shared" ref="U13:U23" si="7">T13+$U$3</f>
        <v>12.298000000000002</v>
      </c>
      <c r="Y13" s="14">
        <v>12.298000000000002</v>
      </c>
      <c r="AB13" t="s">
        <v>111</v>
      </c>
    </row>
    <row r="14" spans="1:112" x14ac:dyDescent="0.3">
      <c r="A14" s="6" t="s">
        <v>9</v>
      </c>
      <c r="B14" t="s">
        <v>120</v>
      </c>
      <c r="C14" s="1">
        <v>0.16388888888888889</v>
      </c>
      <c r="D14" s="1">
        <f t="shared" si="2"/>
        <v>0.19097222222222221</v>
      </c>
      <c r="E14" s="3">
        <f t="shared" si="3"/>
        <v>0.27430555555555552</v>
      </c>
      <c r="F14">
        <v>131.5</v>
      </c>
      <c r="G14" s="2">
        <f t="shared" si="4"/>
        <v>133.80000000000001</v>
      </c>
      <c r="J14" s="16">
        <v>0.21111111111111111</v>
      </c>
      <c r="K14" s="14"/>
      <c r="L14" s="2">
        <v>9.4</v>
      </c>
      <c r="N14" s="15">
        <v>0.2986111111111111</v>
      </c>
      <c r="O14" s="15">
        <f t="shared" si="5"/>
        <v>0.30763888888888891</v>
      </c>
      <c r="P14" s="15"/>
      <c r="Q14" s="15"/>
      <c r="R14" s="16">
        <v>0.30763888888888891</v>
      </c>
      <c r="S14">
        <v>471</v>
      </c>
      <c r="T14">
        <f t="shared" si="6"/>
        <v>12.246</v>
      </c>
      <c r="U14" s="13">
        <f t="shared" si="7"/>
        <v>12.896000000000001</v>
      </c>
      <c r="Y14" s="14">
        <v>12.896000000000001</v>
      </c>
    </row>
    <row r="15" spans="1:112" x14ac:dyDescent="0.3">
      <c r="A15" s="6" t="s">
        <v>10</v>
      </c>
      <c r="B15" t="s">
        <v>120</v>
      </c>
      <c r="C15" s="1">
        <v>0.13749999999999998</v>
      </c>
      <c r="D15" s="1">
        <f t="shared" si="2"/>
        <v>0.1645833333333333</v>
      </c>
      <c r="E15" s="3">
        <f t="shared" si="3"/>
        <v>0.24791666666666662</v>
      </c>
      <c r="F15">
        <v>135.80000000000001</v>
      </c>
      <c r="G15" s="2">
        <f t="shared" si="4"/>
        <v>138.10000000000002</v>
      </c>
      <c r="J15" s="16">
        <v>0.22222222222222221</v>
      </c>
      <c r="K15" s="14"/>
      <c r="L15" s="2">
        <v>9.9</v>
      </c>
      <c r="N15" s="15">
        <v>0.54861111111111105</v>
      </c>
      <c r="O15" s="15">
        <f t="shared" si="5"/>
        <v>0.5576388888888888</v>
      </c>
      <c r="P15" s="15"/>
      <c r="Q15" s="15"/>
      <c r="R15" s="16">
        <v>0.5576388888888888</v>
      </c>
      <c r="S15">
        <v>863</v>
      </c>
      <c r="T15">
        <f t="shared" si="6"/>
        <v>22.438000000000002</v>
      </c>
      <c r="U15" s="13">
        <f t="shared" si="7"/>
        <v>23.088000000000001</v>
      </c>
      <c r="Y15" s="14">
        <v>23.088000000000001</v>
      </c>
    </row>
    <row r="16" spans="1:112" x14ac:dyDescent="0.3">
      <c r="A16" s="6" t="s">
        <v>11</v>
      </c>
      <c r="B16" t="s">
        <v>120</v>
      </c>
      <c r="C16" s="1">
        <v>0.125</v>
      </c>
      <c r="D16" s="1">
        <f t="shared" si="2"/>
        <v>0.15208333333333335</v>
      </c>
      <c r="E16" s="3">
        <f t="shared" si="3"/>
        <v>0.23541666666666666</v>
      </c>
      <c r="F16">
        <v>56.5</v>
      </c>
      <c r="G16" s="2">
        <f t="shared" si="4"/>
        <v>58.8</v>
      </c>
      <c r="J16" s="16">
        <v>0.26319444444444445</v>
      </c>
      <c r="K16" s="14"/>
      <c r="L16" s="2">
        <v>9.8000000000000007</v>
      </c>
      <c r="N16" s="15">
        <v>0.60763888888888895</v>
      </c>
      <c r="O16" s="15">
        <f t="shared" si="5"/>
        <v>0.6166666666666667</v>
      </c>
      <c r="P16" s="15"/>
      <c r="Q16" s="15"/>
      <c r="R16" s="16">
        <v>0.6166666666666667</v>
      </c>
      <c r="S16">
        <v>822</v>
      </c>
      <c r="T16">
        <f t="shared" si="6"/>
        <v>21.372000000000003</v>
      </c>
      <c r="U16" s="13">
        <f t="shared" si="7"/>
        <v>22.022000000000002</v>
      </c>
      <c r="Y16" s="14">
        <v>22.022000000000002</v>
      </c>
    </row>
    <row r="17" spans="1:25" x14ac:dyDescent="0.3">
      <c r="A17" s="6" t="s">
        <v>12</v>
      </c>
      <c r="B17" t="s">
        <v>120</v>
      </c>
      <c r="C17" s="1">
        <v>0.19166666666666665</v>
      </c>
      <c r="D17" s="1">
        <f t="shared" si="2"/>
        <v>0.21875</v>
      </c>
      <c r="E17" s="3">
        <f t="shared" si="3"/>
        <v>0.30208333333333331</v>
      </c>
      <c r="F17">
        <v>144.80000000000001</v>
      </c>
      <c r="G17" s="2">
        <f t="shared" si="4"/>
        <v>147.10000000000002</v>
      </c>
      <c r="J17" s="16">
        <v>0.29166666666666669</v>
      </c>
      <c r="K17" s="14"/>
      <c r="L17" s="2">
        <v>10.7</v>
      </c>
      <c r="N17" s="15">
        <v>0.68402777777777779</v>
      </c>
      <c r="O17" s="15">
        <f t="shared" si="5"/>
        <v>0.69305555555555554</v>
      </c>
      <c r="P17" s="15"/>
      <c r="Q17" s="15"/>
      <c r="R17" s="16">
        <v>0.69305555555555554</v>
      </c>
      <c r="S17">
        <v>972</v>
      </c>
      <c r="T17">
        <f t="shared" si="6"/>
        <v>25.272000000000002</v>
      </c>
      <c r="U17" s="13">
        <f t="shared" si="7"/>
        <v>25.922000000000001</v>
      </c>
      <c r="Y17" s="14">
        <v>25.922000000000001</v>
      </c>
    </row>
    <row r="18" spans="1:25" x14ac:dyDescent="0.3">
      <c r="A18" s="6" t="s">
        <v>13</v>
      </c>
      <c r="B18" t="s">
        <v>120</v>
      </c>
      <c r="C18" s="1">
        <v>0.15277777777777776</v>
      </c>
      <c r="D18" s="1">
        <f t="shared" si="2"/>
        <v>0.17986111111111108</v>
      </c>
      <c r="E18" s="3">
        <f t="shared" si="3"/>
        <v>0.2631944444444444</v>
      </c>
      <c r="F18">
        <v>165.7</v>
      </c>
      <c r="G18" s="2">
        <f t="shared" si="4"/>
        <v>168</v>
      </c>
      <c r="J18" s="16">
        <v>0.30763888888888891</v>
      </c>
      <c r="K18" s="14"/>
      <c r="L18" s="2">
        <v>12</v>
      </c>
      <c r="N18" s="15">
        <v>0.83333333333333337</v>
      </c>
      <c r="O18" s="15">
        <f t="shared" si="5"/>
        <v>0.84236111111111112</v>
      </c>
      <c r="P18" s="15"/>
      <c r="Q18" s="15"/>
      <c r="R18" s="16">
        <v>0.84236111111111112</v>
      </c>
      <c r="S18">
        <v>1175</v>
      </c>
      <c r="T18">
        <f t="shared" si="6"/>
        <v>30.550000000000004</v>
      </c>
      <c r="U18" s="13">
        <f t="shared" si="7"/>
        <v>31.200000000000003</v>
      </c>
      <c r="Y18" s="14">
        <v>31.200000000000003</v>
      </c>
    </row>
    <row r="19" spans="1:25" x14ac:dyDescent="0.3">
      <c r="A19" s="6" t="s">
        <v>14</v>
      </c>
      <c r="B19" t="s">
        <v>120</v>
      </c>
      <c r="C19" s="1">
        <v>0.14305555555555557</v>
      </c>
      <c r="D19" s="1">
        <f t="shared" si="2"/>
        <v>0.1701388888888889</v>
      </c>
      <c r="E19" s="3">
        <f t="shared" si="3"/>
        <v>0.25347222222222221</v>
      </c>
      <c r="F19">
        <v>162.30000000000001</v>
      </c>
      <c r="G19" s="2">
        <f t="shared" si="4"/>
        <v>164.60000000000002</v>
      </c>
      <c r="J19" s="16">
        <v>0.4284722222222222</v>
      </c>
      <c r="K19" s="14"/>
      <c r="L19" s="2">
        <v>14.3</v>
      </c>
      <c r="N19" s="15">
        <v>0.96875</v>
      </c>
      <c r="O19" s="15">
        <f t="shared" si="5"/>
        <v>0.97777777777777775</v>
      </c>
      <c r="P19" s="15"/>
      <c r="Q19" s="15"/>
      <c r="R19" s="16">
        <v>0.97777777777777775</v>
      </c>
      <c r="S19">
        <v>1324</v>
      </c>
      <c r="T19">
        <f t="shared" si="6"/>
        <v>34.423999999999999</v>
      </c>
      <c r="U19" s="13">
        <f t="shared" si="7"/>
        <v>35.073999999999998</v>
      </c>
      <c r="Y19" s="14">
        <v>35.073999999999998</v>
      </c>
    </row>
    <row r="20" spans="1:25" x14ac:dyDescent="0.3">
      <c r="A20" s="6" t="s">
        <v>15</v>
      </c>
      <c r="B20" t="s">
        <v>120</v>
      </c>
      <c r="C20" s="1">
        <v>0.14027777777777778</v>
      </c>
      <c r="D20" s="1">
        <f t="shared" si="2"/>
        <v>0.16736111111111113</v>
      </c>
      <c r="E20" s="3">
        <f t="shared" si="3"/>
        <v>0.25069444444444444</v>
      </c>
      <c r="F20">
        <v>165.5</v>
      </c>
      <c r="G20" s="2">
        <f t="shared" si="4"/>
        <v>167.8</v>
      </c>
      <c r="J20" s="16">
        <v>0.37222222222222223</v>
      </c>
      <c r="K20" s="14"/>
      <c r="L20" s="2">
        <v>13.1</v>
      </c>
      <c r="N20" s="15">
        <v>0.81597222222222221</v>
      </c>
      <c r="O20" s="15">
        <f t="shared" si="5"/>
        <v>0.82499999999999996</v>
      </c>
      <c r="P20" s="15"/>
      <c r="Q20" s="15"/>
      <c r="R20" s="16">
        <v>0.82499999999999996</v>
      </c>
      <c r="S20">
        <v>1124</v>
      </c>
      <c r="T20">
        <f t="shared" si="6"/>
        <v>29.224000000000004</v>
      </c>
      <c r="U20" s="13">
        <f t="shared" si="7"/>
        <v>29.874000000000002</v>
      </c>
      <c r="Y20" s="14">
        <v>29.874000000000002</v>
      </c>
    </row>
    <row r="21" spans="1:25" x14ac:dyDescent="0.3">
      <c r="A21" s="6" t="s">
        <v>16</v>
      </c>
      <c r="B21" t="s">
        <v>120</v>
      </c>
      <c r="C21" s="1">
        <v>0.1388888888888889</v>
      </c>
      <c r="D21" s="1">
        <f t="shared" si="2"/>
        <v>0.16597222222222224</v>
      </c>
      <c r="E21" s="3">
        <f t="shared" si="3"/>
        <v>0.24930555555555556</v>
      </c>
      <c r="F21">
        <v>154.6</v>
      </c>
      <c r="G21" s="2">
        <f t="shared" si="4"/>
        <v>156.9</v>
      </c>
      <c r="J21" s="16">
        <v>0.26874999999999999</v>
      </c>
      <c r="K21" s="14"/>
      <c r="L21" s="2">
        <v>11.4</v>
      </c>
      <c r="N21" s="15">
        <v>0.66666666666666663</v>
      </c>
      <c r="O21" s="15">
        <f t="shared" si="5"/>
        <v>0.67569444444444438</v>
      </c>
      <c r="P21" s="15"/>
      <c r="Q21" s="15"/>
      <c r="R21" s="16">
        <v>0.67569444444444438</v>
      </c>
      <c r="S21">
        <v>1032</v>
      </c>
      <c r="T21">
        <f t="shared" si="6"/>
        <v>26.832000000000001</v>
      </c>
      <c r="U21" s="13">
        <f t="shared" si="7"/>
        <v>27.481999999999999</v>
      </c>
      <c r="Y21" s="14">
        <v>27.481999999999999</v>
      </c>
    </row>
    <row r="22" spans="1:25" x14ac:dyDescent="0.3">
      <c r="A22" s="6" t="s">
        <v>17</v>
      </c>
      <c r="B22" t="s">
        <v>120</v>
      </c>
      <c r="C22" s="1">
        <v>0.14930555555555555</v>
      </c>
      <c r="D22" s="1">
        <f t="shared" si="2"/>
        <v>0.17638888888888887</v>
      </c>
      <c r="E22" s="3">
        <f t="shared" si="3"/>
        <v>0.25972222222222219</v>
      </c>
      <c r="F22">
        <v>98.5</v>
      </c>
      <c r="G22" s="2">
        <f t="shared" si="4"/>
        <v>100.8</v>
      </c>
      <c r="J22" s="16">
        <v>0.13263888888888889</v>
      </c>
      <c r="K22" s="14"/>
      <c r="L22" s="2">
        <v>6</v>
      </c>
      <c r="N22" s="15">
        <v>0.1423611111111111</v>
      </c>
      <c r="O22" s="15">
        <f t="shared" si="5"/>
        <v>0.15138888888888888</v>
      </c>
      <c r="P22" s="15"/>
      <c r="Q22" s="15"/>
      <c r="R22" s="16">
        <v>0.15138888888888888</v>
      </c>
      <c r="S22">
        <v>229</v>
      </c>
      <c r="T22">
        <f t="shared" si="6"/>
        <v>5.9540000000000006</v>
      </c>
      <c r="U22" s="13">
        <f t="shared" si="7"/>
        <v>6.604000000000001</v>
      </c>
      <c r="Y22" s="14">
        <v>6.604000000000001</v>
      </c>
    </row>
    <row r="23" spans="1:25" x14ac:dyDescent="0.3">
      <c r="A23" s="6" t="s">
        <v>18</v>
      </c>
      <c r="B23" t="s">
        <v>120</v>
      </c>
      <c r="C23" s="1">
        <v>0.10972222222222222</v>
      </c>
      <c r="D23" s="1">
        <f t="shared" si="2"/>
        <v>0.13680555555555557</v>
      </c>
      <c r="E23" s="3">
        <f t="shared" si="3"/>
        <v>0.22013888888888888</v>
      </c>
      <c r="F23">
        <v>112.8</v>
      </c>
      <c r="G23" s="2">
        <f t="shared" si="4"/>
        <v>115.1</v>
      </c>
      <c r="J23" s="16">
        <v>0.29375000000000001</v>
      </c>
      <c r="K23" s="14"/>
      <c r="L23" s="2">
        <v>25.1</v>
      </c>
      <c r="N23" s="15">
        <v>0.46527777777777773</v>
      </c>
      <c r="O23" s="15">
        <f t="shared" si="5"/>
        <v>0.47430555555555554</v>
      </c>
      <c r="P23" s="15"/>
      <c r="Q23" s="15"/>
      <c r="R23" s="16">
        <v>0.47430555555555554</v>
      </c>
      <c r="S23">
        <v>579</v>
      </c>
      <c r="T23">
        <f t="shared" si="6"/>
        <v>15.054000000000002</v>
      </c>
      <c r="U23" s="13">
        <f t="shared" si="7"/>
        <v>15.704000000000002</v>
      </c>
      <c r="Y23" s="14">
        <v>15.704000000000002</v>
      </c>
    </row>
    <row r="24" spans="1:25" x14ac:dyDescent="0.3">
      <c r="D24" s="1"/>
      <c r="E24" s="3"/>
      <c r="J24" s="16"/>
      <c r="K24" s="14"/>
      <c r="L24" s="2"/>
      <c r="N24" s="15"/>
      <c r="O24" s="15"/>
      <c r="P24" s="15"/>
      <c r="Q24" s="15"/>
      <c r="R24" s="16"/>
      <c r="U24" s="13"/>
      <c r="Y24" s="14"/>
    </row>
    <row r="25" spans="1:25" x14ac:dyDescent="0.3">
      <c r="A25" s="6" t="s">
        <v>19</v>
      </c>
      <c r="B25" t="s">
        <v>121</v>
      </c>
      <c r="C25" s="1">
        <v>0.1423611111111111</v>
      </c>
      <c r="D25" s="1">
        <f t="shared" si="2"/>
        <v>0.16944444444444445</v>
      </c>
      <c r="E25" s="3">
        <f t="shared" si="3"/>
        <v>0.25277777777777777</v>
      </c>
      <c r="F25">
        <f>293/2</f>
        <v>146.5</v>
      </c>
      <c r="G25" s="2">
        <f t="shared" si="4"/>
        <v>148.80000000000001</v>
      </c>
      <c r="J25" s="16"/>
      <c r="K25" s="14"/>
      <c r="L25" s="2"/>
      <c r="N25" s="15">
        <v>0.90972222222222221</v>
      </c>
      <c r="O25" s="15">
        <f t="shared" si="5"/>
        <v>0.91874999999999996</v>
      </c>
      <c r="P25" s="15"/>
      <c r="Q25" s="15"/>
      <c r="R25" s="16">
        <v>0.91874999999999996</v>
      </c>
      <c r="S25">
        <v>1363</v>
      </c>
      <c r="T25">
        <f>S25*$T$3</f>
        <v>35.438000000000002</v>
      </c>
      <c r="U25" s="13">
        <f>T25+$U$3</f>
        <v>36.088000000000001</v>
      </c>
      <c r="Y25" s="14">
        <v>36.088000000000001</v>
      </c>
    </row>
    <row r="26" spans="1:25" x14ac:dyDescent="0.3">
      <c r="A26" s="6" t="s">
        <v>20</v>
      </c>
      <c r="B26" t="s">
        <v>120</v>
      </c>
      <c r="C26" s="1">
        <v>0.15069444444444444</v>
      </c>
      <c r="D26" s="1">
        <f t="shared" si="2"/>
        <v>0.17777777777777776</v>
      </c>
      <c r="E26" s="3">
        <f t="shared" si="3"/>
        <v>0.26111111111111107</v>
      </c>
      <c r="F26">
        <v>117.4</v>
      </c>
      <c r="G26" s="2">
        <f t="shared" si="4"/>
        <v>119.7</v>
      </c>
      <c r="J26" s="16">
        <v>0.4909722222222222</v>
      </c>
      <c r="K26" s="14"/>
      <c r="L26" s="2">
        <v>18.8</v>
      </c>
      <c r="N26" s="15">
        <v>1.0416666666666667</v>
      </c>
      <c r="O26" s="15">
        <f t="shared" si="5"/>
        <v>1.0506944444444446</v>
      </c>
      <c r="P26" s="15"/>
      <c r="Q26" s="15"/>
      <c r="R26" s="16">
        <v>1.0506944444444446</v>
      </c>
      <c r="S26">
        <v>1479</v>
      </c>
      <c r="T26">
        <f>S26*$T$3</f>
        <v>38.454000000000001</v>
      </c>
      <c r="U26" s="13">
        <f>T26+$U$3</f>
        <v>39.103999999999999</v>
      </c>
      <c r="Y26" s="14">
        <v>39.103999999999999</v>
      </c>
    </row>
    <row r="27" spans="1:25" x14ac:dyDescent="0.3">
      <c r="A27" s="6" t="s">
        <v>21</v>
      </c>
      <c r="B27" t="s">
        <v>121</v>
      </c>
      <c r="C27" s="1">
        <v>0.18402777777777779</v>
      </c>
      <c r="D27" s="1">
        <f t="shared" si="2"/>
        <v>0.21111111111111114</v>
      </c>
      <c r="E27" s="3">
        <f t="shared" si="3"/>
        <v>0.29444444444444445</v>
      </c>
      <c r="F27">
        <f>347/2</f>
        <v>173.5</v>
      </c>
      <c r="G27" s="2">
        <f t="shared" si="4"/>
        <v>175.8</v>
      </c>
      <c r="I27" s="1">
        <v>0.11944444444444445</v>
      </c>
      <c r="J27" s="16">
        <f>J26+I27</f>
        <v>0.61041666666666661</v>
      </c>
      <c r="K27" s="14">
        <v>10.7</v>
      </c>
      <c r="L27" s="14">
        <f>L26+K27</f>
        <v>29.5</v>
      </c>
      <c r="N27" s="15"/>
      <c r="O27" s="15"/>
      <c r="P27" s="15">
        <v>1.2013888888888888</v>
      </c>
      <c r="Q27" s="15">
        <f>P27+$Q$3</f>
        <v>1.2416666666666667</v>
      </c>
      <c r="R27" s="16">
        <v>1.2416666666666667</v>
      </c>
      <c r="U27" s="13"/>
      <c r="V27">
        <v>1879</v>
      </c>
      <c r="W27">
        <f>V27*$T$3</f>
        <v>48.854000000000006</v>
      </c>
      <c r="X27" s="13">
        <f>W27+X3</f>
        <v>51.854000000000006</v>
      </c>
      <c r="Y27" s="14">
        <f>X27+Y3</f>
        <v>51.854000000000006</v>
      </c>
    </row>
    <row r="28" spans="1:25" x14ac:dyDescent="0.3">
      <c r="A28" s="6" t="s">
        <v>22</v>
      </c>
      <c r="D28" s="1"/>
      <c r="E28" s="3"/>
      <c r="J28" s="16"/>
      <c r="K28" s="14"/>
      <c r="L28" s="2"/>
      <c r="N28" s="15"/>
      <c r="O28" s="15"/>
      <c r="P28" s="15">
        <v>1.5243055555555556</v>
      </c>
      <c r="Q28" s="15">
        <f t="shared" ref="Q28" si="8">P28+$Q$3</f>
        <v>1.5645833333333334</v>
      </c>
      <c r="R28" s="16">
        <v>1.5645833333333334</v>
      </c>
      <c r="U28" s="13"/>
      <c r="V28">
        <v>1776</v>
      </c>
      <c r="W28">
        <f>V28*$T$3</f>
        <v>46.176000000000002</v>
      </c>
      <c r="X28" s="13">
        <f>W28+X3</f>
        <v>49.176000000000002</v>
      </c>
      <c r="Y28" s="14">
        <f>X28+Y3</f>
        <v>49.176000000000002</v>
      </c>
    </row>
    <row r="29" spans="1:25" x14ac:dyDescent="0.3">
      <c r="A29" s="6" t="s">
        <v>97</v>
      </c>
      <c r="B29" t="s">
        <v>121</v>
      </c>
      <c r="C29" s="1">
        <v>0.15277777777777776</v>
      </c>
      <c r="D29" s="1">
        <f t="shared" si="2"/>
        <v>0.17986111111111108</v>
      </c>
      <c r="E29" s="3">
        <f t="shared" si="3"/>
        <v>0.2631944444444444</v>
      </c>
      <c r="F29">
        <f>344/2</f>
        <v>172</v>
      </c>
      <c r="G29" s="2">
        <f t="shared" si="4"/>
        <v>174.3</v>
      </c>
      <c r="I29" s="1">
        <v>0.13333333333333333</v>
      </c>
      <c r="J29" s="16">
        <f>J26+I29</f>
        <v>0.62430555555555556</v>
      </c>
      <c r="K29" s="14">
        <v>17.399999999999999</v>
      </c>
      <c r="L29" s="14">
        <f>L26+K29</f>
        <v>36.200000000000003</v>
      </c>
      <c r="N29" s="15">
        <v>1.1284722222222221</v>
      </c>
      <c r="O29" s="15">
        <f t="shared" si="5"/>
        <v>1.1375</v>
      </c>
      <c r="P29" s="15"/>
      <c r="Q29" s="15"/>
      <c r="R29" s="16">
        <v>1.1375</v>
      </c>
      <c r="S29">
        <v>1719</v>
      </c>
      <c r="T29">
        <f>S29*$T$3</f>
        <v>44.694000000000003</v>
      </c>
      <c r="U29" s="13">
        <f>T29+$U$3</f>
        <v>45.344000000000001</v>
      </c>
      <c r="Y29" s="14">
        <v>45.344000000000001</v>
      </c>
    </row>
    <row r="30" spans="1:25" x14ac:dyDescent="0.3">
      <c r="A30" s="6" t="s">
        <v>23</v>
      </c>
      <c r="B30" t="s">
        <v>121</v>
      </c>
      <c r="C30" s="1">
        <v>0.19444444444444445</v>
      </c>
      <c r="D30" s="1">
        <f t="shared" si="2"/>
        <v>0.22152777777777777</v>
      </c>
      <c r="E30" s="3">
        <f t="shared" si="3"/>
        <v>0.30486111111111108</v>
      </c>
      <c r="F30">
        <f>359/2</f>
        <v>179.5</v>
      </c>
      <c r="G30" s="2">
        <f t="shared" si="4"/>
        <v>181.8</v>
      </c>
      <c r="J30" s="16"/>
      <c r="K30" s="14"/>
      <c r="L30" s="2"/>
      <c r="N30" s="15">
        <v>1.4375</v>
      </c>
      <c r="O30" s="15">
        <f t="shared" si="5"/>
        <v>1.4465277777777779</v>
      </c>
      <c r="P30" s="15"/>
      <c r="Q30" s="15"/>
      <c r="R30" s="16">
        <v>1.4465277777777779</v>
      </c>
      <c r="S30">
        <v>2029</v>
      </c>
      <c r="T30">
        <f>S30*$T$3</f>
        <v>52.754000000000005</v>
      </c>
      <c r="U30" s="13">
        <f>T30+$U$3</f>
        <v>53.404000000000003</v>
      </c>
      <c r="Y30" s="14">
        <v>53.404000000000003</v>
      </c>
    </row>
    <row r="31" spans="1:25" x14ac:dyDescent="0.3">
      <c r="A31" s="6" t="s">
        <v>24</v>
      </c>
      <c r="B31" t="s">
        <v>121</v>
      </c>
      <c r="C31" s="1">
        <v>0.18402777777777779</v>
      </c>
      <c r="D31" s="1">
        <f t="shared" si="2"/>
        <v>0.21111111111111114</v>
      </c>
      <c r="E31" s="3">
        <f t="shared" si="3"/>
        <v>0.29444444444444445</v>
      </c>
      <c r="F31">
        <f>382/2</f>
        <v>191</v>
      </c>
      <c r="G31" s="2">
        <f t="shared" si="4"/>
        <v>193.3</v>
      </c>
      <c r="J31" s="16"/>
      <c r="K31" s="14"/>
      <c r="L31" s="2"/>
      <c r="N31" s="15">
        <v>1.3888888888888891</v>
      </c>
      <c r="O31" s="15">
        <f t="shared" si="5"/>
        <v>1.3979166666666669</v>
      </c>
      <c r="P31" s="15"/>
      <c r="Q31" s="15"/>
      <c r="R31" s="16">
        <v>1.3979166666666669</v>
      </c>
      <c r="S31">
        <v>2182</v>
      </c>
      <c r="T31">
        <f>S31*$T$3</f>
        <v>56.732000000000006</v>
      </c>
      <c r="U31" s="13">
        <f>T31+$U$3</f>
        <v>57.382000000000005</v>
      </c>
      <c r="Y31" s="14">
        <v>57.382000000000005</v>
      </c>
    </row>
    <row r="32" spans="1:25" x14ac:dyDescent="0.3">
      <c r="D32" s="1"/>
      <c r="E32" s="3"/>
      <c r="J32" s="16"/>
      <c r="K32" s="14"/>
      <c r="L32" s="2"/>
      <c r="N32" s="15"/>
      <c r="O32" s="15"/>
      <c r="P32" s="15"/>
      <c r="Q32" s="15"/>
      <c r="R32" s="16"/>
      <c r="U32" s="13"/>
      <c r="Y32" s="14"/>
    </row>
    <row r="33" spans="1:25" x14ac:dyDescent="0.3">
      <c r="A33" s="6" t="s">
        <v>25</v>
      </c>
      <c r="B33" t="s">
        <v>120</v>
      </c>
      <c r="C33" s="1">
        <v>0.12222222222222223</v>
      </c>
      <c r="D33" s="1">
        <f t="shared" si="2"/>
        <v>0.14930555555555558</v>
      </c>
      <c r="E33" s="3">
        <f t="shared" si="3"/>
        <v>0.2326388888888889</v>
      </c>
      <c r="F33">
        <v>89.2</v>
      </c>
      <c r="G33" s="2">
        <f t="shared" si="4"/>
        <v>91.5</v>
      </c>
      <c r="J33" s="16">
        <v>3.4722222222222224E-2</v>
      </c>
      <c r="K33" s="14"/>
      <c r="L33" s="2">
        <v>3.2</v>
      </c>
      <c r="N33" s="15">
        <v>5.5555555555555552E-2</v>
      </c>
      <c r="O33" s="15">
        <f t="shared" si="5"/>
        <v>6.4583333333333326E-2</v>
      </c>
      <c r="P33" s="15"/>
      <c r="Q33" s="15"/>
      <c r="R33" s="16">
        <v>6.4583333333333326E-2</v>
      </c>
      <c r="S33">
        <v>107</v>
      </c>
      <c r="T33">
        <f>S33*$T$3</f>
        <v>2.782</v>
      </c>
      <c r="U33" s="13">
        <f>T33+$U$3</f>
        <v>3.4319999999999999</v>
      </c>
      <c r="Y33" s="14">
        <v>3.4319999999999999</v>
      </c>
    </row>
    <row r="34" spans="1:25" x14ac:dyDescent="0.3">
      <c r="A34" s="6" t="s">
        <v>26</v>
      </c>
      <c r="B34" t="s">
        <v>120</v>
      </c>
      <c r="C34" s="1">
        <v>0.10416666666666667</v>
      </c>
      <c r="D34" s="1">
        <f t="shared" si="2"/>
        <v>0.13125000000000001</v>
      </c>
      <c r="E34" s="3">
        <f t="shared" si="3"/>
        <v>0.21458333333333335</v>
      </c>
      <c r="F34">
        <v>86.3</v>
      </c>
      <c r="G34" s="2">
        <f t="shared" si="4"/>
        <v>88.6</v>
      </c>
      <c r="J34" s="16">
        <v>7.8472222222222221E-2</v>
      </c>
      <c r="K34" s="14"/>
      <c r="L34" s="2">
        <v>4.5</v>
      </c>
      <c r="N34" s="15"/>
      <c r="O34" s="15"/>
      <c r="P34" s="15"/>
      <c r="Q34" s="15"/>
      <c r="R34" s="16"/>
      <c r="U34" s="13"/>
      <c r="Y34" s="14"/>
    </row>
    <row r="35" spans="1:25" x14ac:dyDescent="0.3">
      <c r="A35" s="6" t="s">
        <v>27</v>
      </c>
      <c r="B35" t="s">
        <v>120</v>
      </c>
      <c r="C35" s="1">
        <v>0.1013888888888889</v>
      </c>
      <c r="D35" s="1">
        <f t="shared" si="2"/>
        <v>0.12847222222222224</v>
      </c>
      <c r="E35" s="3">
        <f t="shared" si="3"/>
        <v>0.21180555555555558</v>
      </c>
      <c r="F35">
        <v>85.8</v>
      </c>
      <c r="G35" s="2">
        <f t="shared" si="4"/>
        <v>88.1</v>
      </c>
      <c r="J35" s="16">
        <v>6.7361111111111108E-2</v>
      </c>
      <c r="K35" s="14"/>
      <c r="L35" s="2">
        <v>4.0999999999999996</v>
      </c>
      <c r="N35" s="15">
        <v>9.0277777777777776E-2</v>
      </c>
      <c r="O35" s="15">
        <f t="shared" si="5"/>
        <v>9.930555555555555E-2</v>
      </c>
      <c r="P35" s="15"/>
      <c r="Q35" s="15"/>
      <c r="R35" s="16">
        <v>9.930555555555555E-2</v>
      </c>
      <c r="S35">
        <v>156</v>
      </c>
      <c r="T35">
        <f>S35*$T$3</f>
        <v>4.056</v>
      </c>
      <c r="U35" s="13">
        <f>T35+$U$3</f>
        <v>4.7060000000000004</v>
      </c>
      <c r="Y35" s="14">
        <v>4.7060000000000004</v>
      </c>
    </row>
    <row r="36" spans="1:25" x14ac:dyDescent="0.3">
      <c r="A36" s="6" t="s">
        <v>28</v>
      </c>
      <c r="B36" t="s">
        <v>120</v>
      </c>
      <c r="C36" s="1">
        <v>0.14097222222222222</v>
      </c>
      <c r="D36" s="1">
        <f t="shared" si="2"/>
        <v>0.16805555555555557</v>
      </c>
      <c r="E36" s="3">
        <f t="shared" si="3"/>
        <v>0.25138888888888888</v>
      </c>
      <c r="F36">
        <v>92.4</v>
      </c>
      <c r="G36" s="2">
        <f t="shared" si="4"/>
        <v>94.7</v>
      </c>
      <c r="J36" s="16">
        <v>7.8472222222222221E-2</v>
      </c>
      <c r="K36" s="14"/>
      <c r="L36" s="2">
        <v>4.5999999999999996</v>
      </c>
      <c r="N36" s="15">
        <v>9.375E-2</v>
      </c>
      <c r="O36" s="15">
        <f t="shared" si="5"/>
        <v>0.10277777777777777</v>
      </c>
      <c r="P36" s="15"/>
      <c r="Q36" s="15"/>
      <c r="R36" s="16">
        <v>0.10277777777777777</v>
      </c>
      <c r="S36">
        <v>165</v>
      </c>
      <c r="T36">
        <f>S36*$T$3</f>
        <v>4.29</v>
      </c>
      <c r="U36" s="13">
        <f>T36+$U$3</f>
        <v>4.9400000000000004</v>
      </c>
      <c r="Y36" s="14">
        <v>4.9400000000000004</v>
      </c>
    </row>
    <row r="37" spans="1:25" x14ac:dyDescent="0.3">
      <c r="A37" s="6" t="s">
        <v>29</v>
      </c>
      <c r="B37" t="s">
        <v>120</v>
      </c>
      <c r="C37" s="1">
        <v>0.10902777777777778</v>
      </c>
      <c r="D37" s="1">
        <f t="shared" si="2"/>
        <v>0.13611111111111113</v>
      </c>
      <c r="E37" s="3">
        <f t="shared" si="3"/>
        <v>0.21944444444444444</v>
      </c>
      <c r="F37">
        <v>117.8</v>
      </c>
      <c r="G37" s="2">
        <f t="shared" si="4"/>
        <v>120.1</v>
      </c>
      <c r="J37" s="16">
        <v>0.21458333333333335</v>
      </c>
      <c r="K37" s="14"/>
      <c r="L37" s="2">
        <v>9.6999999999999993</v>
      </c>
      <c r="N37" s="15">
        <v>0.23263888888888887</v>
      </c>
      <c r="O37" s="15">
        <f t="shared" si="5"/>
        <v>0.24166666666666664</v>
      </c>
      <c r="P37" s="15"/>
      <c r="Q37" s="15"/>
      <c r="R37" s="16">
        <v>0.24166666666666664</v>
      </c>
      <c r="S37">
        <v>352</v>
      </c>
      <c r="T37">
        <f>S37*$T$3</f>
        <v>9.152000000000001</v>
      </c>
      <c r="U37" s="13">
        <f>T37+$U$3</f>
        <v>9.8020000000000014</v>
      </c>
      <c r="Y37" s="14">
        <v>9.8020000000000014</v>
      </c>
    </row>
    <row r="38" spans="1:25" x14ac:dyDescent="0.3">
      <c r="D38" s="1"/>
      <c r="E38" s="3"/>
      <c r="J38" s="16"/>
      <c r="K38" s="14"/>
      <c r="L38" s="2"/>
      <c r="N38" s="15"/>
      <c r="O38" s="15"/>
      <c r="P38" s="15"/>
      <c r="Q38" s="15"/>
      <c r="R38" s="16"/>
      <c r="U38" s="13"/>
      <c r="Y38" s="14"/>
    </row>
    <row r="39" spans="1:25" x14ac:dyDescent="0.3">
      <c r="A39" s="6" t="s">
        <v>30</v>
      </c>
      <c r="B39" t="s">
        <v>120</v>
      </c>
      <c r="C39" s="1">
        <v>0.10972222222222222</v>
      </c>
      <c r="D39" s="1">
        <f t="shared" si="2"/>
        <v>0.13680555555555557</v>
      </c>
      <c r="E39" s="3">
        <f t="shared" si="3"/>
        <v>0.22013888888888888</v>
      </c>
      <c r="F39">
        <v>113.6</v>
      </c>
      <c r="G39" s="2">
        <f t="shared" si="4"/>
        <v>115.89999999999999</v>
      </c>
      <c r="J39" s="16">
        <v>0.14375000000000002</v>
      </c>
      <c r="K39" s="14"/>
      <c r="L39" s="2">
        <v>12.8</v>
      </c>
      <c r="N39" s="15">
        <v>0.19444444444444445</v>
      </c>
      <c r="O39" s="15">
        <f t="shared" si="5"/>
        <v>0.20347222222222222</v>
      </c>
      <c r="P39" s="15"/>
      <c r="Q39" s="15"/>
      <c r="R39" s="16">
        <v>0.20347222222222222</v>
      </c>
      <c r="S39">
        <v>276</v>
      </c>
      <c r="T39">
        <f t="shared" ref="T39:T53" si="9">S39*$T$3</f>
        <v>7.176000000000001</v>
      </c>
      <c r="U39" s="13">
        <f t="shared" ref="U39:U53" si="10">T39+$U$3</f>
        <v>7.8260000000000014</v>
      </c>
      <c r="Y39" s="14">
        <v>7.8260000000000014</v>
      </c>
    </row>
    <row r="40" spans="1:25" x14ac:dyDescent="0.3">
      <c r="A40" s="6" t="s">
        <v>31</v>
      </c>
      <c r="B40" t="s">
        <v>120</v>
      </c>
      <c r="C40" s="1">
        <v>9.7222222222222224E-2</v>
      </c>
      <c r="D40" s="1">
        <f t="shared" si="2"/>
        <v>0.12430555555555556</v>
      </c>
      <c r="E40" s="3">
        <f t="shared" si="3"/>
        <v>0.20763888888888887</v>
      </c>
      <c r="F40">
        <v>93.3</v>
      </c>
      <c r="G40" s="2">
        <f t="shared" si="4"/>
        <v>95.6</v>
      </c>
      <c r="J40" s="16">
        <v>0.13055555555555556</v>
      </c>
      <c r="K40" s="14"/>
      <c r="L40" s="2">
        <v>11.3</v>
      </c>
      <c r="N40" s="15">
        <v>0.1875</v>
      </c>
      <c r="O40" s="15">
        <f t="shared" si="5"/>
        <v>0.19652777777777777</v>
      </c>
      <c r="P40" s="15"/>
      <c r="Q40" s="15"/>
      <c r="R40" s="16">
        <v>0.19652777777777777</v>
      </c>
      <c r="S40">
        <v>228</v>
      </c>
      <c r="T40">
        <f t="shared" si="9"/>
        <v>5.9280000000000008</v>
      </c>
      <c r="U40" s="13">
        <f t="shared" si="10"/>
        <v>6.5780000000000012</v>
      </c>
      <c r="Y40" s="14">
        <v>6.5780000000000012</v>
      </c>
    </row>
    <row r="41" spans="1:25" x14ac:dyDescent="0.3">
      <c r="A41" s="6" t="s">
        <v>32</v>
      </c>
      <c r="B41" t="s">
        <v>120</v>
      </c>
      <c r="C41" s="1">
        <v>0.10208333333333335</v>
      </c>
      <c r="D41" s="1">
        <f t="shared" si="2"/>
        <v>0.12916666666666668</v>
      </c>
      <c r="E41" s="3">
        <f t="shared" si="3"/>
        <v>0.21250000000000002</v>
      </c>
      <c r="F41">
        <v>107.2</v>
      </c>
      <c r="G41" s="2">
        <f t="shared" si="4"/>
        <v>109.5</v>
      </c>
      <c r="J41" s="16">
        <v>0.21180555555555555</v>
      </c>
      <c r="K41" s="14"/>
      <c r="L41" s="2">
        <v>15.8</v>
      </c>
      <c r="N41" s="15">
        <v>0.28472222222222221</v>
      </c>
      <c r="O41" s="15">
        <f t="shared" si="5"/>
        <v>0.29375000000000001</v>
      </c>
      <c r="P41" s="15"/>
      <c r="Q41" s="15"/>
      <c r="R41" s="16">
        <v>0.29375000000000001</v>
      </c>
      <c r="S41">
        <v>390</v>
      </c>
      <c r="T41">
        <f t="shared" si="9"/>
        <v>10.14</v>
      </c>
      <c r="U41" s="13">
        <f t="shared" si="10"/>
        <v>10.790000000000001</v>
      </c>
      <c r="Y41" s="14">
        <v>10.790000000000001</v>
      </c>
    </row>
    <row r="42" spans="1:25" x14ac:dyDescent="0.3">
      <c r="A42" s="6" t="s">
        <v>33</v>
      </c>
      <c r="B42" t="s">
        <v>120</v>
      </c>
      <c r="C42" s="1">
        <v>0.10208333333333335</v>
      </c>
      <c r="D42" s="1">
        <f t="shared" si="2"/>
        <v>0.12916666666666668</v>
      </c>
      <c r="E42" s="3">
        <f t="shared" si="3"/>
        <v>0.21250000000000002</v>
      </c>
      <c r="F42">
        <v>132.80000000000001</v>
      </c>
      <c r="G42" s="2">
        <f t="shared" si="4"/>
        <v>135.10000000000002</v>
      </c>
      <c r="J42" s="16">
        <v>0.19930555555555554</v>
      </c>
      <c r="K42" s="14"/>
      <c r="L42" s="2">
        <v>19.3</v>
      </c>
      <c r="N42" s="15">
        <v>0.34375</v>
      </c>
      <c r="O42" s="15">
        <f t="shared" si="5"/>
        <v>0.3527777777777778</v>
      </c>
      <c r="P42" s="15"/>
      <c r="Q42" s="15"/>
      <c r="R42" s="16">
        <v>0.3527777777777778</v>
      </c>
      <c r="S42">
        <v>454</v>
      </c>
      <c r="T42">
        <f t="shared" si="9"/>
        <v>11.804</v>
      </c>
      <c r="U42" s="13">
        <f t="shared" si="10"/>
        <v>12.454000000000001</v>
      </c>
      <c r="Y42" s="14">
        <v>12.454000000000001</v>
      </c>
    </row>
    <row r="43" spans="1:25" x14ac:dyDescent="0.3">
      <c r="A43" s="6" t="s">
        <v>34</v>
      </c>
      <c r="B43" t="s">
        <v>120</v>
      </c>
      <c r="C43" s="1">
        <v>0.10833333333333334</v>
      </c>
      <c r="D43" s="1">
        <f t="shared" si="2"/>
        <v>0.13541666666666669</v>
      </c>
      <c r="E43" s="3">
        <f t="shared" si="3"/>
        <v>0.21875</v>
      </c>
      <c r="F43">
        <v>124.6</v>
      </c>
      <c r="G43" s="2">
        <f t="shared" si="4"/>
        <v>126.89999999999999</v>
      </c>
      <c r="J43" s="16">
        <v>0.20208333333333331</v>
      </c>
      <c r="K43" s="14"/>
      <c r="L43" s="2">
        <v>18</v>
      </c>
      <c r="N43" s="15">
        <v>0.27430555555555552</v>
      </c>
      <c r="O43" s="15">
        <f t="shared" si="5"/>
        <v>0.28333333333333333</v>
      </c>
      <c r="P43" s="15"/>
      <c r="Q43" s="15"/>
      <c r="R43" s="16">
        <v>0.28333333333333333</v>
      </c>
      <c r="S43">
        <v>434</v>
      </c>
      <c r="T43">
        <f t="shared" si="9"/>
        <v>11.284000000000001</v>
      </c>
      <c r="U43" s="13">
        <f t="shared" si="10"/>
        <v>11.934000000000001</v>
      </c>
      <c r="Y43" s="14">
        <v>11.934000000000001</v>
      </c>
    </row>
    <row r="44" spans="1:25" x14ac:dyDescent="0.3">
      <c r="A44" s="6" t="s">
        <v>35</v>
      </c>
      <c r="B44" t="s">
        <v>120</v>
      </c>
      <c r="C44" s="1">
        <v>0.10694444444444444</v>
      </c>
      <c r="D44" s="1">
        <f t="shared" si="2"/>
        <v>0.13402777777777777</v>
      </c>
      <c r="E44" s="3">
        <f t="shared" si="3"/>
        <v>0.21736111111111112</v>
      </c>
      <c r="F44">
        <v>138.9</v>
      </c>
      <c r="G44" s="2">
        <f t="shared" si="4"/>
        <v>141.20000000000002</v>
      </c>
      <c r="J44" s="16">
        <v>0.24374999999999999</v>
      </c>
      <c r="K44" s="14"/>
      <c r="L44" s="2">
        <v>18.5</v>
      </c>
      <c r="N44" s="15">
        <v>0.30555555555555552</v>
      </c>
      <c r="O44" s="15">
        <f t="shared" si="5"/>
        <v>0.31458333333333333</v>
      </c>
      <c r="P44" s="15"/>
      <c r="Q44" s="15"/>
      <c r="R44" s="16">
        <v>0.31458333333333333</v>
      </c>
      <c r="S44">
        <v>500</v>
      </c>
      <c r="T44">
        <f t="shared" si="9"/>
        <v>13.000000000000002</v>
      </c>
      <c r="U44" s="13">
        <f t="shared" si="10"/>
        <v>13.650000000000002</v>
      </c>
      <c r="Y44" s="14">
        <v>13.650000000000002</v>
      </c>
    </row>
    <row r="45" spans="1:25" x14ac:dyDescent="0.3">
      <c r="A45" s="6" t="s">
        <v>36</v>
      </c>
      <c r="B45" t="s">
        <v>120</v>
      </c>
      <c r="C45" s="1">
        <v>0.10833333333333334</v>
      </c>
      <c r="D45" s="1">
        <f t="shared" si="2"/>
        <v>0.13541666666666669</v>
      </c>
      <c r="E45" s="3">
        <f t="shared" si="3"/>
        <v>0.21875</v>
      </c>
      <c r="F45">
        <v>115.4</v>
      </c>
      <c r="G45" s="2">
        <f t="shared" si="4"/>
        <v>117.7</v>
      </c>
      <c r="J45" s="16">
        <v>0.28958333333333336</v>
      </c>
      <c r="K45" s="14"/>
      <c r="L45" s="2">
        <v>25.1</v>
      </c>
      <c r="N45" s="15">
        <v>0.44791666666666669</v>
      </c>
      <c r="O45" s="15">
        <f t="shared" si="5"/>
        <v>0.45694444444444449</v>
      </c>
      <c r="P45" s="15"/>
      <c r="Q45" s="15"/>
      <c r="R45" s="16">
        <v>0.45694444444444449</v>
      </c>
      <c r="S45">
        <v>670</v>
      </c>
      <c r="T45">
        <f t="shared" si="9"/>
        <v>17.420000000000002</v>
      </c>
      <c r="U45" s="13">
        <f t="shared" si="10"/>
        <v>18.07</v>
      </c>
      <c r="Y45" s="14">
        <v>18.07</v>
      </c>
    </row>
    <row r="46" spans="1:25" x14ac:dyDescent="0.3">
      <c r="A46" s="6" t="s">
        <v>37</v>
      </c>
      <c r="B46" t="s">
        <v>120</v>
      </c>
      <c r="C46" s="1">
        <v>0.11527777777777777</v>
      </c>
      <c r="D46" s="1">
        <f t="shared" si="2"/>
        <v>0.1423611111111111</v>
      </c>
      <c r="E46" s="3">
        <f t="shared" si="3"/>
        <v>0.22569444444444442</v>
      </c>
      <c r="F46">
        <v>122.1</v>
      </c>
      <c r="G46" s="2">
        <f t="shared" si="4"/>
        <v>124.39999999999999</v>
      </c>
      <c r="J46" s="16">
        <v>0.25486111111111109</v>
      </c>
      <c r="K46" s="14"/>
      <c r="L46" s="2">
        <v>19.5</v>
      </c>
      <c r="N46" s="15">
        <v>0.42708333333333331</v>
      </c>
      <c r="O46" s="15">
        <f t="shared" si="5"/>
        <v>0.43611111111111112</v>
      </c>
      <c r="P46" s="15"/>
      <c r="Q46" s="15"/>
      <c r="R46" s="16">
        <v>0.43611111111111112</v>
      </c>
      <c r="S46">
        <v>632</v>
      </c>
      <c r="T46">
        <f t="shared" si="9"/>
        <v>16.432000000000002</v>
      </c>
      <c r="U46" s="13">
        <f t="shared" si="10"/>
        <v>17.082000000000001</v>
      </c>
      <c r="Y46" s="14">
        <v>17.082000000000001</v>
      </c>
    </row>
    <row r="47" spans="1:25" x14ac:dyDescent="0.3">
      <c r="A47" s="6" t="s">
        <v>38</v>
      </c>
      <c r="B47" t="s">
        <v>120</v>
      </c>
      <c r="C47" s="1">
        <v>0.13819444444444443</v>
      </c>
      <c r="D47" s="1">
        <f t="shared" si="2"/>
        <v>0.16527777777777775</v>
      </c>
      <c r="E47" s="3">
        <f t="shared" si="3"/>
        <v>0.24861111111111106</v>
      </c>
      <c r="F47">
        <v>125.8</v>
      </c>
      <c r="G47" s="2">
        <f t="shared" si="4"/>
        <v>128.1</v>
      </c>
      <c r="J47" s="16">
        <v>0.33749999999999997</v>
      </c>
      <c r="K47" s="14"/>
      <c r="L47" s="2">
        <v>132.5</v>
      </c>
      <c r="N47" s="15">
        <v>0.54861111111111105</v>
      </c>
      <c r="O47" s="15">
        <f t="shared" si="5"/>
        <v>0.5576388888888888</v>
      </c>
      <c r="P47" s="15"/>
      <c r="Q47" s="15"/>
      <c r="R47" s="16">
        <v>0.5576388888888888</v>
      </c>
      <c r="S47">
        <v>838</v>
      </c>
      <c r="T47">
        <f t="shared" si="9"/>
        <v>21.788</v>
      </c>
      <c r="U47" s="13">
        <f t="shared" si="10"/>
        <v>22.437999999999999</v>
      </c>
      <c r="Y47" s="14">
        <v>22.437999999999999</v>
      </c>
    </row>
    <row r="48" spans="1:25" x14ac:dyDescent="0.3">
      <c r="A48" s="6" t="s">
        <v>39</v>
      </c>
      <c r="B48" t="s">
        <v>120</v>
      </c>
      <c r="C48" s="1">
        <v>0.23124999999999998</v>
      </c>
      <c r="D48" s="1">
        <f t="shared" si="2"/>
        <v>0.2583333333333333</v>
      </c>
      <c r="E48" s="3">
        <f t="shared" si="3"/>
        <v>0.34166666666666662</v>
      </c>
      <c r="F48">
        <v>209.5</v>
      </c>
      <c r="G48" s="2">
        <f t="shared" si="4"/>
        <v>211.8</v>
      </c>
      <c r="J48" s="16">
        <v>0.38680555555555557</v>
      </c>
      <c r="K48" s="14"/>
      <c r="L48" s="2">
        <v>37.299999999999997</v>
      </c>
      <c r="N48" s="15">
        <v>0.51041666666666663</v>
      </c>
      <c r="O48" s="15">
        <f t="shared" si="5"/>
        <v>0.51944444444444438</v>
      </c>
      <c r="P48" s="15"/>
      <c r="Q48" s="15"/>
      <c r="R48" s="16">
        <v>0.51944444444444438</v>
      </c>
      <c r="S48">
        <v>778</v>
      </c>
      <c r="T48">
        <f t="shared" si="9"/>
        <v>20.228000000000002</v>
      </c>
      <c r="U48" s="13">
        <f t="shared" si="10"/>
        <v>20.878</v>
      </c>
      <c r="Y48" s="14">
        <v>20.878</v>
      </c>
    </row>
    <row r="49" spans="1:25" x14ac:dyDescent="0.3">
      <c r="A49" s="6" t="s">
        <v>40</v>
      </c>
      <c r="B49" t="s">
        <v>120</v>
      </c>
      <c r="C49" s="1">
        <v>0.1111111111111111</v>
      </c>
      <c r="D49" s="1">
        <f t="shared" si="2"/>
        <v>0.13819444444444445</v>
      </c>
      <c r="E49" s="3">
        <f t="shared" si="3"/>
        <v>0.22152777777777777</v>
      </c>
      <c r="F49">
        <v>122.5</v>
      </c>
      <c r="G49" s="2">
        <f t="shared" si="4"/>
        <v>124.8</v>
      </c>
      <c r="J49" s="16">
        <v>0.27291666666666664</v>
      </c>
      <c r="K49" s="14"/>
      <c r="L49" s="2">
        <v>21.7</v>
      </c>
      <c r="N49" s="15">
        <v>0.46875</v>
      </c>
      <c r="O49" s="15">
        <f t="shared" si="5"/>
        <v>0.4777777777777778</v>
      </c>
      <c r="P49" s="15"/>
      <c r="Q49" s="15"/>
      <c r="R49" s="16">
        <v>0.4777777777777778</v>
      </c>
      <c r="S49">
        <v>700</v>
      </c>
      <c r="T49">
        <f t="shared" si="9"/>
        <v>18.200000000000003</v>
      </c>
      <c r="U49" s="13">
        <f t="shared" si="10"/>
        <v>18.850000000000001</v>
      </c>
      <c r="Y49" s="14">
        <v>18.850000000000001</v>
      </c>
    </row>
    <row r="50" spans="1:25" x14ac:dyDescent="0.3">
      <c r="A50" s="6" t="s">
        <v>41</v>
      </c>
      <c r="B50" t="s">
        <v>120</v>
      </c>
      <c r="C50" s="1">
        <v>0.2298611111111111</v>
      </c>
      <c r="D50" s="1">
        <f t="shared" si="2"/>
        <v>0.25694444444444442</v>
      </c>
      <c r="E50" s="3">
        <f t="shared" si="3"/>
        <v>0.34027777777777773</v>
      </c>
      <c r="F50">
        <v>231.6</v>
      </c>
      <c r="G50" s="2">
        <f t="shared" si="4"/>
        <v>233.9</v>
      </c>
      <c r="J50" s="16">
        <v>0.37013888888888885</v>
      </c>
      <c r="K50" s="14"/>
      <c r="L50" s="2">
        <v>30.4</v>
      </c>
      <c r="N50" s="15">
        <v>0.4375</v>
      </c>
      <c r="O50" s="15">
        <f t="shared" si="5"/>
        <v>0.4465277777777778</v>
      </c>
      <c r="P50" s="15"/>
      <c r="Q50" s="15"/>
      <c r="R50" s="16">
        <v>0.4465277777777778</v>
      </c>
      <c r="S50">
        <v>669</v>
      </c>
      <c r="T50">
        <f t="shared" si="9"/>
        <v>17.394000000000002</v>
      </c>
      <c r="U50" s="13">
        <f t="shared" si="10"/>
        <v>18.044</v>
      </c>
      <c r="Y50" s="14">
        <v>18.044</v>
      </c>
    </row>
    <row r="51" spans="1:25" x14ac:dyDescent="0.3">
      <c r="A51" s="6" t="s">
        <v>42</v>
      </c>
      <c r="B51" t="s">
        <v>120</v>
      </c>
      <c r="C51" s="1">
        <v>0.11180555555555556</v>
      </c>
      <c r="D51" s="1">
        <f t="shared" si="2"/>
        <v>0.1388888888888889</v>
      </c>
      <c r="E51" s="3">
        <f t="shared" si="3"/>
        <v>0.22222222222222221</v>
      </c>
      <c r="F51">
        <v>92.8</v>
      </c>
      <c r="G51" s="2">
        <f t="shared" si="4"/>
        <v>95.1</v>
      </c>
      <c r="J51" s="16">
        <v>0.13194444444444445</v>
      </c>
      <c r="K51" s="14"/>
      <c r="L51" s="2">
        <v>10.8</v>
      </c>
      <c r="N51" s="15">
        <v>0.14583333333333334</v>
      </c>
      <c r="O51" s="15">
        <f t="shared" si="5"/>
        <v>0.15486111111111112</v>
      </c>
      <c r="P51" s="15"/>
      <c r="Q51" s="15"/>
      <c r="R51" s="16">
        <v>0.15486111111111112</v>
      </c>
      <c r="S51">
        <v>223</v>
      </c>
      <c r="T51">
        <f t="shared" si="9"/>
        <v>5.7980000000000009</v>
      </c>
      <c r="U51" s="13">
        <f t="shared" si="10"/>
        <v>6.4480000000000013</v>
      </c>
      <c r="Y51" s="14">
        <v>6.4480000000000013</v>
      </c>
    </row>
    <row r="52" spans="1:25" x14ac:dyDescent="0.3">
      <c r="A52" s="6" t="s">
        <v>43</v>
      </c>
      <c r="B52" t="s">
        <v>120</v>
      </c>
      <c r="C52" s="1">
        <v>0.15972222222222224</v>
      </c>
      <c r="D52" s="1">
        <f t="shared" si="2"/>
        <v>0.18680555555555556</v>
      </c>
      <c r="E52" s="3">
        <f t="shared" si="3"/>
        <v>0.27013888888888887</v>
      </c>
      <c r="F52">
        <v>121.9</v>
      </c>
      <c r="G52" s="2">
        <f t="shared" si="4"/>
        <v>124.2</v>
      </c>
      <c r="J52" s="16">
        <v>0.19791666666666666</v>
      </c>
      <c r="K52" s="14"/>
      <c r="L52" s="2">
        <v>16.5</v>
      </c>
      <c r="N52" s="15">
        <v>0.27083333333333331</v>
      </c>
      <c r="O52" s="15">
        <f t="shared" si="5"/>
        <v>0.27986111111111112</v>
      </c>
      <c r="P52" s="15"/>
      <c r="Q52" s="15"/>
      <c r="R52" s="16">
        <v>0.27986111111111112</v>
      </c>
      <c r="S52">
        <v>353</v>
      </c>
      <c r="T52">
        <f t="shared" si="9"/>
        <v>9.1780000000000008</v>
      </c>
      <c r="U52" s="13">
        <f t="shared" si="10"/>
        <v>9.8280000000000012</v>
      </c>
      <c r="Y52" s="14">
        <v>9.8280000000000012</v>
      </c>
    </row>
    <row r="53" spans="1:25" x14ac:dyDescent="0.3">
      <c r="A53" s="6" t="s">
        <v>44</v>
      </c>
      <c r="B53" t="s">
        <v>120</v>
      </c>
      <c r="C53" s="1">
        <v>0.25625000000000003</v>
      </c>
      <c r="D53" s="1">
        <f t="shared" si="2"/>
        <v>0.28333333333333338</v>
      </c>
      <c r="E53" s="3">
        <f t="shared" si="3"/>
        <v>0.3666666666666667</v>
      </c>
      <c r="F53">
        <v>220.7</v>
      </c>
      <c r="G53" s="2">
        <f t="shared" si="4"/>
        <v>223</v>
      </c>
      <c r="J53" s="16">
        <v>0.34513888888888888</v>
      </c>
      <c r="K53" s="14"/>
      <c r="L53" s="2">
        <v>28.3</v>
      </c>
      <c r="N53" s="15">
        <v>0.50694444444444442</v>
      </c>
      <c r="O53" s="15">
        <f t="shared" si="5"/>
        <v>0.51597222222222217</v>
      </c>
      <c r="P53" s="15"/>
      <c r="Q53" s="15"/>
      <c r="R53" s="16">
        <v>0.51597222222222217</v>
      </c>
      <c r="S53">
        <v>606</v>
      </c>
      <c r="T53">
        <f t="shared" si="9"/>
        <v>15.756000000000002</v>
      </c>
      <c r="U53" s="13">
        <f t="shared" si="10"/>
        <v>16.406000000000002</v>
      </c>
      <c r="Y53" s="14">
        <v>16.406000000000002</v>
      </c>
    </row>
    <row r="54" spans="1:25" x14ac:dyDescent="0.3">
      <c r="D54" s="1"/>
      <c r="E54" s="3"/>
      <c r="J54" s="16"/>
      <c r="K54" s="14"/>
      <c r="L54" s="2"/>
      <c r="N54" s="15"/>
      <c r="O54" s="15"/>
      <c r="P54" s="15"/>
      <c r="Q54" s="15"/>
      <c r="R54" s="16"/>
      <c r="U54" s="13"/>
      <c r="Y54" s="14"/>
    </row>
    <row r="55" spans="1:25" x14ac:dyDescent="0.3">
      <c r="A55" s="6" t="s">
        <v>45</v>
      </c>
      <c r="B55" t="s">
        <v>120</v>
      </c>
      <c r="C55" s="10">
        <v>0.12083333333333333</v>
      </c>
      <c r="D55" s="1">
        <f t="shared" si="2"/>
        <v>0.14791666666666667</v>
      </c>
      <c r="E55" s="3">
        <f t="shared" si="3"/>
        <v>0.23125000000000001</v>
      </c>
      <c r="F55">
        <v>128</v>
      </c>
      <c r="G55" s="2">
        <f t="shared" si="4"/>
        <v>130.30000000000001</v>
      </c>
      <c r="J55" s="16">
        <v>0.30763888888888891</v>
      </c>
      <c r="K55" s="14"/>
      <c r="L55" s="2">
        <v>21.8</v>
      </c>
      <c r="N55" s="15">
        <v>0.62847222222222221</v>
      </c>
      <c r="O55" s="15">
        <f t="shared" si="5"/>
        <v>0.63749999999999996</v>
      </c>
      <c r="P55" s="15"/>
      <c r="Q55" s="15"/>
      <c r="R55" s="16">
        <v>0.63749999999999996</v>
      </c>
      <c r="S55">
        <v>770</v>
      </c>
      <c r="T55">
        <f>S55*$T$3</f>
        <v>20.020000000000003</v>
      </c>
      <c r="U55" s="13">
        <f>T55+$U$3</f>
        <v>20.67</v>
      </c>
      <c r="Y55" s="14">
        <v>20.67</v>
      </c>
    </row>
    <row r="56" spans="1:25" x14ac:dyDescent="0.3">
      <c r="A56" s="6" t="s">
        <v>46</v>
      </c>
      <c r="B56" t="s">
        <v>120</v>
      </c>
      <c r="C56" s="1">
        <v>0.11597222222222221</v>
      </c>
      <c r="D56" s="1">
        <f t="shared" si="2"/>
        <v>0.14305555555555555</v>
      </c>
      <c r="E56" s="3">
        <f t="shared" si="3"/>
        <v>0.22638888888888886</v>
      </c>
      <c r="F56">
        <v>119.2</v>
      </c>
      <c r="G56" s="2">
        <f t="shared" si="4"/>
        <v>121.5</v>
      </c>
      <c r="J56" s="16">
        <v>0.30833333333333335</v>
      </c>
      <c r="K56" s="14"/>
      <c r="L56" s="2">
        <v>25.1</v>
      </c>
      <c r="N56" s="15">
        <v>0.54513888888888895</v>
      </c>
      <c r="O56" s="15">
        <f t="shared" si="5"/>
        <v>0.5541666666666667</v>
      </c>
      <c r="P56" s="15"/>
      <c r="Q56" s="15"/>
      <c r="R56" s="16">
        <v>0.5541666666666667</v>
      </c>
      <c r="S56">
        <v>685</v>
      </c>
      <c r="T56">
        <f>S56*$T$3</f>
        <v>17.810000000000002</v>
      </c>
      <c r="U56" s="13">
        <f>T56+$U$3</f>
        <v>18.46</v>
      </c>
      <c r="Y56" s="14">
        <v>18.46</v>
      </c>
    </row>
    <row r="57" spans="1:25" x14ac:dyDescent="0.3">
      <c r="A57" s="6" t="s">
        <v>47</v>
      </c>
      <c r="B57" t="s">
        <v>120</v>
      </c>
      <c r="C57" s="1">
        <v>0.2298611111111111</v>
      </c>
      <c r="D57" s="1">
        <f t="shared" si="2"/>
        <v>0.25694444444444442</v>
      </c>
      <c r="E57" s="3">
        <f t="shared" si="3"/>
        <v>0.34027777777777773</v>
      </c>
      <c r="F57">
        <v>201.8</v>
      </c>
      <c r="G57" s="2">
        <f t="shared" si="4"/>
        <v>204.10000000000002</v>
      </c>
      <c r="J57" s="16">
        <v>0.34930555555555554</v>
      </c>
      <c r="K57" s="14"/>
      <c r="L57" s="2">
        <v>21.8</v>
      </c>
      <c r="N57" s="15">
        <v>0.64236111111111105</v>
      </c>
      <c r="O57" s="15">
        <f t="shared" si="5"/>
        <v>0.6513888888888888</v>
      </c>
      <c r="P57" s="15"/>
      <c r="Q57" s="15"/>
      <c r="R57" s="16">
        <v>0.6513888888888888</v>
      </c>
      <c r="S57">
        <v>802</v>
      </c>
      <c r="T57">
        <f>S57*$T$3</f>
        <v>20.852</v>
      </c>
      <c r="U57" s="13">
        <f>T57+$U$3</f>
        <v>21.501999999999999</v>
      </c>
      <c r="Y57" s="14">
        <v>21.501999999999999</v>
      </c>
    </row>
    <row r="58" spans="1:25" x14ac:dyDescent="0.3">
      <c r="A58" s="6" t="s">
        <v>48</v>
      </c>
      <c r="B58" t="s">
        <v>120</v>
      </c>
      <c r="C58" s="1">
        <v>0.16180555555555556</v>
      </c>
      <c r="D58" s="1">
        <f t="shared" si="2"/>
        <v>0.18888888888888888</v>
      </c>
      <c r="E58" s="3">
        <f t="shared" si="3"/>
        <v>0.2722222222222222</v>
      </c>
      <c r="F58">
        <v>132.19999999999999</v>
      </c>
      <c r="G58" s="2">
        <f t="shared" si="4"/>
        <v>134.5</v>
      </c>
      <c r="J58" s="16">
        <v>0.40277777777777773</v>
      </c>
      <c r="K58" s="14"/>
      <c r="L58" s="2">
        <v>21.9</v>
      </c>
      <c r="N58" s="15">
        <v>0.70138888888888884</v>
      </c>
      <c r="O58" s="15">
        <f t="shared" si="5"/>
        <v>0.71041666666666659</v>
      </c>
      <c r="P58" s="15"/>
      <c r="Q58" s="15"/>
      <c r="R58" s="16">
        <v>0.71041666666666659</v>
      </c>
      <c r="S58">
        <v>789</v>
      </c>
      <c r="T58">
        <f>S58*$T$3</f>
        <v>20.514000000000003</v>
      </c>
      <c r="U58" s="13">
        <f>T58+$U$3</f>
        <v>21.164000000000001</v>
      </c>
      <c r="Y58" s="14">
        <v>21.164000000000001</v>
      </c>
    </row>
    <row r="59" spans="1:25" x14ac:dyDescent="0.3">
      <c r="D59" s="1"/>
      <c r="E59" s="3"/>
      <c r="J59" s="16"/>
      <c r="K59" s="14"/>
      <c r="L59" s="2"/>
      <c r="N59" s="15"/>
      <c r="O59" s="15"/>
      <c r="P59" s="15"/>
      <c r="Q59" s="15"/>
      <c r="R59" s="16"/>
      <c r="U59" s="13"/>
      <c r="Y59" s="14"/>
    </row>
    <row r="60" spans="1:25" x14ac:dyDescent="0.3">
      <c r="A60" s="6" t="s">
        <v>49</v>
      </c>
      <c r="B60" t="s">
        <v>120</v>
      </c>
      <c r="C60" s="1">
        <v>0.12152777777777778</v>
      </c>
      <c r="D60" s="1">
        <f t="shared" si="2"/>
        <v>0.14861111111111111</v>
      </c>
      <c r="E60" s="3">
        <f t="shared" si="3"/>
        <v>0.23194444444444445</v>
      </c>
      <c r="F60">
        <v>133.9</v>
      </c>
      <c r="G60" s="2">
        <f t="shared" si="4"/>
        <v>136.20000000000002</v>
      </c>
      <c r="J60" s="16">
        <v>0.4284722222222222</v>
      </c>
      <c r="K60" s="14"/>
      <c r="L60" s="2">
        <v>34.1</v>
      </c>
      <c r="N60" s="15">
        <v>0.71180555555555547</v>
      </c>
      <c r="O60" s="15">
        <f t="shared" si="5"/>
        <v>0.72083333333333321</v>
      </c>
      <c r="P60" s="15"/>
      <c r="Q60" s="15"/>
      <c r="R60" s="16">
        <v>0.72083333333333321</v>
      </c>
      <c r="S60">
        <v>944</v>
      </c>
      <c r="T60">
        <f>S60*$T$3</f>
        <v>24.544</v>
      </c>
      <c r="U60" s="13">
        <f>T60+$U$3</f>
        <v>25.193999999999999</v>
      </c>
      <c r="Y60" s="14">
        <v>25.193999999999999</v>
      </c>
    </row>
    <row r="61" spans="1:25" x14ac:dyDescent="0.3">
      <c r="A61" s="6" t="s">
        <v>50</v>
      </c>
      <c r="B61" t="s">
        <v>120</v>
      </c>
      <c r="C61" s="1">
        <v>0.25625000000000003</v>
      </c>
      <c r="D61" s="1">
        <f t="shared" si="2"/>
        <v>0.28333333333333338</v>
      </c>
      <c r="E61" s="3">
        <f t="shared" si="3"/>
        <v>0.3666666666666667</v>
      </c>
      <c r="F61">
        <v>217.6</v>
      </c>
      <c r="G61" s="2">
        <f t="shared" si="4"/>
        <v>219.9</v>
      </c>
      <c r="J61" s="16">
        <v>0.4152777777777778</v>
      </c>
      <c r="K61" s="14"/>
      <c r="L61" s="2">
        <v>35.200000000000003</v>
      </c>
      <c r="N61" s="15">
        <v>0.62847222222222221</v>
      </c>
      <c r="O61" s="15">
        <f t="shared" si="5"/>
        <v>0.63749999999999996</v>
      </c>
      <c r="P61" s="15"/>
      <c r="Q61" s="15"/>
      <c r="R61" s="16">
        <v>0.63749999999999996</v>
      </c>
      <c r="S61">
        <v>985</v>
      </c>
      <c r="T61">
        <f>S61*$T$3</f>
        <v>25.610000000000003</v>
      </c>
      <c r="U61" s="13">
        <f>T61+$U$3</f>
        <v>26.26</v>
      </c>
      <c r="Y61" s="14">
        <v>26.26</v>
      </c>
    </row>
    <row r="62" spans="1:25" x14ac:dyDescent="0.3">
      <c r="A62" s="6" t="s">
        <v>51</v>
      </c>
      <c r="B62" t="s">
        <v>120</v>
      </c>
      <c r="C62" s="1">
        <v>0.25347222222222221</v>
      </c>
      <c r="D62" s="1">
        <f t="shared" si="2"/>
        <v>0.28055555555555556</v>
      </c>
      <c r="E62" s="3">
        <f t="shared" si="3"/>
        <v>0.36388888888888887</v>
      </c>
      <c r="F62">
        <v>236.7</v>
      </c>
      <c r="G62" s="2">
        <f t="shared" si="4"/>
        <v>239</v>
      </c>
      <c r="J62" s="16">
        <v>0.59236111111111112</v>
      </c>
      <c r="K62" s="14"/>
      <c r="L62" s="2">
        <v>39.9</v>
      </c>
      <c r="N62" s="15">
        <v>0.82291666666666663</v>
      </c>
      <c r="O62" s="15">
        <f t="shared" si="5"/>
        <v>0.83194444444444438</v>
      </c>
      <c r="P62" s="15"/>
      <c r="Q62" s="15"/>
      <c r="R62" s="16">
        <v>0.83194444444444438</v>
      </c>
      <c r="S62">
        <v>1159</v>
      </c>
      <c r="T62">
        <f>S62*$T$3</f>
        <v>30.134000000000004</v>
      </c>
      <c r="U62" s="13">
        <f>T62+$U$3</f>
        <v>30.784000000000002</v>
      </c>
      <c r="Y62" s="14">
        <v>30.784000000000002</v>
      </c>
    </row>
    <row r="63" spans="1:25" x14ac:dyDescent="0.3">
      <c r="A63" s="6" t="s">
        <v>52</v>
      </c>
      <c r="B63" t="s">
        <v>120</v>
      </c>
      <c r="C63" s="1">
        <v>0.14861111111111111</v>
      </c>
      <c r="D63" s="1">
        <f t="shared" si="2"/>
        <v>0.17569444444444443</v>
      </c>
      <c r="E63" s="3">
        <f t="shared" si="3"/>
        <v>0.25902777777777775</v>
      </c>
      <c r="F63">
        <v>161.19999999999999</v>
      </c>
      <c r="G63" s="2">
        <f t="shared" si="4"/>
        <v>163.5</v>
      </c>
      <c r="J63" s="16">
        <v>0.48541666666666666</v>
      </c>
      <c r="K63" s="14"/>
      <c r="L63" s="2">
        <v>35.5</v>
      </c>
      <c r="N63" s="15">
        <v>0.82986111111111116</v>
      </c>
      <c r="O63" s="15">
        <f t="shared" si="5"/>
        <v>0.83888888888888891</v>
      </c>
      <c r="P63" s="15"/>
      <c r="Q63" s="15"/>
      <c r="R63" s="16">
        <v>0.83888888888888891</v>
      </c>
      <c r="S63">
        <v>1161</v>
      </c>
      <c r="T63">
        <f>S63*$T$3</f>
        <v>30.186000000000003</v>
      </c>
      <c r="U63" s="13">
        <f>T63+$U$3</f>
        <v>30.836000000000002</v>
      </c>
      <c r="Y63" s="14">
        <v>30.836000000000002</v>
      </c>
    </row>
    <row r="64" spans="1:25" x14ac:dyDescent="0.3">
      <c r="A64" s="6" t="s">
        <v>53</v>
      </c>
      <c r="B64" t="s">
        <v>120</v>
      </c>
      <c r="C64" s="1">
        <v>0.23750000000000002</v>
      </c>
      <c r="D64" s="1">
        <f t="shared" si="2"/>
        <v>0.26458333333333334</v>
      </c>
      <c r="E64" s="3">
        <f t="shared" si="3"/>
        <v>0.34791666666666665</v>
      </c>
      <c r="F64">
        <v>225.7</v>
      </c>
      <c r="G64" s="2">
        <f t="shared" si="4"/>
        <v>228</v>
      </c>
      <c r="J64" s="16">
        <v>0.43958333333333338</v>
      </c>
      <c r="K64" s="14"/>
      <c r="L64" s="2">
        <v>32.700000000000003</v>
      </c>
      <c r="N64" s="15">
        <v>0.88194444444444453</v>
      </c>
      <c r="O64" s="15">
        <f t="shared" si="5"/>
        <v>0.89097222222222228</v>
      </c>
      <c r="P64" s="15"/>
      <c r="Q64" s="15"/>
      <c r="R64" s="16">
        <v>0.89097222222222228</v>
      </c>
      <c r="S64">
        <v>998</v>
      </c>
      <c r="T64">
        <f>S64*$T$3</f>
        <v>25.948000000000004</v>
      </c>
      <c r="U64" s="13">
        <f>T64+$U$3</f>
        <v>26.598000000000003</v>
      </c>
      <c r="Y64" s="14">
        <v>26.598000000000003</v>
      </c>
    </row>
    <row r="65" spans="1:25" x14ac:dyDescent="0.3">
      <c r="D65" s="1"/>
      <c r="E65" s="3"/>
      <c r="J65" s="16"/>
      <c r="K65" s="14"/>
      <c r="L65" s="2"/>
      <c r="N65" s="15"/>
      <c r="O65" s="15"/>
      <c r="P65" s="15"/>
      <c r="Q65" s="15"/>
      <c r="R65" s="16"/>
      <c r="U65" s="13"/>
      <c r="Y65" s="14"/>
    </row>
    <row r="66" spans="1:25" x14ac:dyDescent="0.3">
      <c r="A66" s="6" t="s">
        <v>54</v>
      </c>
      <c r="B66" t="s">
        <v>120</v>
      </c>
      <c r="C66" s="1">
        <v>0.24791666666666667</v>
      </c>
      <c r="D66" s="1">
        <f t="shared" si="2"/>
        <v>0.27500000000000002</v>
      </c>
      <c r="E66" s="3">
        <f t="shared" si="3"/>
        <v>0.35833333333333334</v>
      </c>
      <c r="F66">
        <v>238.4</v>
      </c>
      <c r="G66" s="2">
        <f t="shared" si="4"/>
        <v>240.70000000000002</v>
      </c>
      <c r="J66" s="16">
        <v>0.54652777777777783</v>
      </c>
      <c r="K66" s="14"/>
      <c r="L66" s="2">
        <v>30.9</v>
      </c>
      <c r="N66" s="15">
        <v>0.875</v>
      </c>
      <c r="O66" s="15">
        <f t="shared" si="5"/>
        <v>0.88402777777777775</v>
      </c>
      <c r="P66" s="15"/>
      <c r="Q66" s="15"/>
      <c r="R66" s="16">
        <v>0.88402777777777775</v>
      </c>
      <c r="S66">
        <v>1119</v>
      </c>
      <c r="T66">
        <f>S66*$T$3</f>
        <v>29.094000000000001</v>
      </c>
      <c r="U66" s="13">
        <f>T66+$U$3</f>
        <v>29.744</v>
      </c>
      <c r="Y66" s="14">
        <v>29.744</v>
      </c>
    </row>
    <row r="67" spans="1:25" x14ac:dyDescent="0.3">
      <c r="A67" s="6" t="s">
        <v>55</v>
      </c>
      <c r="B67" t="s">
        <v>120</v>
      </c>
      <c r="C67" s="1">
        <v>0.13194444444444445</v>
      </c>
      <c r="D67" s="1">
        <f t="shared" ref="D67:D99" si="11">C67+$D$3</f>
        <v>0.15902777777777777</v>
      </c>
      <c r="E67" s="3">
        <f t="shared" ref="E67:E99" si="12">D67+$E$3</f>
        <v>0.24236111111111108</v>
      </c>
      <c r="F67">
        <v>139.69999999999999</v>
      </c>
      <c r="G67" s="2">
        <f t="shared" ref="G67:G99" si="13">F67+$G$3</f>
        <v>142</v>
      </c>
      <c r="J67" s="16">
        <v>0.48541666666666666</v>
      </c>
      <c r="K67" s="14"/>
      <c r="L67" s="2">
        <v>28.9</v>
      </c>
      <c r="N67" s="15">
        <v>0.74652777777777779</v>
      </c>
      <c r="O67" s="15">
        <f t="shared" ref="O67:O97" si="14">N67+$O$3</f>
        <v>0.75555555555555554</v>
      </c>
      <c r="P67" s="15"/>
      <c r="Q67" s="15"/>
      <c r="R67" s="16">
        <v>0.75555555555555554</v>
      </c>
      <c r="S67">
        <v>1044</v>
      </c>
      <c r="T67">
        <f>S67*$T$3</f>
        <v>27.144000000000002</v>
      </c>
      <c r="U67" s="13">
        <f>T67+$U$3</f>
        <v>27.794</v>
      </c>
      <c r="Y67" s="14">
        <v>27.794</v>
      </c>
    </row>
    <row r="68" spans="1:25" x14ac:dyDescent="0.3">
      <c r="A68" s="6" t="s">
        <v>56</v>
      </c>
      <c r="B68" t="s">
        <v>120</v>
      </c>
      <c r="C68" s="1">
        <v>0.24861111111111112</v>
      </c>
      <c r="D68" s="1">
        <f t="shared" si="11"/>
        <v>0.27569444444444446</v>
      </c>
      <c r="E68" s="3">
        <f t="shared" si="12"/>
        <v>0.35902777777777778</v>
      </c>
      <c r="F68">
        <v>263.8</v>
      </c>
      <c r="G68" s="2">
        <f t="shared" si="13"/>
        <v>266.10000000000002</v>
      </c>
      <c r="J68" s="16">
        <v>0.7944444444444444</v>
      </c>
      <c r="K68" s="14"/>
      <c r="L68" s="2">
        <v>25.5</v>
      </c>
      <c r="N68" s="15">
        <v>0.99652777777777779</v>
      </c>
      <c r="O68" s="15">
        <f t="shared" si="14"/>
        <v>1.0055555555555555</v>
      </c>
      <c r="P68" s="15"/>
      <c r="Q68" s="15"/>
      <c r="R68" s="16">
        <v>1.0055555555555555</v>
      </c>
      <c r="S68">
        <v>1183</v>
      </c>
      <c r="T68">
        <f>S68*$T$3</f>
        <v>30.758000000000003</v>
      </c>
      <c r="U68" s="13">
        <f>T68+$U$3</f>
        <v>31.408000000000001</v>
      </c>
      <c r="Y68" s="14">
        <v>31.408000000000001</v>
      </c>
    </row>
    <row r="69" spans="1:25" x14ac:dyDescent="0.3">
      <c r="A69" s="6" t="s">
        <v>57</v>
      </c>
      <c r="B69" t="s">
        <v>120</v>
      </c>
      <c r="C69" s="1">
        <v>0.13541666666666666</v>
      </c>
      <c r="D69" s="1">
        <f t="shared" si="11"/>
        <v>0.16249999999999998</v>
      </c>
      <c r="E69" s="3">
        <f t="shared" si="12"/>
        <v>0.24583333333333329</v>
      </c>
      <c r="F69">
        <v>163.69999999999999</v>
      </c>
      <c r="G69" s="2">
        <f t="shared" si="13"/>
        <v>166</v>
      </c>
      <c r="J69" s="16">
        <v>0.76666666666666661</v>
      </c>
      <c r="K69" s="14"/>
      <c r="L69" s="2">
        <v>28.4</v>
      </c>
      <c r="N69" s="15">
        <v>0.97569444444444453</v>
      </c>
      <c r="O69" s="15">
        <f t="shared" si="14"/>
        <v>0.98472222222222228</v>
      </c>
      <c r="P69" s="15"/>
      <c r="Q69" s="15"/>
      <c r="R69" s="16">
        <v>0.98472222222222228</v>
      </c>
      <c r="S69">
        <v>1259</v>
      </c>
      <c r="T69">
        <f t="shared" ref="T69:T97" si="15">S69*$T$3</f>
        <v>32.734000000000002</v>
      </c>
      <c r="U69" s="13">
        <f>T69+$U$3</f>
        <v>33.384</v>
      </c>
      <c r="Y69" s="14">
        <v>33.384</v>
      </c>
    </row>
    <row r="70" spans="1:25" x14ac:dyDescent="0.3">
      <c r="A70" s="6" t="s">
        <v>58</v>
      </c>
      <c r="B70" t="s">
        <v>120</v>
      </c>
      <c r="C70" s="1">
        <v>0.15833333333333333</v>
      </c>
      <c r="D70" s="1">
        <f t="shared" si="11"/>
        <v>0.18541666666666667</v>
      </c>
      <c r="E70" s="3">
        <f t="shared" si="12"/>
        <v>0.26874999999999999</v>
      </c>
      <c r="F70">
        <v>158</v>
      </c>
      <c r="G70" s="2">
        <f t="shared" si="13"/>
        <v>160.30000000000001</v>
      </c>
      <c r="J70" s="16">
        <v>0.74722222222222223</v>
      </c>
      <c r="K70" s="14"/>
      <c r="L70" s="2">
        <v>50.4</v>
      </c>
      <c r="N70" s="15">
        <v>1.0451388888888888</v>
      </c>
      <c r="O70" s="15">
        <f t="shared" si="14"/>
        <v>1.0541666666666667</v>
      </c>
      <c r="P70" s="15"/>
      <c r="Q70" s="15"/>
      <c r="R70" s="16">
        <v>1.0541666666666667</v>
      </c>
      <c r="S70">
        <v>1280</v>
      </c>
      <c r="T70">
        <f t="shared" si="15"/>
        <v>33.28</v>
      </c>
      <c r="U70" s="13">
        <f>T70+$U$3</f>
        <v>33.93</v>
      </c>
      <c r="Y70" s="14">
        <v>33.93</v>
      </c>
    </row>
    <row r="71" spans="1:25" x14ac:dyDescent="0.3">
      <c r="A71" s="6" t="s">
        <v>59</v>
      </c>
      <c r="B71" t="s">
        <v>120</v>
      </c>
      <c r="C71" s="1">
        <v>0.13472222222222222</v>
      </c>
      <c r="D71" s="1">
        <f t="shared" si="11"/>
        <v>0.16180555555555554</v>
      </c>
      <c r="E71" s="3">
        <f t="shared" si="12"/>
        <v>0.24513888888888885</v>
      </c>
      <c r="F71">
        <v>172.4</v>
      </c>
      <c r="G71" s="2">
        <f t="shared" si="13"/>
        <v>174.70000000000002</v>
      </c>
      <c r="J71" s="16">
        <v>0.76597222222222217</v>
      </c>
      <c r="K71" s="14"/>
      <c r="L71" s="2">
        <v>30.8</v>
      </c>
      <c r="N71" s="15"/>
      <c r="O71" s="15"/>
      <c r="P71" s="15">
        <v>0.95486111111111116</v>
      </c>
      <c r="Q71" s="15">
        <f>P71+$Q$3</f>
        <v>0.99513888888888891</v>
      </c>
      <c r="R71" s="16">
        <f>Q71+$Q$3</f>
        <v>1.0354166666666667</v>
      </c>
      <c r="U71" s="13"/>
      <c r="V71">
        <v>1365</v>
      </c>
      <c r="W71">
        <f>V71*$T$3</f>
        <v>35.49</v>
      </c>
      <c r="X71" s="13">
        <f>W71+X3</f>
        <v>38.49</v>
      </c>
      <c r="Y71" s="14">
        <f>X71+Y3</f>
        <v>38.49</v>
      </c>
    </row>
    <row r="72" spans="1:25" x14ac:dyDescent="0.3">
      <c r="A72" s="6" t="s">
        <v>60</v>
      </c>
      <c r="B72" t="s">
        <v>120</v>
      </c>
      <c r="C72" s="1">
        <v>0.26111111111111113</v>
      </c>
      <c r="D72" s="1">
        <f t="shared" si="11"/>
        <v>0.28819444444444448</v>
      </c>
      <c r="E72" s="3">
        <f t="shared" si="12"/>
        <v>0.37152777777777779</v>
      </c>
      <c r="F72">
        <v>241.8</v>
      </c>
      <c r="G72" s="2">
        <f t="shared" si="13"/>
        <v>244.10000000000002</v>
      </c>
      <c r="J72" s="16">
        <v>0.9194444444444444</v>
      </c>
      <c r="K72" s="14"/>
      <c r="L72" s="2">
        <v>68.400000000000006</v>
      </c>
      <c r="N72" s="15"/>
      <c r="O72" s="15"/>
      <c r="P72" s="15">
        <v>1.1111111111111112</v>
      </c>
      <c r="Q72" s="15">
        <f t="shared" ref="Q72:R74" si="16">P72+$Q$3</f>
        <v>1.151388888888889</v>
      </c>
      <c r="R72" s="16">
        <f t="shared" si="16"/>
        <v>1.1916666666666669</v>
      </c>
      <c r="U72" s="13"/>
      <c r="V72">
        <v>1534</v>
      </c>
      <c r="W72">
        <f>V72*$T$3</f>
        <v>39.884</v>
      </c>
      <c r="X72" s="13">
        <f>W72+X3</f>
        <v>42.884</v>
      </c>
      <c r="Y72" s="14">
        <f>X72+Y3</f>
        <v>42.884</v>
      </c>
    </row>
    <row r="73" spans="1:25" x14ac:dyDescent="0.3">
      <c r="A73" s="6" t="s">
        <v>61</v>
      </c>
      <c r="B73" t="s">
        <v>120</v>
      </c>
      <c r="C73" s="1">
        <v>0.26041666666666669</v>
      </c>
      <c r="D73" s="1">
        <f t="shared" si="11"/>
        <v>0.28750000000000003</v>
      </c>
      <c r="E73" s="3">
        <f t="shared" si="12"/>
        <v>0.37083333333333335</v>
      </c>
      <c r="F73">
        <v>266.10000000000002</v>
      </c>
      <c r="G73" s="2">
        <f t="shared" si="13"/>
        <v>268.40000000000003</v>
      </c>
      <c r="J73" s="16">
        <v>0.89097222222222217</v>
      </c>
      <c r="K73" s="14"/>
      <c r="L73" s="2">
        <v>73.400000000000006</v>
      </c>
      <c r="N73" s="15">
        <v>1.1736111111111112</v>
      </c>
      <c r="O73" s="15">
        <f t="shared" si="14"/>
        <v>1.182638888888889</v>
      </c>
      <c r="P73" s="15"/>
      <c r="Q73" s="15"/>
      <c r="R73" s="16">
        <v>1.182638888888889</v>
      </c>
      <c r="S73">
        <v>1618</v>
      </c>
      <c r="T73">
        <f t="shared" si="15"/>
        <v>42.068000000000005</v>
      </c>
      <c r="U73" s="13">
        <f>T73+$U$3</f>
        <v>42.718000000000004</v>
      </c>
      <c r="X73" s="13"/>
      <c r="Y73" s="14">
        <v>42.718000000000004</v>
      </c>
    </row>
    <row r="74" spans="1:25" x14ac:dyDescent="0.3">
      <c r="A74" s="6" t="s">
        <v>62</v>
      </c>
      <c r="B74" t="s">
        <v>120</v>
      </c>
      <c r="C74" s="1">
        <v>0.15902777777777777</v>
      </c>
      <c r="D74" s="1">
        <f t="shared" si="11"/>
        <v>0.18611111111111112</v>
      </c>
      <c r="E74" s="3">
        <f t="shared" si="12"/>
        <v>0.26944444444444443</v>
      </c>
      <c r="F74">
        <v>137.30000000000001</v>
      </c>
      <c r="G74" s="2">
        <f t="shared" si="13"/>
        <v>139.60000000000002</v>
      </c>
      <c r="J74" s="16">
        <v>0.94930555555555562</v>
      </c>
      <c r="K74" s="14"/>
      <c r="L74" s="2">
        <v>82.4</v>
      </c>
      <c r="N74" s="15"/>
      <c r="O74" s="15"/>
      <c r="P74" s="15">
        <v>1.2395833333333333</v>
      </c>
      <c r="Q74" s="15">
        <f t="shared" si="16"/>
        <v>1.2798611111111111</v>
      </c>
      <c r="R74" s="16">
        <f t="shared" si="16"/>
        <v>1.320138888888889</v>
      </c>
      <c r="U74" s="13"/>
      <c r="V74">
        <v>1855</v>
      </c>
      <c r="W74">
        <f>V74*$T$3</f>
        <v>48.230000000000004</v>
      </c>
      <c r="X74" s="13">
        <f>W74+X3</f>
        <v>51.230000000000004</v>
      </c>
      <c r="Y74" s="14">
        <f>X74+Y3</f>
        <v>51.230000000000004</v>
      </c>
    </row>
    <row r="75" spans="1:25" x14ac:dyDescent="0.3">
      <c r="A75" s="6" t="s">
        <v>63</v>
      </c>
      <c r="B75" t="s">
        <v>120</v>
      </c>
      <c r="C75" s="1">
        <v>0.31597222222222221</v>
      </c>
      <c r="D75" s="1">
        <f t="shared" si="11"/>
        <v>0.34305555555555556</v>
      </c>
      <c r="E75" s="3">
        <f t="shared" si="12"/>
        <v>0.42638888888888887</v>
      </c>
      <c r="F75">
        <v>306</v>
      </c>
      <c r="G75" s="2">
        <f t="shared" si="13"/>
        <v>308.3</v>
      </c>
      <c r="J75" s="16">
        <v>1.14375</v>
      </c>
      <c r="K75" s="14"/>
      <c r="L75" s="2">
        <v>62.3</v>
      </c>
      <c r="N75" s="15"/>
      <c r="O75" s="15"/>
      <c r="P75" s="15"/>
      <c r="Q75" s="15"/>
      <c r="R75" s="16"/>
      <c r="U75" s="13"/>
    </row>
    <row r="76" spans="1:25" x14ac:dyDescent="0.3">
      <c r="A76" s="6" t="s">
        <v>64</v>
      </c>
      <c r="B76" t="s">
        <v>120</v>
      </c>
      <c r="C76" s="1">
        <v>0.13125000000000001</v>
      </c>
      <c r="D76" s="1">
        <f t="shared" si="11"/>
        <v>0.15833333333333333</v>
      </c>
      <c r="E76" s="3">
        <f t="shared" si="12"/>
        <v>0.24166666666666664</v>
      </c>
      <c r="F76">
        <v>100</v>
      </c>
      <c r="G76" s="2">
        <f t="shared" si="13"/>
        <v>102.3</v>
      </c>
      <c r="J76" s="16">
        <v>0.80833333333333324</v>
      </c>
      <c r="K76" s="14"/>
      <c r="L76" s="2">
        <v>32.5</v>
      </c>
      <c r="N76" s="15">
        <v>1.0277777777777779</v>
      </c>
      <c r="O76" s="15">
        <f t="shared" si="14"/>
        <v>1.0368055555555558</v>
      </c>
      <c r="P76" s="15"/>
      <c r="Q76" s="15"/>
      <c r="R76" s="16">
        <v>1.0368055555555558</v>
      </c>
      <c r="S76">
        <v>1359</v>
      </c>
      <c r="T76">
        <f t="shared" si="15"/>
        <v>35.334000000000003</v>
      </c>
      <c r="U76" s="13">
        <f>T76+$U$3</f>
        <v>35.984000000000002</v>
      </c>
      <c r="Y76" s="14">
        <v>35.984000000000002</v>
      </c>
    </row>
    <row r="77" spans="1:25" x14ac:dyDescent="0.3">
      <c r="A77" s="6" t="s">
        <v>65</v>
      </c>
      <c r="B77" t="s">
        <v>120</v>
      </c>
      <c r="C77" s="1">
        <v>0.13333333333333333</v>
      </c>
      <c r="D77" s="1">
        <f t="shared" si="11"/>
        <v>0.16041666666666665</v>
      </c>
      <c r="E77" s="3">
        <f t="shared" si="12"/>
        <v>0.24374999999999997</v>
      </c>
      <c r="F77">
        <v>156.19999999999999</v>
      </c>
      <c r="G77" s="2">
        <f t="shared" si="13"/>
        <v>158.5</v>
      </c>
      <c r="J77" s="16">
        <v>0.72291666666666676</v>
      </c>
      <c r="K77" s="14"/>
      <c r="L77" s="2">
        <v>51.5</v>
      </c>
      <c r="N77" s="15">
        <v>0.89583333333333337</v>
      </c>
      <c r="O77" s="15">
        <f t="shared" si="14"/>
        <v>0.90486111111111112</v>
      </c>
      <c r="P77" s="15"/>
      <c r="Q77" s="15"/>
      <c r="R77" s="16">
        <v>0.90486111111111112</v>
      </c>
      <c r="S77">
        <v>1304</v>
      </c>
      <c r="T77">
        <f t="shared" si="15"/>
        <v>33.904000000000003</v>
      </c>
      <c r="U77" s="13">
        <f>T77+$U$3</f>
        <v>34.554000000000002</v>
      </c>
      <c r="Y77" s="14">
        <v>34.554000000000002</v>
      </c>
    </row>
    <row r="78" spans="1:25" x14ac:dyDescent="0.3">
      <c r="A78" s="6" t="s">
        <v>66</v>
      </c>
      <c r="B78" t="s">
        <v>120</v>
      </c>
      <c r="C78" s="1">
        <v>0.12708333333333333</v>
      </c>
      <c r="D78" s="1">
        <f t="shared" si="11"/>
        <v>0.15416666666666667</v>
      </c>
      <c r="E78" s="3">
        <f t="shared" si="12"/>
        <v>0.23749999999999999</v>
      </c>
      <c r="F78">
        <v>147.5</v>
      </c>
      <c r="G78" s="2">
        <f t="shared" si="13"/>
        <v>149.80000000000001</v>
      </c>
      <c r="J78" s="16">
        <v>0.78472222222222221</v>
      </c>
      <c r="K78" s="14"/>
      <c r="L78" s="2">
        <v>54.6</v>
      </c>
      <c r="N78" s="15">
        <v>0.83680555555555547</v>
      </c>
      <c r="O78" s="15">
        <f t="shared" si="14"/>
        <v>0.84583333333333321</v>
      </c>
      <c r="P78" s="15"/>
      <c r="Q78" s="15"/>
      <c r="R78" s="16">
        <v>0.84583333333333321</v>
      </c>
      <c r="S78">
        <v>1195</v>
      </c>
      <c r="T78">
        <f t="shared" si="15"/>
        <v>31.070000000000004</v>
      </c>
      <c r="U78" s="13">
        <f>T78+$U$3</f>
        <v>31.720000000000002</v>
      </c>
      <c r="Y78" s="14">
        <v>31.720000000000002</v>
      </c>
    </row>
    <row r="79" spans="1:25" x14ac:dyDescent="0.3">
      <c r="D79" s="1"/>
      <c r="E79" s="3"/>
      <c r="J79" s="16"/>
      <c r="K79" s="14"/>
      <c r="L79" s="2"/>
      <c r="N79" s="15"/>
      <c r="O79" s="15"/>
      <c r="P79" s="15"/>
      <c r="Q79" s="15"/>
      <c r="R79" s="16"/>
      <c r="U79" s="13"/>
      <c r="Y79" s="14"/>
    </row>
    <row r="80" spans="1:25" x14ac:dyDescent="0.3">
      <c r="A80" s="6" t="s">
        <v>67</v>
      </c>
      <c r="B80" t="s">
        <v>120</v>
      </c>
      <c r="C80" s="1">
        <v>0.12430555555555556</v>
      </c>
      <c r="D80" s="1">
        <f t="shared" si="11"/>
        <v>0.15138888888888891</v>
      </c>
      <c r="E80" s="3">
        <f t="shared" si="12"/>
        <v>0.23472222222222222</v>
      </c>
      <c r="F80">
        <v>130.4</v>
      </c>
      <c r="G80" s="2">
        <f t="shared" si="13"/>
        <v>132.70000000000002</v>
      </c>
      <c r="J80" s="16">
        <v>0.5083333333333333</v>
      </c>
      <c r="K80" s="14"/>
      <c r="L80" s="2">
        <v>46</v>
      </c>
      <c r="N80" s="15">
        <v>0.66666666666666663</v>
      </c>
      <c r="O80" s="15">
        <f t="shared" si="14"/>
        <v>0.67569444444444438</v>
      </c>
      <c r="P80" s="15"/>
      <c r="Q80" s="15"/>
      <c r="R80" s="16">
        <v>0.67569444444444438</v>
      </c>
      <c r="S80">
        <v>913</v>
      </c>
      <c r="T80">
        <f t="shared" si="15"/>
        <v>23.738000000000003</v>
      </c>
      <c r="U80" s="13">
        <f t="shared" ref="U80:U87" si="17">T80+$U$3</f>
        <v>24.388000000000002</v>
      </c>
      <c r="Y80" s="14">
        <v>24.388000000000002</v>
      </c>
    </row>
    <row r="81" spans="1:25" x14ac:dyDescent="0.3">
      <c r="A81" s="6" t="s">
        <v>68</v>
      </c>
      <c r="B81" t="s">
        <v>120</v>
      </c>
      <c r="C81" s="1">
        <v>0.1388888888888889</v>
      </c>
      <c r="D81" s="1">
        <f t="shared" si="11"/>
        <v>0.16597222222222224</v>
      </c>
      <c r="E81" s="3">
        <f t="shared" si="12"/>
        <v>0.24930555555555556</v>
      </c>
      <c r="F81">
        <v>104.4</v>
      </c>
      <c r="G81" s="2">
        <f t="shared" si="13"/>
        <v>106.7</v>
      </c>
      <c r="J81" s="16">
        <v>0.63750000000000007</v>
      </c>
      <c r="K81" s="14"/>
      <c r="L81" s="2">
        <v>85</v>
      </c>
      <c r="N81" s="15">
        <v>0.80902777777777779</v>
      </c>
      <c r="O81" s="15">
        <f t="shared" si="14"/>
        <v>0.81805555555555554</v>
      </c>
      <c r="P81" s="15"/>
      <c r="Q81" s="15"/>
      <c r="R81" s="16">
        <v>0.81805555555555554</v>
      </c>
      <c r="S81">
        <v>1229</v>
      </c>
      <c r="T81">
        <f t="shared" si="15"/>
        <v>31.954000000000004</v>
      </c>
      <c r="U81" s="13">
        <f t="shared" si="17"/>
        <v>32.604000000000006</v>
      </c>
      <c r="Y81" s="14">
        <v>32.604000000000006</v>
      </c>
    </row>
    <row r="82" spans="1:25" x14ac:dyDescent="0.3">
      <c r="A82" s="6" t="s">
        <v>69</v>
      </c>
      <c r="B82" t="s">
        <v>120</v>
      </c>
      <c r="C82" s="1">
        <v>0.1388888888888889</v>
      </c>
      <c r="D82" s="1">
        <f t="shared" si="11"/>
        <v>0.16597222222222224</v>
      </c>
      <c r="E82" s="3">
        <f t="shared" si="12"/>
        <v>0.24930555555555556</v>
      </c>
      <c r="F82">
        <v>102.6</v>
      </c>
      <c r="G82" s="2">
        <f t="shared" si="13"/>
        <v>104.89999999999999</v>
      </c>
      <c r="J82" s="16">
        <v>0.77708333333333324</v>
      </c>
      <c r="K82" s="14"/>
      <c r="L82" s="2">
        <v>89.4</v>
      </c>
      <c r="N82" s="15">
        <v>0.88194444444444453</v>
      </c>
      <c r="O82" s="15">
        <f t="shared" si="14"/>
        <v>0.89097222222222228</v>
      </c>
      <c r="P82" s="15"/>
      <c r="Q82" s="15"/>
      <c r="R82" s="16">
        <v>0.89097222222222228</v>
      </c>
      <c r="S82">
        <v>1252</v>
      </c>
      <c r="T82">
        <f t="shared" si="15"/>
        <v>32.552</v>
      </c>
      <c r="U82" s="13">
        <f t="shared" si="17"/>
        <v>33.201999999999998</v>
      </c>
      <c r="Y82" s="14">
        <v>33.201999999999998</v>
      </c>
    </row>
    <row r="83" spans="1:25" x14ac:dyDescent="0.3">
      <c r="A83" s="6" t="s">
        <v>70</v>
      </c>
      <c r="B83" t="s">
        <v>120</v>
      </c>
      <c r="C83" s="1">
        <v>0.2673611111111111</v>
      </c>
      <c r="D83" s="1">
        <f t="shared" si="11"/>
        <v>0.29444444444444445</v>
      </c>
      <c r="E83" s="3">
        <f t="shared" si="12"/>
        <v>0.37777777777777777</v>
      </c>
      <c r="F83">
        <v>265.7</v>
      </c>
      <c r="G83" s="2">
        <f t="shared" si="13"/>
        <v>268</v>
      </c>
      <c r="J83" s="16">
        <v>0.5083333333333333</v>
      </c>
      <c r="K83" s="14"/>
      <c r="L83" s="2">
        <v>52.3</v>
      </c>
      <c r="N83" s="15">
        <v>0.64236111111111105</v>
      </c>
      <c r="O83" s="15">
        <f t="shared" si="14"/>
        <v>0.6513888888888888</v>
      </c>
      <c r="P83" s="15"/>
      <c r="Q83" s="15"/>
      <c r="R83" s="16">
        <v>0.6513888888888888</v>
      </c>
      <c r="S83">
        <v>927</v>
      </c>
      <c r="T83">
        <f t="shared" si="15"/>
        <v>24.102000000000004</v>
      </c>
      <c r="U83" s="13">
        <f t="shared" si="17"/>
        <v>24.752000000000002</v>
      </c>
      <c r="Y83" s="14">
        <v>24.752000000000002</v>
      </c>
    </row>
    <row r="84" spans="1:25" x14ac:dyDescent="0.3">
      <c r="A84" s="6" t="s">
        <v>71</v>
      </c>
      <c r="B84" t="s">
        <v>120</v>
      </c>
      <c r="C84" s="1">
        <v>0.24583333333333335</v>
      </c>
      <c r="D84" s="1">
        <f t="shared" si="11"/>
        <v>0.2729166666666667</v>
      </c>
      <c r="E84" s="3">
        <f t="shared" si="12"/>
        <v>0.35625000000000001</v>
      </c>
      <c r="F84">
        <v>243.2</v>
      </c>
      <c r="G84" s="2">
        <f t="shared" si="13"/>
        <v>245.5</v>
      </c>
      <c r="J84" s="16">
        <v>0.55902777777777779</v>
      </c>
      <c r="K84" s="14"/>
      <c r="L84" s="2">
        <v>36.799999999999997</v>
      </c>
      <c r="N84" s="15">
        <v>1.0763888888888888</v>
      </c>
      <c r="O84" s="15">
        <f t="shared" si="14"/>
        <v>1.0854166666666667</v>
      </c>
      <c r="P84" s="15"/>
      <c r="Q84" s="15"/>
      <c r="R84" s="16">
        <v>1.0854166666666667</v>
      </c>
      <c r="S84">
        <v>1239</v>
      </c>
      <c r="T84">
        <f t="shared" si="15"/>
        <v>32.214000000000006</v>
      </c>
      <c r="U84" s="13">
        <f t="shared" si="17"/>
        <v>32.864000000000004</v>
      </c>
      <c r="Y84" s="14">
        <v>32.864000000000004</v>
      </c>
    </row>
    <row r="85" spans="1:25" x14ac:dyDescent="0.3">
      <c r="A85" s="6" t="s">
        <v>72</v>
      </c>
      <c r="B85" t="s">
        <v>120</v>
      </c>
      <c r="C85" s="1">
        <v>0.15069444444444444</v>
      </c>
      <c r="D85" s="1">
        <f t="shared" si="11"/>
        <v>0.17777777777777776</v>
      </c>
      <c r="E85" s="3">
        <f t="shared" si="12"/>
        <v>0.26111111111111107</v>
      </c>
      <c r="F85">
        <v>111.9</v>
      </c>
      <c r="G85" s="2">
        <f t="shared" si="13"/>
        <v>114.2</v>
      </c>
      <c r="J85" s="16">
        <v>0.8520833333333333</v>
      </c>
      <c r="K85" s="14"/>
      <c r="L85" s="2">
        <v>44.9</v>
      </c>
      <c r="N85" s="15">
        <v>1.0451388888888888</v>
      </c>
      <c r="O85" s="15">
        <f t="shared" si="14"/>
        <v>1.0541666666666667</v>
      </c>
      <c r="P85" s="15"/>
      <c r="Q85" s="15"/>
      <c r="R85" s="16">
        <v>1.0541666666666667</v>
      </c>
      <c r="S85">
        <v>1409</v>
      </c>
      <c r="T85">
        <f t="shared" si="15"/>
        <v>36.634</v>
      </c>
      <c r="U85" s="13">
        <f t="shared" si="17"/>
        <v>37.283999999999999</v>
      </c>
      <c r="Y85" s="14">
        <v>37.283999999999999</v>
      </c>
    </row>
    <row r="86" spans="1:25" x14ac:dyDescent="0.3">
      <c r="A86" s="6" t="s">
        <v>73</v>
      </c>
      <c r="B86" t="s">
        <v>120</v>
      </c>
      <c r="C86" s="1">
        <v>0.14444444444444446</v>
      </c>
      <c r="D86" s="1">
        <f t="shared" si="11"/>
        <v>0.17152777777777778</v>
      </c>
      <c r="E86" s="3">
        <f t="shared" si="12"/>
        <v>0.25486111111111109</v>
      </c>
      <c r="F86">
        <v>104.7</v>
      </c>
      <c r="G86" s="2">
        <f t="shared" si="13"/>
        <v>107</v>
      </c>
      <c r="J86" s="16">
        <v>0.90694444444444444</v>
      </c>
      <c r="K86" s="14"/>
      <c r="L86" s="2">
        <v>45.8</v>
      </c>
      <c r="N86" s="15">
        <v>0.95138888888888884</v>
      </c>
      <c r="O86" s="15">
        <f t="shared" si="14"/>
        <v>0.96041666666666659</v>
      </c>
      <c r="P86" s="15"/>
      <c r="Q86" s="15"/>
      <c r="R86" s="16">
        <v>0.96041666666666659</v>
      </c>
      <c r="S86">
        <v>1340</v>
      </c>
      <c r="T86">
        <f t="shared" si="15"/>
        <v>34.840000000000003</v>
      </c>
      <c r="U86" s="13">
        <f t="shared" si="17"/>
        <v>35.49</v>
      </c>
      <c r="Y86" s="14">
        <v>35.49</v>
      </c>
    </row>
    <row r="87" spans="1:25" x14ac:dyDescent="0.3">
      <c r="A87" s="6" t="s">
        <v>74</v>
      </c>
      <c r="B87" t="s">
        <v>120</v>
      </c>
      <c r="C87" s="1">
        <v>0.14652777777777778</v>
      </c>
      <c r="D87" s="1">
        <f t="shared" si="11"/>
        <v>0.1736111111111111</v>
      </c>
      <c r="E87" s="3">
        <f t="shared" si="12"/>
        <v>0.25694444444444442</v>
      </c>
      <c r="F87">
        <v>122.8</v>
      </c>
      <c r="G87" s="2">
        <f t="shared" si="13"/>
        <v>125.1</v>
      </c>
      <c r="J87" s="16">
        <v>1.2861111111111112</v>
      </c>
      <c r="K87" s="14"/>
      <c r="L87" s="2">
        <v>59.3</v>
      </c>
      <c r="N87" s="15">
        <v>1.2361111111111112</v>
      </c>
      <c r="O87" s="15">
        <f t="shared" si="14"/>
        <v>1.245138888888889</v>
      </c>
      <c r="P87" s="15"/>
      <c r="Q87" s="15"/>
      <c r="R87" s="16">
        <v>1.245138888888889</v>
      </c>
      <c r="S87">
        <v>1729</v>
      </c>
      <c r="T87">
        <f t="shared" si="15"/>
        <v>44.954000000000001</v>
      </c>
      <c r="U87" s="13">
        <f t="shared" si="17"/>
        <v>45.603999999999999</v>
      </c>
      <c r="Y87" s="14">
        <v>45.603999999999999</v>
      </c>
    </row>
    <row r="88" spans="1:25" x14ac:dyDescent="0.3">
      <c r="A88" s="6" t="s">
        <v>75</v>
      </c>
      <c r="B88" t="s">
        <v>120</v>
      </c>
      <c r="C88" s="1">
        <v>0.28611111111111115</v>
      </c>
      <c r="D88" s="1">
        <f t="shared" si="11"/>
        <v>0.3131944444444445</v>
      </c>
      <c r="E88" s="3">
        <f t="shared" si="12"/>
        <v>0.39652777777777781</v>
      </c>
      <c r="F88">
        <v>298.10000000000002</v>
      </c>
      <c r="G88" s="2">
        <f t="shared" si="13"/>
        <v>300.40000000000003</v>
      </c>
      <c r="J88" s="16">
        <v>1.5166666666666666</v>
      </c>
      <c r="K88" s="14"/>
      <c r="L88" s="2">
        <v>99.1</v>
      </c>
      <c r="N88" s="15"/>
      <c r="O88" s="15"/>
      <c r="P88" s="15">
        <v>1.6770833333333333</v>
      </c>
      <c r="Q88" s="15">
        <f>P88+$Q$3</f>
        <v>1.7173611111111111</v>
      </c>
      <c r="R88" s="16">
        <f>Q88+$Q$3</f>
        <v>1.757638888888889</v>
      </c>
      <c r="U88" s="13"/>
      <c r="V88">
        <v>2234</v>
      </c>
      <c r="W88">
        <f>V88*$T$3</f>
        <v>58.084000000000003</v>
      </c>
      <c r="X88" s="13">
        <f>W88+X3</f>
        <v>61.084000000000003</v>
      </c>
      <c r="Y88" s="14">
        <f>X88+Y3</f>
        <v>61.084000000000003</v>
      </c>
    </row>
    <row r="89" spans="1:25" x14ac:dyDescent="0.3">
      <c r="A89" s="6" t="s">
        <v>76</v>
      </c>
      <c r="B89" t="s">
        <v>120</v>
      </c>
      <c r="C89" s="1">
        <v>0.125</v>
      </c>
      <c r="D89" s="1">
        <f t="shared" si="11"/>
        <v>0.15208333333333335</v>
      </c>
      <c r="E89" s="3">
        <f t="shared" si="12"/>
        <v>0.23541666666666666</v>
      </c>
      <c r="F89">
        <v>156.6</v>
      </c>
      <c r="G89" s="2">
        <f t="shared" si="13"/>
        <v>158.9</v>
      </c>
      <c r="J89" s="16">
        <v>0.8520833333333333</v>
      </c>
      <c r="K89" s="14"/>
      <c r="L89" s="2">
        <v>80.099999999999994</v>
      </c>
      <c r="N89" s="15">
        <v>0.88194444444444453</v>
      </c>
      <c r="O89" s="15">
        <f t="shared" si="14"/>
        <v>0.89097222222222228</v>
      </c>
      <c r="P89" s="15"/>
      <c r="Q89" s="15"/>
      <c r="R89" s="16">
        <v>0.89097222222222228</v>
      </c>
      <c r="S89">
        <v>1228</v>
      </c>
      <c r="T89">
        <f t="shared" si="15"/>
        <v>31.928000000000004</v>
      </c>
      <c r="U89" s="13">
        <f>T89+$U$3</f>
        <v>32.578000000000003</v>
      </c>
      <c r="X89" s="13"/>
      <c r="Y89" s="14">
        <v>32.578000000000003</v>
      </c>
    </row>
    <row r="90" spans="1:25" x14ac:dyDescent="0.3">
      <c r="A90" s="6" t="s">
        <v>77</v>
      </c>
      <c r="B90" t="s">
        <v>120</v>
      </c>
      <c r="C90" s="1">
        <v>0.17569444444444446</v>
      </c>
      <c r="D90" s="1">
        <f t="shared" si="11"/>
        <v>0.20277777777777778</v>
      </c>
      <c r="E90" s="3">
        <f t="shared" si="12"/>
        <v>0.28611111111111109</v>
      </c>
      <c r="F90">
        <v>162.9</v>
      </c>
      <c r="G90" s="2">
        <f t="shared" si="13"/>
        <v>165.20000000000002</v>
      </c>
      <c r="J90" s="16">
        <v>0.21597222222222223</v>
      </c>
      <c r="K90" s="14"/>
      <c r="L90" s="2">
        <v>112.4</v>
      </c>
      <c r="N90" s="15">
        <v>1.5833333333333333</v>
      </c>
      <c r="O90" s="15">
        <f t="shared" si="14"/>
        <v>1.5923611111111111</v>
      </c>
      <c r="P90" s="15"/>
      <c r="Q90" s="15"/>
      <c r="R90" s="16">
        <v>1.5923611111111111</v>
      </c>
      <c r="S90">
        <v>2171</v>
      </c>
      <c r="T90">
        <f t="shared" si="15"/>
        <v>56.446000000000005</v>
      </c>
      <c r="U90" s="13">
        <f>T90+$U$3</f>
        <v>57.096000000000004</v>
      </c>
      <c r="X90" s="13"/>
      <c r="Y90" s="14">
        <v>57.096000000000004</v>
      </c>
    </row>
    <row r="91" spans="1:25" x14ac:dyDescent="0.3">
      <c r="D91" s="1"/>
      <c r="E91" s="3"/>
      <c r="J91" s="16"/>
      <c r="K91" s="14"/>
      <c r="L91" s="2"/>
      <c r="N91" s="15"/>
      <c r="O91" s="15"/>
      <c r="P91" s="15"/>
      <c r="Q91" s="15"/>
      <c r="R91" s="16"/>
      <c r="U91" s="13"/>
      <c r="X91" s="13"/>
      <c r="Y91" s="14"/>
    </row>
    <row r="92" spans="1:25" x14ac:dyDescent="0.3">
      <c r="A92" s="6" t="s">
        <v>78</v>
      </c>
      <c r="B92" t="s">
        <v>120</v>
      </c>
      <c r="C92" s="1">
        <v>0.17361111111111113</v>
      </c>
      <c r="D92" s="1">
        <f t="shared" si="11"/>
        <v>0.20069444444444445</v>
      </c>
      <c r="E92" s="3">
        <f t="shared" si="12"/>
        <v>0.28402777777777777</v>
      </c>
      <c r="F92">
        <v>125.6</v>
      </c>
      <c r="G92" s="2">
        <f t="shared" si="13"/>
        <v>127.89999999999999</v>
      </c>
      <c r="J92" s="16">
        <v>0.46597222222222223</v>
      </c>
      <c r="K92" s="14"/>
      <c r="L92" s="2">
        <v>36.799999999999997</v>
      </c>
      <c r="N92" s="15">
        <v>0.76736111111111116</v>
      </c>
      <c r="O92" s="15">
        <f t="shared" si="14"/>
        <v>0.77638888888888891</v>
      </c>
      <c r="P92" s="15"/>
      <c r="Q92" s="15"/>
      <c r="R92" s="16">
        <v>0.77638888888888891</v>
      </c>
      <c r="S92">
        <v>827</v>
      </c>
      <c r="T92">
        <f t="shared" si="15"/>
        <v>21.502000000000002</v>
      </c>
      <c r="U92" s="13">
        <f t="shared" ref="U92:U97" si="18">T92+$U$3</f>
        <v>22.152000000000001</v>
      </c>
      <c r="X92" s="13"/>
      <c r="Y92" s="14">
        <v>22.152000000000001</v>
      </c>
    </row>
    <row r="93" spans="1:25" x14ac:dyDescent="0.3">
      <c r="A93" s="6" t="s">
        <v>79</v>
      </c>
      <c r="B93" t="s">
        <v>120</v>
      </c>
      <c r="C93" s="1">
        <v>0.28611111111111115</v>
      </c>
      <c r="D93" s="1">
        <f t="shared" si="11"/>
        <v>0.3131944444444445</v>
      </c>
      <c r="E93" s="3">
        <f t="shared" si="12"/>
        <v>0.39652777777777781</v>
      </c>
      <c r="F93">
        <v>230.7</v>
      </c>
      <c r="G93" s="2">
        <f t="shared" si="13"/>
        <v>233</v>
      </c>
      <c r="J93" s="16">
        <v>0.53472222222222221</v>
      </c>
      <c r="K93" s="14"/>
      <c r="L93" s="2">
        <v>43</v>
      </c>
      <c r="N93" s="15">
        <v>0.82986111111111116</v>
      </c>
      <c r="O93" s="15">
        <f t="shared" si="14"/>
        <v>0.83888888888888891</v>
      </c>
      <c r="P93" s="15"/>
      <c r="Q93" s="15"/>
      <c r="R93" s="16">
        <v>0.83888888888888891</v>
      </c>
      <c r="S93">
        <v>937</v>
      </c>
      <c r="T93">
        <f t="shared" si="15"/>
        <v>24.362000000000002</v>
      </c>
      <c r="U93" s="13">
        <f t="shared" si="18"/>
        <v>25.012</v>
      </c>
      <c r="X93" s="13"/>
      <c r="Y93" s="14">
        <v>25.012</v>
      </c>
    </row>
    <row r="94" spans="1:25" x14ac:dyDescent="0.3">
      <c r="A94" s="6" t="s">
        <v>80</v>
      </c>
      <c r="B94" t="s">
        <v>120</v>
      </c>
      <c r="C94" s="1">
        <v>0.1173611111111111</v>
      </c>
      <c r="D94" s="1">
        <f t="shared" si="11"/>
        <v>0.14444444444444443</v>
      </c>
      <c r="E94" s="3">
        <f t="shared" si="12"/>
        <v>0.22777777777777775</v>
      </c>
      <c r="F94">
        <v>133</v>
      </c>
      <c r="G94" s="2">
        <f t="shared" si="13"/>
        <v>135.30000000000001</v>
      </c>
      <c r="J94" s="16">
        <v>0.48125000000000001</v>
      </c>
      <c r="K94" s="14"/>
      <c r="L94" s="2">
        <v>42.5</v>
      </c>
      <c r="N94" s="15">
        <v>0.59722222222222221</v>
      </c>
      <c r="O94" s="15">
        <f t="shared" si="14"/>
        <v>0.60624999999999996</v>
      </c>
      <c r="P94" s="15"/>
      <c r="Q94" s="15"/>
      <c r="R94" s="16">
        <v>0.60624999999999996</v>
      </c>
      <c r="S94">
        <v>825</v>
      </c>
      <c r="T94">
        <f t="shared" si="15"/>
        <v>21.450000000000003</v>
      </c>
      <c r="U94" s="13">
        <f t="shared" si="18"/>
        <v>22.1</v>
      </c>
      <c r="X94" s="13"/>
      <c r="Y94" s="14">
        <v>22.1</v>
      </c>
    </row>
    <row r="95" spans="1:25" x14ac:dyDescent="0.3">
      <c r="A95" s="6" t="s">
        <v>81</v>
      </c>
      <c r="B95" t="s">
        <v>120</v>
      </c>
      <c r="C95" s="1">
        <v>0.14375000000000002</v>
      </c>
      <c r="D95" s="1">
        <f t="shared" si="11"/>
        <v>0.17083333333333334</v>
      </c>
      <c r="E95" s="3">
        <f t="shared" si="12"/>
        <v>0.25416666666666665</v>
      </c>
      <c r="F95">
        <v>137.4</v>
      </c>
      <c r="G95" s="2">
        <f t="shared" si="13"/>
        <v>139.70000000000002</v>
      </c>
      <c r="J95" s="16">
        <v>0.54583333333333328</v>
      </c>
      <c r="K95" s="14"/>
      <c r="L95" s="2">
        <v>43.7</v>
      </c>
      <c r="N95" s="15">
        <v>0.82638888888888884</v>
      </c>
      <c r="O95" s="15">
        <f t="shared" si="14"/>
        <v>0.83541666666666659</v>
      </c>
      <c r="P95" s="15"/>
      <c r="Q95" s="15"/>
      <c r="R95" s="16">
        <v>0.83541666666666659</v>
      </c>
      <c r="S95">
        <v>875</v>
      </c>
      <c r="T95">
        <f t="shared" si="15"/>
        <v>22.750000000000004</v>
      </c>
      <c r="U95" s="13">
        <f t="shared" si="18"/>
        <v>23.400000000000002</v>
      </c>
      <c r="X95" s="13"/>
      <c r="Y95" s="14">
        <v>23.400000000000002</v>
      </c>
    </row>
    <row r="96" spans="1:25" x14ac:dyDescent="0.3">
      <c r="A96" s="6" t="s">
        <v>82</v>
      </c>
      <c r="B96" t="s">
        <v>120</v>
      </c>
      <c r="C96" s="1">
        <v>0.13125000000000001</v>
      </c>
      <c r="D96" s="1">
        <f t="shared" si="11"/>
        <v>0.15833333333333333</v>
      </c>
      <c r="E96" s="3">
        <f t="shared" si="12"/>
        <v>0.24166666666666664</v>
      </c>
      <c r="F96">
        <v>141.30000000000001</v>
      </c>
      <c r="G96" s="2">
        <f t="shared" si="13"/>
        <v>143.60000000000002</v>
      </c>
      <c r="J96" s="16">
        <v>0.75</v>
      </c>
      <c r="K96" s="14"/>
      <c r="L96" s="2">
        <v>42.5</v>
      </c>
      <c r="N96" s="15">
        <v>0.86111111111111116</v>
      </c>
      <c r="O96" s="15">
        <f t="shared" si="14"/>
        <v>0.87013888888888891</v>
      </c>
      <c r="P96" s="15"/>
      <c r="Q96" s="15"/>
      <c r="R96" s="16">
        <v>0.87013888888888891</v>
      </c>
      <c r="S96">
        <v>1128</v>
      </c>
      <c r="T96">
        <f t="shared" si="15"/>
        <v>29.328000000000003</v>
      </c>
      <c r="U96" s="13">
        <f t="shared" si="18"/>
        <v>29.978000000000002</v>
      </c>
      <c r="X96" s="13"/>
      <c r="Y96" s="14">
        <v>29.978000000000002</v>
      </c>
    </row>
    <row r="97" spans="1:25" x14ac:dyDescent="0.3">
      <c r="A97" s="6" t="s">
        <v>83</v>
      </c>
      <c r="B97" t="s">
        <v>120</v>
      </c>
      <c r="C97" s="1">
        <v>0.24166666666666667</v>
      </c>
      <c r="D97" s="1">
        <f t="shared" si="11"/>
        <v>0.26874999999999999</v>
      </c>
      <c r="E97" s="3">
        <f t="shared" si="12"/>
        <v>0.3520833333333333</v>
      </c>
      <c r="F97">
        <v>276.7</v>
      </c>
      <c r="G97" s="2">
        <f t="shared" si="13"/>
        <v>279</v>
      </c>
      <c r="J97" s="16">
        <v>0.78263888888888899</v>
      </c>
      <c r="K97" s="14"/>
      <c r="L97" s="2">
        <v>43.3</v>
      </c>
      <c r="N97" s="15">
        <v>1.3784722222222223</v>
      </c>
      <c r="O97" s="15">
        <f t="shared" si="14"/>
        <v>1.3875000000000002</v>
      </c>
      <c r="P97" s="15"/>
      <c r="Q97" s="15"/>
      <c r="R97" s="16">
        <v>1.3875000000000002</v>
      </c>
      <c r="S97">
        <v>1470</v>
      </c>
      <c r="T97">
        <f t="shared" si="15"/>
        <v>38.220000000000006</v>
      </c>
      <c r="U97" s="13">
        <f t="shared" si="18"/>
        <v>38.870000000000005</v>
      </c>
      <c r="X97" s="13"/>
      <c r="Y97" s="14">
        <v>38.870000000000005</v>
      </c>
    </row>
    <row r="98" spans="1:25" x14ac:dyDescent="0.3">
      <c r="A98" s="6" t="s">
        <v>84</v>
      </c>
      <c r="B98" t="s">
        <v>120</v>
      </c>
      <c r="C98" s="1">
        <v>0.20069444444444443</v>
      </c>
      <c r="D98" s="1">
        <f t="shared" si="11"/>
        <v>0.22777777777777775</v>
      </c>
      <c r="E98" s="3">
        <f t="shared" si="12"/>
        <v>0.31111111111111106</v>
      </c>
      <c r="F98">
        <v>152.30000000000001</v>
      </c>
      <c r="G98" s="2">
        <f t="shared" si="13"/>
        <v>154.60000000000002</v>
      </c>
      <c r="J98" s="16">
        <v>0.94097222222222221</v>
      </c>
      <c r="K98" s="14"/>
      <c r="L98" s="2">
        <v>43</v>
      </c>
      <c r="N98" s="15"/>
      <c r="O98" s="15"/>
      <c r="P98" s="15">
        <v>1.0381944444444444</v>
      </c>
      <c r="Q98" s="15">
        <f>P98+$Q$3</f>
        <v>1.0784722222222223</v>
      </c>
      <c r="R98" s="16">
        <f>Q98+$Q$3</f>
        <v>1.1187500000000001</v>
      </c>
      <c r="U98" s="13"/>
      <c r="V98">
        <v>1286</v>
      </c>
      <c r="W98">
        <f>V98*$T$3</f>
        <v>33.436</v>
      </c>
      <c r="X98" s="13">
        <f>W98+X3</f>
        <v>36.436</v>
      </c>
      <c r="Y98" s="14">
        <f>X98+Y3</f>
        <v>36.436</v>
      </c>
    </row>
    <row r="99" spans="1:25" x14ac:dyDescent="0.3">
      <c r="A99" s="6" t="s">
        <v>85</v>
      </c>
      <c r="B99" t="s">
        <v>120</v>
      </c>
      <c r="C99" s="1">
        <v>0.17361111111111113</v>
      </c>
      <c r="D99" s="1">
        <f t="shared" si="11"/>
        <v>0.20069444444444445</v>
      </c>
      <c r="E99" s="3">
        <f t="shared" si="12"/>
        <v>0.28402777777777777</v>
      </c>
      <c r="F99">
        <v>124.3</v>
      </c>
      <c r="G99" s="2">
        <f t="shared" si="13"/>
        <v>126.6</v>
      </c>
      <c r="J99" s="16">
        <v>1.3034722222222224</v>
      </c>
      <c r="K99" s="14"/>
      <c r="L99" s="2">
        <v>43.5</v>
      </c>
      <c r="N99" s="15"/>
      <c r="O99" s="15"/>
      <c r="P99" s="15"/>
      <c r="Q99" s="15"/>
      <c r="R99" s="16"/>
      <c r="U99" s="13"/>
    </row>
    <row r="100" spans="1:25" x14ac:dyDescent="0.3">
      <c r="A100" s="11"/>
      <c r="E100"/>
      <c r="G100"/>
      <c r="J100" s="15"/>
      <c r="K100" s="13"/>
      <c r="N100" s="15"/>
      <c r="O100" s="15"/>
      <c r="P100" s="15"/>
      <c r="Q100" s="15"/>
      <c r="R100" s="15"/>
      <c r="U100" s="13"/>
      <c r="Y100"/>
    </row>
    <row r="101" spans="1:25" x14ac:dyDescent="0.3">
      <c r="A101" s="11"/>
      <c r="B101" t="s">
        <v>120</v>
      </c>
      <c r="C101" t="s">
        <v>125</v>
      </c>
      <c r="E101"/>
      <c r="G101"/>
      <c r="K101" s="13"/>
      <c r="N101" s="15"/>
      <c r="O101" s="15"/>
      <c r="P101" s="15"/>
      <c r="Q101" s="15"/>
      <c r="R101" s="15"/>
      <c r="U101" s="13"/>
      <c r="Y101"/>
    </row>
    <row r="102" spans="1:25" x14ac:dyDescent="0.3">
      <c r="A102" s="11"/>
      <c r="B102" t="s">
        <v>121</v>
      </c>
      <c r="C102" t="s">
        <v>126</v>
      </c>
      <c r="E102"/>
      <c r="G102"/>
      <c r="K102" s="13"/>
      <c r="N102" s="15"/>
      <c r="O102" s="15"/>
      <c r="P102" s="15"/>
      <c r="Q102" s="15"/>
      <c r="R102" s="15"/>
      <c r="U102" s="13"/>
      <c r="Y102"/>
    </row>
    <row r="103" spans="1:25" x14ac:dyDescent="0.3">
      <c r="A103" s="11"/>
      <c r="E103"/>
      <c r="G103"/>
      <c r="K103" s="13"/>
      <c r="N103" s="15"/>
      <c r="O103" s="15"/>
      <c r="P103" s="15"/>
      <c r="Q103" s="15"/>
      <c r="R103" s="15"/>
      <c r="U103" s="13"/>
      <c r="Y103"/>
    </row>
    <row r="104" spans="1:25" x14ac:dyDescent="0.3">
      <c r="A104" s="11"/>
      <c r="E104"/>
      <c r="G104"/>
      <c r="K104" s="13"/>
      <c r="R104"/>
      <c r="U104" s="13"/>
      <c r="Y104"/>
    </row>
    <row r="105" spans="1:25" x14ac:dyDescent="0.3">
      <c r="A105" s="11"/>
      <c r="E105"/>
      <c r="G105"/>
      <c r="K105" s="13"/>
      <c r="R105"/>
      <c r="U105" s="13"/>
      <c r="Y105"/>
    </row>
    <row r="106" spans="1:25" x14ac:dyDescent="0.3">
      <c r="A106" s="11"/>
      <c r="E106"/>
      <c r="G106"/>
      <c r="K106" s="13"/>
      <c r="R106"/>
      <c r="U106" s="13"/>
      <c r="Y106"/>
    </row>
    <row r="107" spans="1:25" x14ac:dyDescent="0.3">
      <c r="A107" s="11"/>
      <c r="E107"/>
      <c r="G107"/>
      <c r="K107" s="13"/>
      <c r="R107"/>
      <c r="U107" s="13"/>
      <c r="Y107"/>
    </row>
    <row r="108" spans="1:25" x14ac:dyDescent="0.3">
      <c r="A108" s="11"/>
      <c r="E108"/>
      <c r="G108"/>
      <c r="K108" s="13"/>
      <c r="R108"/>
      <c r="U108" s="13"/>
      <c r="Y108"/>
    </row>
    <row r="109" spans="1:25" x14ac:dyDescent="0.3">
      <c r="A109" s="11"/>
      <c r="E109"/>
      <c r="G109"/>
      <c r="K109" s="13"/>
      <c r="R109"/>
      <c r="U109" s="13"/>
      <c r="Y109"/>
    </row>
    <row r="110" spans="1:25" x14ac:dyDescent="0.3">
      <c r="A110" s="11"/>
      <c r="E110"/>
      <c r="G110"/>
      <c r="K110" s="13"/>
      <c r="R110"/>
      <c r="U110" s="13"/>
      <c r="Y110"/>
    </row>
    <row r="111" spans="1:25" x14ac:dyDescent="0.3">
      <c r="A111" s="11"/>
      <c r="E111"/>
      <c r="G111"/>
      <c r="K111" s="13"/>
      <c r="R111"/>
      <c r="U111" s="13"/>
      <c r="Y111"/>
    </row>
    <row r="112" spans="1:25" x14ac:dyDescent="0.3">
      <c r="A112" s="11"/>
      <c r="E112"/>
      <c r="G112"/>
      <c r="K112" s="13"/>
      <c r="R112"/>
      <c r="U112" s="13"/>
      <c r="Y112"/>
    </row>
    <row r="113" spans="1:25" x14ac:dyDescent="0.3">
      <c r="A113" s="11"/>
      <c r="E113"/>
      <c r="G113"/>
      <c r="K113" s="13"/>
      <c r="R113"/>
      <c r="U113" s="13"/>
      <c r="Y113"/>
    </row>
    <row r="114" spans="1:25" x14ac:dyDescent="0.3">
      <c r="A114" s="11"/>
      <c r="E114"/>
      <c r="G114"/>
      <c r="K114" s="13"/>
      <c r="R114"/>
      <c r="U114" s="13"/>
      <c r="Y114"/>
    </row>
    <row r="115" spans="1:25" x14ac:dyDescent="0.3">
      <c r="A115" s="11"/>
      <c r="E115"/>
      <c r="G115"/>
      <c r="K115" s="13"/>
      <c r="R115"/>
      <c r="U115" s="13"/>
      <c r="Y115"/>
    </row>
    <row r="116" spans="1:25" x14ac:dyDescent="0.3">
      <c r="A116" s="11"/>
      <c r="E116"/>
      <c r="G116"/>
      <c r="K116" s="13"/>
      <c r="R116"/>
      <c r="U116" s="13"/>
      <c r="Y116"/>
    </row>
    <row r="117" spans="1:25" x14ac:dyDescent="0.3">
      <c r="A117" s="11"/>
      <c r="E117"/>
      <c r="G117"/>
      <c r="K117" s="13"/>
      <c r="R117"/>
      <c r="U117" s="13"/>
      <c r="Y117"/>
    </row>
    <row r="118" spans="1:25" x14ac:dyDescent="0.3">
      <c r="A118" s="11"/>
      <c r="E118"/>
      <c r="G118"/>
      <c r="K118" s="13"/>
      <c r="R118"/>
      <c r="U118" s="13"/>
      <c r="Y118"/>
    </row>
    <row r="119" spans="1:25" x14ac:dyDescent="0.3">
      <c r="A119" s="11"/>
      <c r="E119"/>
      <c r="G119"/>
      <c r="K119" s="13"/>
      <c r="R119"/>
      <c r="U119" s="13"/>
      <c r="Y119"/>
    </row>
    <row r="120" spans="1:25" x14ac:dyDescent="0.3">
      <c r="A120" s="11"/>
      <c r="E120"/>
      <c r="G120"/>
      <c r="K120" s="13"/>
      <c r="R120"/>
      <c r="U120" s="13"/>
      <c r="Y120"/>
    </row>
    <row r="121" spans="1:25" x14ac:dyDescent="0.3">
      <c r="A121" s="11"/>
      <c r="E121"/>
      <c r="G121"/>
      <c r="K121" s="13"/>
      <c r="R121"/>
      <c r="U121" s="13"/>
      <c r="Y121"/>
    </row>
    <row r="122" spans="1:25" x14ac:dyDescent="0.3">
      <c r="A122" s="11"/>
      <c r="E122"/>
      <c r="G122"/>
      <c r="K122" s="13"/>
      <c r="R122"/>
      <c r="U122" s="13"/>
      <c r="Y122"/>
    </row>
    <row r="123" spans="1:25" x14ac:dyDescent="0.3">
      <c r="A123" s="11"/>
      <c r="E123"/>
      <c r="G123"/>
      <c r="K123" s="13"/>
      <c r="R123"/>
      <c r="U123" s="13"/>
      <c r="Y123"/>
    </row>
    <row r="124" spans="1:25" x14ac:dyDescent="0.3">
      <c r="A124" s="11"/>
      <c r="E124"/>
      <c r="G124"/>
      <c r="K124" s="13"/>
      <c r="R124"/>
      <c r="U124" s="13"/>
      <c r="Y124"/>
    </row>
    <row r="125" spans="1:25" x14ac:dyDescent="0.3">
      <c r="A125" s="11"/>
      <c r="E125"/>
      <c r="G125"/>
      <c r="K125" s="13"/>
      <c r="R125"/>
      <c r="U125" s="13"/>
      <c r="Y125"/>
    </row>
    <row r="126" spans="1:25" x14ac:dyDescent="0.3">
      <c r="A126" s="11"/>
      <c r="E126"/>
      <c r="G126"/>
      <c r="K126" s="13"/>
      <c r="R126"/>
      <c r="U126" s="13"/>
      <c r="Y126"/>
    </row>
    <row r="127" spans="1:25" x14ac:dyDescent="0.3">
      <c r="A127" s="11"/>
      <c r="E127"/>
      <c r="G127"/>
      <c r="K127" s="13"/>
      <c r="R127"/>
      <c r="U127" s="13"/>
      <c r="Y127"/>
    </row>
    <row r="128" spans="1:25" x14ac:dyDescent="0.3">
      <c r="A128" s="11"/>
      <c r="E128"/>
      <c r="G128"/>
      <c r="K128" s="13"/>
      <c r="R128"/>
      <c r="U128" s="13"/>
      <c r="Y128"/>
    </row>
    <row r="129" spans="1:25" x14ac:dyDescent="0.3">
      <c r="A129" s="11"/>
      <c r="E129"/>
      <c r="G129"/>
      <c r="K129" s="13"/>
      <c r="R129"/>
      <c r="U129" s="13"/>
      <c r="Y129"/>
    </row>
    <row r="130" spans="1:25" x14ac:dyDescent="0.3">
      <c r="A130" s="11"/>
      <c r="E130"/>
      <c r="G130"/>
      <c r="K130" s="13"/>
      <c r="R130"/>
      <c r="U130" s="13"/>
      <c r="Y130"/>
    </row>
    <row r="131" spans="1:25" x14ac:dyDescent="0.3">
      <c r="A131" s="11"/>
      <c r="E131"/>
      <c r="G131"/>
      <c r="K131" s="13"/>
      <c r="R131"/>
      <c r="U131" s="13"/>
      <c r="Y131"/>
    </row>
    <row r="132" spans="1:25" x14ac:dyDescent="0.3">
      <c r="A132" s="11"/>
      <c r="E132"/>
      <c r="G132"/>
      <c r="K132" s="13"/>
      <c r="R132"/>
      <c r="U132" s="13"/>
      <c r="Y132"/>
    </row>
    <row r="133" spans="1:25" x14ac:dyDescent="0.3">
      <c r="A133" s="11"/>
      <c r="E133"/>
      <c r="G133"/>
      <c r="K133" s="13"/>
      <c r="R133"/>
      <c r="U133" s="13"/>
      <c r="Y133"/>
    </row>
    <row r="134" spans="1:25" x14ac:dyDescent="0.3">
      <c r="A134" s="11"/>
      <c r="E134"/>
      <c r="G134"/>
      <c r="K134" s="13"/>
      <c r="R134"/>
      <c r="U134" s="13"/>
      <c r="Y134"/>
    </row>
    <row r="135" spans="1:25" x14ac:dyDescent="0.3">
      <c r="A135" s="11"/>
      <c r="E135"/>
      <c r="G135"/>
      <c r="K135" s="13"/>
      <c r="R135"/>
      <c r="U135" s="13"/>
      <c r="Y135"/>
    </row>
    <row r="136" spans="1:25" x14ac:dyDescent="0.3">
      <c r="A136" s="11"/>
      <c r="E136"/>
      <c r="G136"/>
      <c r="K136" s="13"/>
      <c r="R136"/>
      <c r="U136" s="13"/>
      <c r="Y136"/>
    </row>
    <row r="137" spans="1:25" x14ac:dyDescent="0.3">
      <c r="A137" s="11"/>
      <c r="E137"/>
      <c r="G137"/>
      <c r="K137" s="13"/>
      <c r="R137"/>
      <c r="U137" s="13"/>
      <c r="Y137"/>
    </row>
    <row r="138" spans="1:25" x14ac:dyDescent="0.3">
      <c r="A138" s="11"/>
      <c r="E138"/>
      <c r="G138"/>
      <c r="K138" s="13"/>
      <c r="R138"/>
      <c r="U138" s="13"/>
      <c r="Y138"/>
    </row>
    <row r="139" spans="1:25" x14ac:dyDescent="0.3">
      <c r="A139" s="11"/>
      <c r="E139"/>
      <c r="G139"/>
      <c r="K139" s="13"/>
      <c r="R139"/>
      <c r="U139" s="13"/>
      <c r="Y139"/>
    </row>
    <row r="140" spans="1:25" x14ac:dyDescent="0.3">
      <c r="A140" s="11"/>
      <c r="E140"/>
      <c r="G140"/>
      <c r="K140" s="13"/>
      <c r="R140"/>
      <c r="U140" s="13"/>
      <c r="Y140"/>
    </row>
    <row r="141" spans="1:25" x14ac:dyDescent="0.3">
      <c r="A141" s="11"/>
      <c r="E141"/>
      <c r="G141"/>
      <c r="K141" s="13"/>
      <c r="R141"/>
      <c r="U141" s="13"/>
      <c r="Y141"/>
    </row>
    <row r="142" spans="1:25" x14ac:dyDescent="0.3">
      <c r="A142" s="11"/>
      <c r="E142"/>
      <c r="G142"/>
      <c r="K142" s="13"/>
      <c r="R142"/>
      <c r="U142" s="13"/>
      <c r="Y142"/>
    </row>
    <row r="143" spans="1:25" x14ac:dyDescent="0.3">
      <c r="A143" s="11"/>
      <c r="E143"/>
      <c r="G143"/>
      <c r="K143" s="13"/>
      <c r="R143"/>
      <c r="U143" s="13"/>
      <c r="Y143"/>
    </row>
    <row r="144" spans="1:25" x14ac:dyDescent="0.3">
      <c r="A144" s="11"/>
      <c r="E144"/>
      <c r="G144"/>
      <c r="K144" s="13"/>
      <c r="R144"/>
      <c r="Y144"/>
    </row>
    <row r="145" spans="1:25" x14ac:dyDescent="0.3">
      <c r="A145" s="11"/>
      <c r="E145"/>
      <c r="G145"/>
      <c r="R145"/>
      <c r="Y145"/>
    </row>
    <row r="146" spans="1:25" x14ac:dyDescent="0.3">
      <c r="A146" s="11"/>
      <c r="E146"/>
      <c r="G146"/>
      <c r="R146"/>
      <c r="Y146"/>
    </row>
    <row r="147" spans="1:25" x14ac:dyDescent="0.3">
      <c r="A147" s="11"/>
      <c r="E147"/>
      <c r="G147"/>
      <c r="R147"/>
      <c r="Y147"/>
    </row>
    <row r="148" spans="1:25" x14ac:dyDescent="0.3">
      <c r="A148" s="11"/>
      <c r="E148"/>
      <c r="G148"/>
      <c r="R148"/>
      <c r="Y148"/>
    </row>
    <row r="149" spans="1:25" x14ac:dyDescent="0.3">
      <c r="A149" s="11"/>
      <c r="E149"/>
      <c r="G149"/>
      <c r="R149"/>
      <c r="Y149"/>
    </row>
    <row r="150" spans="1:25" x14ac:dyDescent="0.3">
      <c r="A150" s="11"/>
      <c r="E150"/>
      <c r="G150"/>
      <c r="R150"/>
      <c r="Y150"/>
    </row>
    <row r="151" spans="1:25" x14ac:dyDescent="0.3">
      <c r="A151" s="11"/>
      <c r="E151"/>
      <c r="G151"/>
      <c r="R151"/>
      <c r="Y151"/>
    </row>
    <row r="152" spans="1:25" x14ac:dyDescent="0.3">
      <c r="A152" s="11"/>
      <c r="E152"/>
      <c r="G152"/>
      <c r="R152"/>
      <c r="Y152"/>
    </row>
    <row r="153" spans="1:25" x14ac:dyDescent="0.3">
      <c r="A153" s="11"/>
      <c r="E153"/>
      <c r="G153"/>
      <c r="R153"/>
      <c r="Y153"/>
    </row>
    <row r="154" spans="1:25" x14ac:dyDescent="0.3">
      <c r="A154" s="11"/>
      <c r="E154"/>
      <c r="G154"/>
      <c r="R154"/>
      <c r="Y154"/>
    </row>
    <row r="155" spans="1:25" x14ac:dyDescent="0.3">
      <c r="A155" s="11"/>
      <c r="E155"/>
      <c r="G155"/>
      <c r="R155"/>
      <c r="Y155"/>
    </row>
    <row r="156" spans="1:25" x14ac:dyDescent="0.3">
      <c r="A156" s="11"/>
      <c r="E156"/>
      <c r="G156"/>
      <c r="R156"/>
      <c r="Y156"/>
    </row>
    <row r="157" spans="1:25" x14ac:dyDescent="0.3">
      <c r="A157" s="11"/>
      <c r="E157"/>
      <c r="G157"/>
      <c r="R157"/>
      <c r="Y157"/>
    </row>
    <row r="158" spans="1:25" x14ac:dyDescent="0.3">
      <c r="A158" s="11"/>
      <c r="E158"/>
      <c r="G158"/>
      <c r="R158"/>
      <c r="Y158"/>
    </row>
    <row r="159" spans="1:25" x14ac:dyDescent="0.3">
      <c r="A159" s="11"/>
      <c r="E159"/>
      <c r="G159"/>
      <c r="R159"/>
      <c r="Y159"/>
    </row>
    <row r="160" spans="1:25" x14ac:dyDescent="0.3">
      <c r="A160" s="11"/>
      <c r="E160"/>
      <c r="G160"/>
      <c r="R160"/>
      <c r="Y160"/>
    </row>
    <row r="161" spans="1:25" x14ac:dyDescent="0.3">
      <c r="A161" s="11"/>
      <c r="E161"/>
      <c r="G161"/>
      <c r="R161"/>
      <c r="Y161"/>
    </row>
    <row r="162" spans="1:25" x14ac:dyDescent="0.3">
      <c r="A162" s="11"/>
      <c r="E162"/>
      <c r="G162"/>
      <c r="R162"/>
      <c r="Y162"/>
    </row>
    <row r="163" spans="1:25" x14ac:dyDescent="0.3">
      <c r="A163" s="11"/>
      <c r="E163"/>
      <c r="G163"/>
      <c r="R163"/>
      <c r="Y163"/>
    </row>
    <row r="164" spans="1:25" x14ac:dyDescent="0.3">
      <c r="A164" s="11"/>
      <c r="E164"/>
      <c r="G164"/>
      <c r="R164"/>
      <c r="Y164"/>
    </row>
    <row r="165" spans="1:25" x14ac:dyDescent="0.3">
      <c r="A165" s="11"/>
      <c r="E165"/>
      <c r="G165"/>
      <c r="R165"/>
      <c r="Y165"/>
    </row>
    <row r="166" spans="1:25" x14ac:dyDescent="0.3">
      <c r="A166" s="11"/>
      <c r="E166"/>
      <c r="G166"/>
      <c r="R166"/>
      <c r="Y166"/>
    </row>
    <row r="167" spans="1:25" x14ac:dyDescent="0.3">
      <c r="A167" s="11"/>
      <c r="E167"/>
      <c r="G167"/>
      <c r="R167"/>
      <c r="Y167"/>
    </row>
    <row r="168" spans="1:25" x14ac:dyDescent="0.3">
      <c r="A168" s="11"/>
      <c r="E168"/>
      <c r="G168"/>
      <c r="R168"/>
      <c r="Y168"/>
    </row>
    <row r="169" spans="1:25" x14ac:dyDescent="0.3">
      <c r="A169" s="11"/>
      <c r="E169"/>
      <c r="G169"/>
      <c r="R169"/>
      <c r="Y169"/>
    </row>
    <row r="170" spans="1:25" x14ac:dyDescent="0.3">
      <c r="A170" s="11"/>
      <c r="E170"/>
      <c r="G170"/>
      <c r="R170"/>
      <c r="Y170"/>
    </row>
    <row r="171" spans="1:25" x14ac:dyDescent="0.3">
      <c r="A171" s="11"/>
      <c r="E171"/>
      <c r="G171"/>
      <c r="R171"/>
      <c r="Y171"/>
    </row>
    <row r="172" spans="1:25" x14ac:dyDescent="0.3">
      <c r="A172" s="11"/>
      <c r="E172"/>
      <c r="G172"/>
      <c r="R172"/>
      <c r="Y172"/>
    </row>
    <row r="173" spans="1:25" x14ac:dyDescent="0.3">
      <c r="A173" s="11"/>
      <c r="E173"/>
      <c r="G173"/>
      <c r="R173"/>
      <c r="Y173"/>
    </row>
    <row r="174" spans="1:25" x14ac:dyDescent="0.3">
      <c r="A174" s="11"/>
      <c r="E174"/>
      <c r="G174"/>
      <c r="R174"/>
      <c r="Y174"/>
    </row>
    <row r="175" spans="1:25" x14ac:dyDescent="0.3">
      <c r="A175" s="11"/>
      <c r="E175"/>
      <c r="G175"/>
      <c r="R175"/>
      <c r="Y175"/>
    </row>
    <row r="176" spans="1:25" x14ac:dyDescent="0.3">
      <c r="A176" s="11"/>
      <c r="E176"/>
      <c r="G176"/>
      <c r="R176"/>
      <c r="Y176"/>
    </row>
    <row r="177" spans="1:25" x14ac:dyDescent="0.3">
      <c r="A177" s="11"/>
      <c r="E177"/>
      <c r="G177"/>
      <c r="R177"/>
      <c r="Y177"/>
    </row>
    <row r="178" spans="1:25" x14ac:dyDescent="0.3">
      <c r="A178" s="11"/>
      <c r="E178"/>
      <c r="G178"/>
      <c r="R178"/>
      <c r="Y178"/>
    </row>
    <row r="179" spans="1:25" x14ac:dyDescent="0.3">
      <c r="A179" s="11"/>
      <c r="E179"/>
      <c r="G179"/>
      <c r="R179"/>
      <c r="Y179"/>
    </row>
    <row r="180" spans="1:25" x14ac:dyDescent="0.3">
      <c r="A180" s="11"/>
      <c r="E180"/>
      <c r="G180"/>
      <c r="R180"/>
      <c r="Y180"/>
    </row>
    <row r="181" spans="1:25" x14ac:dyDescent="0.3">
      <c r="A181" s="11"/>
      <c r="E181"/>
      <c r="G181"/>
      <c r="R181"/>
      <c r="Y181"/>
    </row>
    <row r="182" spans="1:25" x14ac:dyDescent="0.3">
      <c r="A182" s="11"/>
      <c r="E182"/>
      <c r="G182"/>
      <c r="R182"/>
      <c r="Y182"/>
    </row>
    <row r="183" spans="1:25" x14ac:dyDescent="0.3">
      <c r="A183" s="11"/>
      <c r="E183"/>
      <c r="G183"/>
      <c r="R183"/>
      <c r="Y183"/>
    </row>
    <row r="184" spans="1:25" x14ac:dyDescent="0.3">
      <c r="A184" s="11"/>
      <c r="E184"/>
      <c r="G184"/>
      <c r="R184"/>
      <c r="Y184"/>
    </row>
    <row r="185" spans="1:25" x14ac:dyDescent="0.3">
      <c r="A185" s="11"/>
      <c r="E185"/>
      <c r="G185"/>
      <c r="R185"/>
      <c r="Y185"/>
    </row>
    <row r="186" spans="1:25" x14ac:dyDescent="0.3">
      <c r="A186" s="11"/>
      <c r="E186"/>
      <c r="G186"/>
      <c r="R186"/>
      <c r="Y186"/>
    </row>
    <row r="187" spans="1:25" x14ac:dyDescent="0.3">
      <c r="A187" s="11"/>
      <c r="E187"/>
      <c r="G187"/>
      <c r="R187"/>
      <c r="Y187"/>
    </row>
    <row r="188" spans="1:25" x14ac:dyDescent="0.3">
      <c r="A188" s="11"/>
      <c r="E188"/>
      <c r="G188"/>
      <c r="R188"/>
      <c r="Y188"/>
    </row>
    <row r="189" spans="1:25" x14ac:dyDescent="0.3">
      <c r="A189" s="11"/>
      <c r="E189"/>
      <c r="G189"/>
      <c r="R189"/>
      <c r="Y189"/>
    </row>
    <row r="190" spans="1:25" x14ac:dyDescent="0.3">
      <c r="A190" s="11"/>
      <c r="E190"/>
      <c r="G190"/>
      <c r="R190"/>
      <c r="Y190"/>
    </row>
    <row r="191" spans="1:25" x14ac:dyDescent="0.3">
      <c r="A191" s="11"/>
      <c r="E191"/>
      <c r="G191"/>
      <c r="R191"/>
      <c r="Y191"/>
    </row>
    <row r="192" spans="1:25" x14ac:dyDescent="0.3">
      <c r="A192" s="11"/>
      <c r="E192"/>
      <c r="G192"/>
      <c r="R192"/>
      <c r="Y192"/>
    </row>
    <row r="193" spans="1:25" x14ac:dyDescent="0.3">
      <c r="A193" s="11"/>
      <c r="E193"/>
      <c r="G193"/>
      <c r="R193"/>
      <c r="Y193"/>
    </row>
    <row r="194" spans="1:25" x14ac:dyDescent="0.3">
      <c r="A194" s="11"/>
      <c r="E194"/>
      <c r="G194"/>
      <c r="R194"/>
      <c r="Y194"/>
    </row>
    <row r="195" spans="1:25" x14ac:dyDescent="0.3">
      <c r="A195" s="11"/>
      <c r="E195"/>
      <c r="G195"/>
      <c r="R195"/>
      <c r="Y195"/>
    </row>
    <row r="196" spans="1:25" x14ac:dyDescent="0.3">
      <c r="A196" s="11"/>
      <c r="E196"/>
      <c r="G196"/>
      <c r="R196"/>
      <c r="Y196"/>
    </row>
    <row r="197" spans="1:25" x14ac:dyDescent="0.3">
      <c r="A197" s="11"/>
      <c r="E197"/>
      <c r="G197"/>
      <c r="R197"/>
      <c r="Y197"/>
    </row>
    <row r="198" spans="1:25" x14ac:dyDescent="0.3">
      <c r="A198" s="11"/>
      <c r="E198"/>
      <c r="G198"/>
      <c r="R198"/>
      <c r="Y198"/>
    </row>
    <row r="199" spans="1:25" x14ac:dyDescent="0.3">
      <c r="A199" s="11"/>
      <c r="E199"/>
      <c r="G199"/>
      <c r="R199"/>
      <c r="Y199"/>
    </row>
    <row r="200" spans="1:25" x14ac:dyDescent="0.3">
      <c r="A200" s="11"/>
      <c r="E200"/>
      <c r="G200"/>
      <c r="R200"/>
      <c r="Y200"/>
    </row>
    <row r="201" spans="1:25" x14ac:dyDescent="0.3">
      <c r="A201" s="11"/>
      <c r="E201"/>
      <c r="G201"/>
      <c r="R201"/>
      <c r="Y201"/>
    </row>
    <row r="202" spans="1:25" x14ac:dyDescent="0.3">
      <c r="A202" s="11"/>
      <c r="E202"/>
      <c r="G202"/>
      <c r="R202"/>
      <c r="Y202"/>
    </row>
    <row r="203" spans="1:25" x14ac:dyDescent="0.3">
      <c r="A203" s="11"/>
      <c r="E203"/>
      <c r="G203"/>
      <c r="R203"/>
      <c r="Y203"/>
    </row>
    <row r="204" spans="1:25" x14ac:dyDescent="0.3">
      <c r="A204" s="11"/>
      <c r="E204"/>
      <c r="G204"/>
      <c r="R204"/>
      <c r="Y204"/>
    </row>
    <row r="205" spans="1:25" x14ac:dyDescent="0.3">
      <c r="A205" s="11"/>
      <c r="E205"/>
      <c r="G205"/>
      <c r="R205"/>
      <c r="Y205"/>
    </row>
    <row r="206" spans="1:25" x14ac:dyDescent="0.3">
      <c r="A206" s="11"/>
      <c r="E206"/>
      <c r="G206"/>
      <c r="R206"/>
      <c r="Y206"/>
    </row>
    <row r="207" spans="1:25" x14ac:dyDescent="0.3">
      <c r="A207" s="11"/>
      <c r="E207"/>
      <c r="G207"/>
      <c r="R207"/>
      <c r="Y207"/>
    </row>
    <row r="208" spans="1:25" x14ac:dyDescent="0.3">
      <c r="A208" s="11"/>
      <c r="E208"/>
      <c r="G208"/>
      <c r="R208"/>
      <c r="Y208"/>
    </row>
    <row r="209" spans="1:25" x14ac:dyDescent="0.3">
      <c r="A209" s="11"/>
      <c r="E209"/>
      <c r="G209"/>
      <c r="R209"/>
      <c r="Y209"/>
    </row>
    <row r="210" spans="1:25" x14ac:dyDescent="0.3">
      <c r="A210" s="11"/>
      <c r="E210"/>
      <c r="G210"/>
      <c r="R210"/>
      <c r="Y210"/>
    </row>
    <row r="211" spans="1:25" x14ac:dyDescent="0.3">
      <c r="A211" s="11"/>
      <c r="E211"/>
      <c r="G211"/>
      <c r="R211"/>
      <c r="Y211"/>
    </row>
    <row r="212" spans="1:25" x14ac:dyDescent="0.3">
      <c r="A212" s="11"/>
      <c r="E212"/>
      <c r="G212"/>
      <c r="R212"/>
      <c r="Y212"/>
    </row>
    <row r="213" spans="1:25" x14ac:dyDescent="0.3">
      <c r="A213" s="11"/>
      <c r="E213"/>
      <c r="G213"/>
      <c r="R213"/>
      <c r="Y213"/>
    </row>
    <row r="214" spans="1:25" x14ac:dyDescent="0.3">
      <c r="A214" s="11"/>
      <c r="E214"/>
      <c r="G214"/>
      <c r="R214"/>
      <c r="Y214"/>
    </row>
    <row r="215" spans="1:25" x14ac:dyDescent="0.3">
      <c r="A215" s="11"/>
      <c r="E215"/>
      <c r="G215"/>
      <c r="R215"/>
      <c r="Y215"/>
    </row>
    <row r="216" spans="1:25" x14ac:dyDescent="0.3">
      <c r="A216" s="11"/>
      <c r="E216"/>
      <c r="G216"/>
      <c r="R216"/>
      <c r="Y216"/>
    </row>
    <row r="217" spans="1:25" x14ac:dyDescent="0.3">
      <c r="A217" s="11"/>
      <c r="E217"/>
      <c r="G217"/>
      <c r="R217"/>
      <c r="Y217"/>
    </row>
    <row r="218" spans="1:25" x14ac:dyDescent="0.3">
      <c r="A218" s="11"/>
      <c r="E218"/>
      <c r="G218"/>
      <c r="R218"/>
      <c r="Y218"/>
    </row>
    <row r="219" spans="1:25" x14ac:dyDescent="0.3">
      <c r="A219" s="11"/>
      <c r="E219"/>
      <c r="G219"/>
      <c r="R219"/>
      <c r="Y219"/>
    </row>
    <row r="220" spans="1:25" x14ac:dyDescent="0.3">
      <c r="A220" s="11"/>
      <c r="E220"/>
      <c r="G220"/>
      <c r="R220"/>
      <c r="Y220"/>
    </row>
    <row r="221" spans="1:25" x14ac:dyDescent="0.3">
      <c r="A221" s="11"/>
      <c r="E221"/>
      <c r="G221"/>
      <c r="R221"/>
      <c r="Y221"/>
    </row>
    <row r="222" spans="1:25" x14ac:dyDescent="0.3">
      <c r="A222" s="11"/>
      <c r="E222"/>
      <c r="G222"/>
      <c r="R222"/>
      <c r="Y222"/>
    </row>
    <row r="223" spans="1:25" x14ac:dyDescent="0.3">
      <c r="A223" s="11"/>
      <c r="E223"/>
      <c r="G223"/>
      <c r="R223"/>
      <c r="Y223"/>
    </row>
    <row r="224" spans="1:25" x14ac:dyDescent="0.3">
      <c r="A224" s="11"/>
      <c r="E224"/>
      <c r="G224"/>
      <c r="R224"/>
      <c r="Y224"/>
    </row>
    <row r="225" spans="1:25" x14ac:dyDescent="0.3">
      <c r="A225" s="11"/>
      <c r="E225"/>
      <c r="G225"/>
      <c r="R225"/>
      <c r="Y225"/>
    </row>
    <row r="226" spans="1:25" x14ac:dyDescent="0.3">
      <c r="A226" s="11"/>
      <c r="E226"/>
      <c r="G226"/>
      <c r="R226"/>
      <c r="Y226"/>
    </row>
    <row r="227" spans="1:25" x14ac:dyDescent="0.3">
      <c r="A227" s="11"/>
      <c r="E227"/>
      <c r="G227"/>
      <c r="R227"/>
      <c r="Y227"/>
    </row>
    <row r="228" spans="1:25" x14ac:dyDescent="0.3">
      <c r="A228" s="11"/>
      <c r="E228"/>
      <c r="G228"/>
      <c r="R228"/>
      <c r="Y228"/>
    </row>
    <row r="229" spans="1:25" x14ac:dyDescent="0.3">
      <c r="A229" s="11"/>
      <c r="E229"/>
      <c r="G229"/>
      <c r="R229"/>
      <c r="Y229"/>
    </row>
    <row r="230" spans="1:25" x14ac:dyDescent="0.3">
      <c r="A230" s="11"/>
      <c r="E230"/>
      <c r="G230"/>
      <c r="R230"/>
      <c r="Y230"/>
    </row>
    <row r="231" spans="1:25" x14ac:dyDescent="0.3">
      <c r="A231" s="11"/>
      <c r="E231"/>
      <c r="G231"/>
      <c r="R231"/>
      <c r="Y231"/>
    </row>
    <row r="232" spans="1:25" x14ac:dyDescent="0.3">
      <c r="A232" s="11"/>
      <c r="E232"/>
      <c r="G232"/>
      <c r="R232"/>
      <c r="Y232"/>
    </row>
    <row r="233" spans="1:25" x14ac:dyDescent="0.3">
      <c r="A233" s="11"/>
      <c r="E233"/>
      <c r="G233"/>
      <c r="R233"/>
      <c r="Y233"/>
    </row>
    <row r="234" spans="1:25" x14ac:dyDescent="0.3">
      <c r="A234" s="11"/>
      <c r="E234"/>
      <c r="G234"/>
      <c r="R234"/>
      <c r="Y234"/>
    </row>
    <row r="235" spans="1:25" x14ac:dyDescent="0.3">
      <c r="A235" s="11"/>
      <c r="E235"/>
      <c r="G235"/>
      <c r="R235"/>
      <c r="Y235"/>
    </row>
    <row r="236" spans="1:25" x14ac:dyDescent="0.3">
      <c r="A236" s="11"/>
      <c r="E236"/>
      <c r="G236"/>
      <c r="R236"/>
      <c r="Y236"/>
    </row>
    <row r="237" spans="1:25" x14ac:dyDescent="0.3">
      <c r="A237" s="11"/>
      <c r="E237"/>
      <c r="G237"/>
      <c r="R237"/>
      <c r="Y237"/>
    </row>
    <row r="238" spans="1:25" x14ac:dyDescent="0.3">
      <c r="A238" s="11"/>
      <c r="E238"/>
      <c r="G238"/>
      <c r="R238"/>
      <c r="Y238"/>
    </row>
    <row r="239" spans="1:25" x14ac:dyDescent="0.3">
      <c r="A239" s="11"/>
      <c r="E239"/>
      <c r="G239"/>
      <c r="R239"/>
      <c r="Y239"/>
    </row>
    <row r="240" spans="1:25" x14ac:dyDescent="0.3">
      <c r="A240" s="11"/>
      <c r="E240"/>
      <c r="G240"/>
      <c r="R240"/>
      <c r="Y240"/>
    </row>
    <row r="241" spans="1:25" x14ac:dyDescent="0.3">
      <c r="A241" s="11"/>
      <c r="E241"/>
      <c r="G241"/>
      <c r="R241"/>
      <c r="Y241"/>
    </row>
    <row r="242" spans="1:25" x14ac:dyDescent="0.3">
      <c r="A242" s="11"/>
      <c r="E242"/>
      <c r="G242"/>
      <c r="R242"/>
      <c r="Y242"/>
    </row>
    <row r="243" spans="1:25" x14ac:dyDescent="0.3">
      <c r="A243" s="11"/>
      <c r="E243"/>
      <c r="G243"/>
      <c r="R243"/>
      <c r="Y243"/>
    </row>
    <row r="244" spans="1:25" x14ac:dyDescent="0.3">
      <c r="A244" s="11"/>
      <c r="E244"/>
      <c r="G244"/>
      <c r="R244"/>
      <c r="Y244"/>
    </row>
    <row r="245" spans="1:25" x14ac:dyDescent="0.3">
      <c r="A245" s="11"/>
      <c r="E245"/>
      <c r="G245"/>
      <c r="R245"/>
      <c r="Y245"/>
    </row>
    <row r="246" spans="1:25" x14ac:dyDescent="0.3">
      <c r="A246" s="11"/>
      <c r="E246"/>
      <c r="G246"/>
      <c r="R246"/>
      <c r="Y246"/>
    </row>
    <row r="247" spans="1:25" x14ac:dyDescent="0.3">
      <c r="A247" s="11"/>
      <c r="E247"/>
      <c r="G247"/>
      <c r="R247"/>
      <c r="Y247"/>
    </row>
    <row r="248" spans="1:25" x14ac:dyDescent="0.3">
      <c r="A248" s="11"/>
      <c r="E248"/>
      <c r="G248"/>
      <c r="R248"/>
      <c r="Y248"/>
    </row>
    <row r="249" spans="1:25" x14ac:dyDescent="0.3">
      <c r="A249" s="11"/>
      <c r="E249"/>
      <c r="G249"/>
      <c r="R249"/>
      <c r="Y249"/>
    </row>
    <row r="250" spans="1:25" x14ac:dyDescent="0.3">
      <c r="A250" s="11"/>
      <c r="E250"/>
      <c r="G250"/>
      <c r="R250"/>
      <c r="Y250"/>
    </row>
    <row r="251" spans="1:25" x14ac:dyDescent="0.3">
      <c r="A251" s="11"/>
      <c r="E251"/>
      <c r="G251"/>
      <c r="R251"/>
      <c r="Y251"/>
    </row>
    <row r="252" spans="1:25" x14ac:dyDescent="0.3">
      <c r="A252" s="11"/>
      <c r="E252"/>
      <c r="G252"/>
      <c r="R252"/>
      <c r="Y252"/>
    </row>
    <row r="253" spans="1:25" x14ac:dyDescent="0.3">
      <c r="A253" s="11"/>
      <c r="E253"/>
      <c r="G253"/>
      <c r="R253"/>
      <c r="Y253"/>
    </row>
    <row r="254" spans="1:25" x14ac:dyDescent="0.3">
      <c r="A254" s="11"/>
      <c r="E254"/>
      <c r="G254"/>
      <c r="R254"/>
      <c r="Y254"/>
    </row>
    <row r="255" spans="1:25" x14ac:dyDescent="0.3">
      <c r="A255" s="11"/>
      <c r="E255"/>
      <c r="G255"/>
      <c r="R255"/>
      <c r="Y255"/>
    </row>
    <row r="256" spans="1:25" x14ac:dyDescent="0.3">
      <c r="A256" s="11"/>
      <c r="E256"/>
      <c r="G256"/>
      <c r="R256"/>
      <c r="Y256"/>
    </row>
    <row r="257" spans="1:25" x14ac:dyDescent="0.3">
      <c r="A257" s="11"/>
      <c r="E257"/>
      <c r="G257"/>
      <c r="R257"/>
      <c r="Y257"/>
    </row>
    <row r="258" spans="1:25" x14ac:dyDescent="0.3">
      <c r="A258" s="11"/>
      <c r="E258"/>
      <c r="G258"/>
      <c r="R258"/>
      <c r="Y258"/>
    </row>
    <row r="259" spans="1:25" x14ac:dyDescent="0.3">
      <c r="A259" s="11"/>
      <c r="E259"/>
      <c r="G259"/>
      <c r="R259"/>
      <c r="Y259"/>
    </row>
    <row r="260" spans="1:25" x14ac:dyDescent="0.3">
      <c r="A260" s="11"/>
      <c r="E260"/>
      <c r="G260"/>
      <c r="R260"/>
      <c r="Y260"/>
    </row>
    <row r="261" spans="1:25" x14ac:dyDescent="0.3">
      <c r="A261" s="11"/>
      <c r="E261"/>
      <c r="G261"/>
      <c r="R261"/>
      <c r="Y261"/>
    </row>
    <row r="262" spans="1:25" x14ac:dyDescent="0.3">
      <c r="A262" s="11"/>
      <c r="E262"/>
      <c r="G262"/>
      <c r="R262"/>
      <c r="Y262"/>
    </row>
    <row r="263" spans="1:25" x14ac:dyDescent="0.3">
      <c r="A263" s="11"/>
      <c r="E263"/>
      <c r="G263"/>
      <c r="R263"/>
      <c r="Y263"/>
    </row>
    <row r="264" spans="1:25" x14ac:dyDescent="0.3">
      <c r="A264" s="11"/>
      <c r="E264"/>
      <c r="G264"/>
      <c r="R264"/>
      <c r="Y264"/>
    </row>
    <row r="265" spans="1:25" x14ac:dyDescent="0.3">
      <c r="A265" s="11"/>
      <c r="E265"/>
      <c r="G265"/>
      <c r="R265"/>
      <c r="Y265"/>
    </row>
    <row r="266" spans="1:25" x14ac:dyDescent="0.3">
      <c r="A266" s="11"/>
      <c r="E266"/>
      <c r="G266"/>
      <c r="R266"/>
      <c r="Y266"/>
    </row>
    <row r="267" spans="1:25" x14ac:dyDescent="0.3">
      <c r="A267" s="11"/>
      <c r="E267"/>
      <c r="G267"/>
      <c r="R267"/>
      <c r="Y267"/>
    </row>
    <row r="268" spans="1:25" x14ac:dyDescent="0.3">
      <c r="A268" s="11"/>
      <c r="E268"/>
      <c r="G268"/>
      <c r="R268"/>
      <c r="Y268"/>
    </row>
    <row r="269" spans="1:25" x14ac:dyDescent="0.3">
      <c r="A269" s="11"/>
      <c r="E269"/>
      <c r="G269"/>
      <c r="R269"/>
      <c r="Y269"/>
    </row>
    <row r="270" spans="1:25" x14ac:dyDescent="0.3">
      <c r="A270" s="11"/>
      <c r="E270"/>
      <c r="G270"/>
      <c r="R270"/>
      <c r="Y270"/>
    </row>
    <row r="271" spans="1:25" x14ac:dyDescent="0.3">
      <c r="A271" s="11"/>
      <c r="E271"/>
      <c r="G271"/>
      <c r="R271"/>
      <c r="Y271"/>
    </row>
    <row r="272" spans="1:25" x14ac:dyDescent="0.3">
      <c r="A272" s="11"/>
      <c r="E272"/>
      <c r="G272"/>
      <c r="R272"/>
      <c r="Y272"/>
    </row>
    <row r="273" spans="1:25" x14ac:dyDescent="0.3">
      <c r="A273" s="11"/>
      <c r="E273"/>
      <c r="G273"/>
      <c r="R273"/>
      <c r="Y273"/>
    </row>
    <row r="274" spans="1:25" x14ac:dyDescent="0.3">
      <c r="A274" s="11"/>
      <c r="E274"/>
      <c r="G274"/>
      <c r="R274"/>
      <c r="Y274"/>
    </row>
    <row r="275" spans="1:25" x14ac:dyDescent="0.3">
      <c r="A275" s="11"/>
      <c r="E275"/>
      <c r="G275"/>
      <c r="R275"/>
      <c r="Y275"/>
    </row>
    <row r="276" spans="1:25" x14ac:dyDescent="0.3">
      <c r="A276" s="11"/>
      <c r="E276"/>
      <c r="G276"/>
      <c r="R276"/>
      <c r="Y276"/>
    </row>
    <row r="277" spans="1:25" x14ac:dyDescent="0.3">
      <c r="A277" s="11"/>
      <c r="E277"/>
      <c r="G277"/>
      <c r="R277"/>
      <c r="Y277"/>
    </row>
    <row r="278" spans="1:25" x14ac:dyDescent="0.3">
      <c r="A278" s="11"/>
      <c r="E278"/>
      <c r="G278"/>
      <c r="R278"/>
      <c r="Y278"/>
    </row>
    <row r="279" spans="1:25" x14ac:dyDescent="0.3">
      <c r="A279" s="11"/>
      <c r="E279"/>
      <c r="G279"/>
      <c r="R279"/>
      <c r="Y279"/>
    </row>
    <row r="280" spans="1:25" x14ac:dyDescent="0.3">
      <c r="A280" s="11"/>
      <c r="E280"/>
      <c r="G280"/>
      <c r="R280"/>
      <c r="Y280"/>
    </row>
    <row r="281" spans="1:25" x14ac:dyDescent="0.3">
      <c r="A281" s="11"/>
      <c r="E281"/>
      <c r="G281"/>
      <c r="R281"/>
      <c r="Y281"/>
    </row>
    <row r="282" spans="1:25" x14ac:dyDescent="0.3">
      <c r="A282" s="11"/>
      <c r="E282"/>
      <c r="G282"/>
      <c r="R282"/>
      <c r="Y282"/>
    </row>
    <row r="283" spans="1:25" x14ac:dyDescent="0.3">
      <c r="A283" s="11"/>
      <c r="E283"/>
      <c r="G283"/>
      <c r="R283"/>
      <c r="Y283"/>
    </row>
    <row r="284" spans="1:25" x14ac:dyDescent="0.3">
      <c r="A284" s="11"/>
      <c r="E284"/>
      <c r="G284"/>
      <c r="R284"/>
      <c r="Y284"/>
    </row>
    <row r="285" spans="1:25" x14ac:dyDescent="0.3">
      <c r="A285" s="11"/>
      <c r="E285"/>
      <c r="G285"/>
      <c r="R285"/>
      <c r="Y285"/>
    </row>
    <row r="286" spans="1:25" x14ac:dyDescent="0.3">
      <c r="A286" s="11"/>
      <c r="E286"/>
      <c r="G286"/>
      <c r="R286"/>
      <c r="Y286"/>
    </row>
    <row r="287" spans="1:25" x14ac:dyDescent="0.3">
      <c r="A287" s="11"/>
      <c r="E287"/>
      <c r="G287"/>
      <c r="R287"/>
      <c r="Y287"/>
    </row>
    <row r="288" spans="1:25" x14ac:dyDescent="0.3">
      <c r="A288" s="11"/>
      <c r="E288"/>
      <c r="G288"/>
      <c r="R288"/>
      <c r="Y288"/>
    </row>
    <row r="289" spans="1:25" x14ac:dyDescent="0.3">
      <c r="A289" s="11"/>
      <c r="E289"/>
      <c r="G289"/>
      <c r="R289"/>
      <c r="Y289"/>
    </row>
    <row r="290" spans="1:25" x14ac:dyDescent="0.3">
      <c r="A290" s="11"/>
      <c r="E290"/>
      <c r="G290"/>
      <c r="R290"/>
      <c r="Y290"/>
    </row>
    <row r="291" spans="1:25" x14ac:dyDescent="0.3">
      <c r="A291" s="11"/>
      <c r="E291"/>
      <c r="G291"/>
      <c r="R291"/>
      <c r="Y291"/>
    </row>
    <row r="292" spans="1:25" x14ac:dyDescent="0.3">
      <c r="A292" s="11"/>
      <c r="E292"/>
      <c r="G292"/>
      <c r="R292"/>
      <c r="Y292"/>
    </row>
    <row r="293" spans="1:25" x14ac:dyDescent="0.3">
      <c r="A293" s="11"/>
      <c r="E293"/>
      <c r="G293"/>
      <c r="R293"/>
      <c r="Y293"/>
    </row>
    <row r="294" spans="1:25" x14ac:dyDescent="0.3">
      <c r="A294" s="11"/>
      <c r="E294"/>
      <c r="G294"/>
      <c r="R294"/>
      <c r="Y294"/>
    </row>
    <row r="295" spans="1:25" x14ac:dyDescent="0.3">
      <c r="A295" s="11"/>
      <c r="E295"/>
      <c r="G295"/>
      <c r="R295"/>
      <c r="Y295"/>
    </row>
    <row r="296" spans="1:25" x14ac:dyDescent="0.3">
      <c r="A296" s="11"/>
      <c r="E296"/>
      <c r="G296"/>
      <c r="R296"/>
      <c r="Y296"/>
    </row>
    <row r="297" spans="1:25" x14ac:dyDescent="0.3">
      <c r="A297" s="11"/>
      <c r="E297"/>
      <c r="G297"/>
      <c r="R297"/>
      <c r="Y297"/>
    </row>
    <row r="298" spans="1:25" x14ac:dyDescent="0.3">
      <c r="A298" s="11"/>
      <c r="E298"/>
      <c r="G298"/>
      <c r="R298"/>
      <c r="Y298"/>
    </row>
    <row r="299" spans="1:25" x14ac:dyDescent="0.3">
      <c r="A299" s="11"/>
      <c r="E299"/>
      <c r="G299"/>
      <c r="R299"/>
      <c r="Y299"/>
    </row>
    <row r="300" spans="1:25" x14ac:dyDescent="0.3">
      <c r="A300" s="11"/>
      <c r="E300"/>
      <c r="G300"/>
      <c r="R300"/>
      <c r="Y300"/>
    </row>
    <row r="301" spans="1:25" x14ac:dyDescent="0.3">
      <c r="A301" s="11"/>
      <c r="E301"/>
      <c r="G301"/>
      <c r="R301"/>
      <c r="Y301"/>
    </row>
    <row r="302" spans="1:25" x14ac:dyDescent="0.3">
      <c r="A302" s="11"/>
      <c r="E302"/>
      <c r="G302"/>
      <c r="R302"/>
      <c r="Y302"/>
    </row>
    <row r="303" spans="1:25" x14ac:dyDescent="0.3">
      <c r="A303" s="11"/>
      <c r="E303"/>
      <c r="G303"/>
      <c r="R303"/>
      <c r="Y303"/>
    </row>
    <row r="304" spans="1:25" x14ac:dyDescent="0.3">
      <c r="A304" s="11"/>
      <c r="E304"/>
      <c r="G304"/>
      <c r="R304"/>
      <c r="Y304"/>
    </row>
    <row r="305" spans="1:25" x14ac:dyDescent="0.3">
      <c r="A305" s="11"/>
      <c r="E305"/>
      <c r="G305"/>
      <c r="R305"/>
      <c r="Y305"/>
    </row>
    <row r="306" spans="1:25" x14ac:dyDescent="0.3">
      <c r="A306" s="11"/>
      <c r="E306"/>
      <c r="G306"/>
      <c r="R306"/>
      <c r="Y306"/>
    </row>
    <row r="307" spans="1:25" x14ac:dyDescent="0.3">
      <c r="A307" s="11"/>
      <c r="E307"/>
      <c r="G307"/>
      <c r="R307"/>
      <c r="Y307"/>
    </row>
    <row r="308" spans="1:25" x14ac:dyDescent="0.3">
      <c r="A308" s="11"/>
      <c r="E308"/>
      <c r="G308"/>
      <c r="R308"/>
      <c r="Y308"/>
    </row>
    <row r="309" spans="1:25" x14ac:dyDescent="0.3">
      <c r="A309" s="11"/>
      <c r="E309"/>
      <c r="G309"/>
      <c r="R309"/>
      <c r="Y309"/>
    </row>
    <row r="310" spans="1:25" x14ac:dyDescent="0.3">
      <c r="A310" s="11"/>
      <c r="E310"/>
      <c r="G310"/>
      <c r="R310"/>
      <c r="Y310"/>
    </row>
    <row r="311" spans="1:25" x14ac:dyDescent="0.3">
      <c r="A311" s="11"/>
      <c r="E311"/>
      <c r="G311"/>
      <c r="R311"/>
      <c r="Y311"/>
    </row>
    <row r="312" spans="1:25" x14ac:dyDescent="0.3">
      <c r="A312" s="11"/>
      <c r="E312"/>
      <c r="G312"/>
      <c r="R312"/>
      <c r="Y312"/>
    </row>
    <row r="313" spans="1:25" x14ac:dyDescent="0.3">
      <c r="A313" s="11"/>
      <c r="E313"/>
      <c r="G313"/>
      <c r="R313"/>
      <c r="Y313"/>
    </row>
    <row r="314" spans="1:25" x14ac:dyDescent="0.3">
      <c r="A314" s="11"/>
      <c r="E314"/>
      <c r="G314"/>
      <c r="R314"/>
      <c r="Y314"/>
    </row>
    <row r="315" spans="1:25" x14ac:dyDescent="0.3">
      <c r="A315" s="11"/>
      <c r="E315"/>
      <c r="G315"/>
      <c r="R315"/>
      <c r="Y315"/>
    </row>
    <row r="316" spans="1:25" x14ac:dyDescent="0.3">
      <c r="A316" s="11"/>
      <c r="E316"/>
      <c r="G316"/>
      <c r="R316"/>
      <c r="Y316"/>
    </row>
    <row r="317" spans="1:25" x14ac:dyDescent="0.3">
      <c r="A317" s="11"/>
      <c r="E317"/>
      <c r="G317"/>
      <c r="R317"/>
      <c r="Y317"/>
    </row>
    <row r="318" spans="1:25" x14ac:dyDescent="0.3">
      <c r="A318" s="11"/>
      <c r="E318"/>
      <c r="G318"/>
      <c r="R318"/>
      <c r="Y318"/>
    </row>
    <row r="319" spans="1:25" x14ac:dyDescent="0.3">
      <c r="A319" s="11"/>
      <c r="E319"/>
      <c r="G319"/>
      <c r="R319"/>
      <c r="Y319"/>
    </row>
    <row r="320" spans="1:25" x14ac:dyDescent="0.3">
      <c r="A320" s="11"/>
      <c r="E320"/>
      <c r="G320"/>
      <c r="R320"/>
      <c r="Y320"/>
    </row>
    <row r="321" spans="1:25" x14ac:dyDescent="0.3">
      <c r="A321" s="11"/>
      <c r="E321"/>
      <c r="G321"/>
      <c r="R321"/>
      <c r="Y321"/>
    </row>
    <row r="322" spans="1:25" x14ac:dyDescent="0.3">
      <c r="A322" s="11"/>
      <c r="E322"/>
      <c r="G322"/>
      <c r="R322"/>
      <c r="Y322"/>
    </row>
    <row r="323" spans="1:25" x14ac:dyDescent="0.3">
      <c r="A323" s="11"/>
      <c r="E323"/>
      <c r="G323"/>
      <c r="R323"/>
      <c r="Y323"/>
    </row>
    <row r="324" spans="1:25" x14ac:dyDescent="0.3">
      <c r="A324" s="11"/>
      <c r="E324"/>
      <c r="G324"/>
      <c r="R324"/>
      <c r="Y324"/>
    </row>
    <row r="325" spans="1:25" x14ac:dyDescent="0.3">
      <c r="A325" s="11"/>
      <c r="E325"/>
      <c r="G325"/>
      <c r="R325"/>
      <c r="Y325"/>
    </row>
    <row r="326" spans="1:25" x14ac:dyDescent="0.3">
      <c r="A326" s="11"/>
      <c r="E326"/>
      <c r="G326"/>
      <c r="R326"/>
      <c r="Y326"/>
    </row>
    <row r="327" spans="1:25" x14ac:dyDescent="0.3">
      <c r="A327" s="11"/>
      <c r="E327"/>
      <c r="G327"/>
      <c r="R327"/>
      <c r="Y327"/>
    </row>
    <row r="328" spans="1:25" x14ac:dyDescent="0.3">
      <c r="A328" s="11"/>
      <c r="E328"/>
      <c r="G328"/>
      <c r="R328"/>
      <c r="Y328"/>
    </row>
    <row r="329" spans="1:25" x14ac:dyDescent="0.3">
      <c r="A329" s="11"/>
      <c r="E329"/>
      <c r="G329"/>
      <c r="R329"/>
      <c r="Y329"/>
    </row>
    <row r="330" spans="1:25" x14ac:dyDescent="0.3">
      <c r="A330" s="11"/>
      <c r="E330"/>
      <c r="G330"/>
      <c r="R330"/>
      <c r="Y330"/>
    </row>
    <row r="331" spans="1:25" x14ac:dyDescent="0.3">
      <c r="A331" s="11"/>
      <c r="E331"/>
      <c r="G331"/>
      <c r="R331"/>
      <c r="Y331"/>
    </row>
    <row r="332" spans="1:25" x14ac:dyDescent="0.3">
      <c r="A332" s="11"/>
      <c r="E332"/>
      <c r="G332"/>
      <c r="R332"/>
      <c r="Y332"/>
    </row>
    <row r="333" spans="1:25" x14ac:dyDescent="0.3">
      <c r="A333" s="11"/>
      <c r="E333"/>
      <c r="G333"/>
      <c r="R333"/>
      <c r="Y333"/>
    </row>
    <row r="334" spans="1:25" x14ac:dyDescent="0.3">
      <c r="A334" s="11"/>
      <c r="E334"/>
      <c r="G334"/>
      <c r="R334"/>
      <c r="Y334"/>
    </row>
    <row r="335" spans="1:25" x14ac:dyDescent="0.3">
      <c r="A335" s="11"/>
      <c r="E335"/>
      <c r="G335"/>
      <c r="R335"/>
      <c r="Y335"/>
    </row>
    <row r="336" spans="1:25" x14ac:dyDescent="0.3">
      <c r="A336" s="11"/>
      <c r="E336"/>
      <c r="G336"/>
      <c r="R336"/>
      <c r="Y336"/>
    </row>
    <row r="337" spans="1:25" x14ac:dyDescent="0.3">
      <c r="A337" s="11"/>
      <c r="E337"/>
      <c r="G337"/>
      <c r="R337"/>
      <c r="Y337"/>
    </row>
    <row r="338" spans="1:25" x14ac:dyDescent="0.3">
      <c r="A338" s="11"/>
      <c r="E338"/>
      <c r="G338"/>
      <c r="R338"/>
      <c r="Y338"/>
    </row>
    <row r="339" spans="1:25" x14ac:dyDescent="0.3">
      <c r="A339" s="11"/>
      <c r="E339"/>
      <c r="G339"/>
      <c r="R339"/>
      <c r="Y339"/>
    </row>
    <row r="340" spans="1:25" x14ac:dyDescent="0.3">
      <c r="A340" s="11"/>
      <c r="E340"/>
      <c r="G340"/>
      <c r="R340"/>
      <c r="Y340"/>
    </row>
    <row r="341" spans="1:25" x14ac:dyDescent="0.3">
      <c r="A341" s="11"/>
      <c r="E341"/>
      <c r="G341"/>
      <c r="R341"/>
      <c r="Y341"/>
    </row>
    <row r="342" spans="1:25" x14ac:dyDescent="0.3">
      <c r="A342" s="11"/>
      <c r="E342"/>
      <c r="G342"/>
      <c r="R342"/>
      <c r="Y342"/>
    </row>
    <row r="343" spans="1:25" x14ac:dyDescent="0.3">
      <c r="A343" s="11"/>
      <c r="E343"/>
      <c r="G343"/>
      <c r="R343"/>
      <c r="Y343"/>
    </row>
    <row r="344" spans="1:25" x14ac:dyDescent="0.3">
      <c r="A344" s="11"/>
      <c r="E344"/>
      <c r="G344"/>
      <c r="R344"/>
      <c r="Y344"/>
    </row>
    <row r="345" spans="1:25" x14ac:dyDescent="0.3">
      <c r="A345" s="11"/>
      <c r="E345"/>
      <c r="G345"/>
      <c r="R345"/>
      <c r="Y345"/>
    </row>
    <row r="346" spans="1:25" x14ac:dyDescent="0.3">
      <c r="A346" s="11"/>
      <c r="E346"/>
      <c r="G346"/>
      <c r="R346"/>
      <c r="Y346"/>
    </row>
    <row r="347" spans="1:25" x14ac:dyDescent="0.3">
      <c r="A347" s="11"/>
      <c r="E347"/>
      <c r="G347"/>
      <c r="R347"/>
      <c r="Y347"/>
    </row>
    <row r="348" spans="1:25" x14ac:dyDescent="0.3">
      <c r="A348" s="11"/>
      <c r="E348"/>
      <c r="G348"/>
      <c r="R348"/>
      <c r="Y348"/>
    </row>
    <row r="349" spans="1:25" x14ac:dyDescent="0.3">
      <c r="A349" s="11"/>
      <c r="E349"/>
      <c r="G349"/>
      <c r="R349"/>
      <c r="Y349"/>
    </row>
    <row r="350" spans="1:25" x14ac:dyDescent="0.3">
      <c r="A350" s="11"/>
      <c r="E350"/>
      <c r="G350"/>
      <c r="R350"/>
      <c r="Y350"/>
    </row>
    <row r="351" spans="1:25" x14ac:dyDescent="0.3">
      <c r="A351" s="11"/>
      <c r="E351"/>
      <c r="G351"/>
      <c r="R351"/>
      <c r="Y351"/>
    </row>
    <row r="352" spans="1:25" x14ac:dyDescent="0.3">
      <c r="A352" s="11"/>
      <c r="E352"/>
      <c r="G352"/>
      <c r="R352"/>
      <c r="Y352"/>
    </row>
    <row r="353" spans="1:25" x14ac:dyDescent="0.3">
      <c r="A353" s="11"/>
      <c r="E353"/>
      <c r="G353"/>
      <c r="R353"/>
      <c r="Y353"/>
    </row>
    <row r="354" spans="1:25" x14ac:dyDescent="0.3">
      <c r="A354" s="11"/>
      <c r="E354"/>
      <c r="G354"/>
      <c r="R354"/>
      <c r="Y354"/>
    </row>
    <row r="355" spans="1:25" x14ac:dyDescent="0.3">
      <c r="A355" s="11"/>
      <c r="E355"/>
      <c r="G355"/>
      <c r="R355"/>
      <c r="Y355"/>
    </row>
    <row r="356" spans="1:25" x14ac:dyDescent="0.3">
      <c r="A356" s="11"/>
      <c r="E356"/>
      <c r="G356"/>
      <c r="R356"/>
      <c r="Y356"/>
    </row>
    <row r="357" spans="1:25" x14ac:dyDescent="0.3">
      <c r="A357" s="11"/>
      <c r="E357"/>
      <c r="G357"/>
      <c r="R357"/>
      <c r="Y357"/>
    </row>
    <row r="358" spans="1:25" x14ac:dyDescent="0.3">
      <c r="A358" s="11"/>
      <c r="E358"/>
      <c r="G358"/>
      <c r="R358"/>
      <c r="Y358"/>
    </row>
    <row r="359" spans="1:25" x14ac:dyDescent="0.3">
      <c r="A359" s="11"/>
      <c r="E359"/>
      <c r="G359"/>
      <c r="R359"/>
      <c r="Y359"/>
    </row>
    <row r="360" spans="1:25" x14ac:dyDescent="0.3">
      <c r="A360" s="11"/>
      <c r="E360"/>
      <c r="G360"/>
      <c r="R360"/>
      <c r="Y360"/>
    </row>
    <row r="361" spans="1:25" x14ac:dyDescent="0.3">
      <c r="A361" s="11"/>
      <c r="E361"/>
      <c r="G361"/>
      <c r="R361"/>
      <c r="Y361"/>
    </row>
    <row r="362" spans="1:25" x14ac:dyDescent="0.3">
      <c r="A362" s="11"/>
      <c r="E362"/>
      <c r="G362"/>
      <c r="R362"/>
      <c r="Y362"/>
    </row>
    <row r="363" spans="1:25" x14ac:dyDescent="0.3">
      <c r="A363" s="11"/>
      <c r="E363"/>
      <c r="G363"/>
      <c r="R363"/>
      <c r="Y363"/>
    </row>
    <row r="364" spans="1:25" x14ac:dyDescent="0.3">
      <c r="A364" s="11"/>
      <c r="E364"/>
      <c r="G364"/>
      <c r="R364"/>
      <c r="Y364"/>
    </row>
    <row r="365" spans="1:25" x14ac:dyDescent="0.3">
      <c r="A365" s="11"/>
      <c r="E365"/>
      <c r="G365"/>
      <c r="R365"/>
      <c r="Y365"/>
    </row>
    <row r="366" spans="1:25" x14ac:dyDescent="0.3">
      <c r="A366" s="11"/>
      <c r="E366"/>
      <c r="G366"/>
      <c r="R366"/>
      <c r="Y366"/>
    </row>
    <row r="367" spans="1:25" x14ac:dyDescent="0.3">
      <c r="A367" s="11"/>
      <c r="E367"/>
      <c r="G367"/>
      <c r="R367"/>
      <c r="Y367"/>
    </row>
    <row r="368" spans="1:25" x14ac:dyDescent="0.3">
      <c r="A368" s="11"/>
      <c r="E368"/>
      <c r="G368"/>
      <c r="R368"/>
      <c r="Y368"/>
    </row>
    <row r="369" spans="1:25" x14ac:dyDescent="0.3">
      <c r="A369" s="11"/>
      <c r="E369"/>
      <c r="G369"/>
      <c r="R369"/>
      <c r="Y369"/>
    </row>
    <row r="370" spans="1:25" x14ac:dyDescent="0.3">
      <c r="A370" s="11"/>
      <c r="E370"/>
      <c r="G370"/>
      <c r="R370"/>
      <c r="Y370"/>
    </row>
    <row r="371" spans="1:25" x14ac:dyDescent="0.3">
      <c r="A371" s="11"/>
      <c r="E371"/>
      <c r="G371"/>
      <c r="R371"/>
      <c r="Y371"/>
    </row>
    <row r="372" spans="1:25" x14ac:dyDescent="0.3">
      <c r="A372" s="11"/>
      <c r="E372"/>
      <c r="G372"/>
      <c r="R372"/>
      <c r="Y372"/>
    </row>
    <row r="373" spans="1:25" x14ac:dyDescent="0.3">
      <c r="A373" s="11"/>
      <c r="E373"/>
      <c r="G373"/>
      <c r="R373"/>
      <c r="Y373"/>
    </row>
    <row r="374" spans="1:25" x14ac:dyDescent="0.3">
      <c r="A374" s="11"/>
      <c r="E374"/>
      <c r="G374"/>
      <c r="R374"/>
      <c r="Y374"/>
    </row>
    <row r="375" spans="1:25" x14ac:dyDescent="0.3">
      <c r="A375" s="11"/>
      <c r="E375"/>
      <c r="G375"/>
      <c r="R375"/>
      <c r="Y375"/>
    </row>
    <row r="376" spans="1:25" x14ac:dyDescent="0.3">
      <c r="A376" s="11"/>
      <c r="E376"/>
      <c r="G376"/>
      <c r="R376"/>
      <c r="Y376"/>
    </row>
    <row r="377" spans="1:25" x14ac:dyDescent="0.3">
      <c r="A377" s="11"/>
      <c r="E377"/>
      <c r="G377"/>
      <c r="R377"/>
      <c r="Y377"/>
    </row>
    <row r="378" spans="1:25" x14ac:dyDescent="0.3">
      <c r="A378" s="11"/>
      <c r="E378"/>
      <c r="G378"/>
      <c r="R378"/>
      <c r="Y378"/>
    </row>
    <row r="379" spans="1:25" x14ac:dyDescent="0.3">
      <c r="A379" s="11"/>
      <c r="E379"/>
      <c r="G379"/>
      <c r="R379"/>
      <c r="Y379"/>
    </row>
    <row r="380" spans="1:25" x14ac:dyDescent="0.3">
      <c r="A380" s="11"/>
      <c r="E380"/>
      <c r="G380"/>
      <c r="R380"/>
      <c r="Y380"/>
    </row>
    <row r="381" spans="1:25" x14ac:dyDescent="0.3">
      <c r="A381" s="11"/>
      <c r="E381"/>
      <c r="G381"/>
      <c r="R381"/>
      <c r="Y381"/>
    </row>
    <row r="382" spans="1:25" x14ac:dyDescent="0.3">
      <c r="A382" s="11"/>
      <c r="E382"/>
      <c r="G382"/>
      <c r="R382"/>
      <c r="Y382"/>
    </row>
    <row r="383" spans="1:25" x14ac:dyDescent="0.3">
      <c r="A383" s="11"/>
      <c r="E383"/>
      <c r="G383"/>
      <c r="R383"/>
      <c r="Y383"/>
    </row>
    <row r="384" spans="1:25" x14ac:dyDescent="0.3">
      <c r="A384" s="11"/>
      <c r="E384"/>
      <c r="G384"/>
      <c r="R384"/>
      <c r="Y384"/>
    </row>
    <row r="385" spans="1:25" x14ac:dyDescent="0.3">
      <c r="A385" s="11"/>
      <c r="E385"/>
      <c r="G385"/>
      <c r="R385"/>
      <c r="Y385"/>
    </row>
    <row r="386" spans="1:25" x14ac:dyDescent="0.3">
      <c r="A386" s="11"/>
      <c r="E386"/>
      <c r="G386"/>
      <c r="R386"/>
      <c r="Y386"/>
    </row>
    <row r="387" spans="1:25" x14ac:dyDescent="0.3">
      <c r="A387" s="11"/>
      <c r="E387"/>
      <c r="G387"/>
      <c r="R387"/>
      <c r="Y387"/>
    </row>
    <row r="388" spans="1:25" x14ac:dyDescent="0.3">
      <c r="A388" s="11"/>
      <c r="E388"/>
      <c r="G388"/>
      <c r="R388"/>
      <c r="Y388"/>
    </row>
    <row r="389" spans="1:25" x14ac:dyDescent="0.3">
      <c r="A389" s="11"/>
      <c r="E389"/>
      <c r="G389"/>
      <c r="R389"/>
      <c r="Y389"/>
    </row>
    <row r="390" spans="1:25" x14ac:dyDescent="0.3">
      <c r="A390" s="11"/>
      <c r="E390"/>
      <c r="G390"/>
      <c r="R390"/>
      <c r="Y390"/>
    </row>
    <row r="391" spans="1:25" x14ac:dyDescent="0.3">
      <c r="A391" s="11"/>
      <c r="E391"/>
      <c r="G391"/>
      <c r="R391"/>
      <c r="Y391"/>
    </row>
    <row r="392" spans="1:25" x14ac:dyDescent="0.3">
      <c r="A392" s="11"/>
      <c r="E392"/>
      <c r="G392"/>
      <c r="R392"/>
      <c r="Y392"/>
    </row>
    <row r="393" spans="1:25" x14ac:dyDescent="0.3">
      <c r="A393" s="11"/>
      <c r="E393"/>
      <c r="G393"/>
      <c r="R393"/>
      <c r="Y393"/>
    </row>
    <row r="394" spans="1:25" x14ac:dyDescent="0.3">
      <c r="A394" s="11"/>
      <c r="E394"/>
      <c r="G394"/>
      <c r="R394"/>
      <c r="Y394"/>
    </row>
    <row r="395" spans="1:25" x14ac:dyDescent="0.3">
      <c r="A395" s="11"/>
      <c r="E395"/>
      <c r="G395"/>
      <c r="R395"/>
      <c r="Y395"/>
    </row>
    <row r="396" spans="1:25" x14ac:dyDescent="0.3">
      <c r="A396" s="11"/>
      <c r="E396"/>
      <c r="G396"/>
      <c r="R396"/>
      <c r="Y396"/>
    </row>
    <row r="397" spans="1:25" x14ac:dyDescent="0.3">
      <c r="A397" s="11"/>
      <c r="E397"/>
      <c r="G397"/>
      <c r="R397"/>
      <c r="Y397"/>
    </row>
    <row r="398" spans="1:25" x14ac:dyDescent="0.3">
      <c r="A398" s="11"/>
      <c r="E398"/>
      <c r="G398"/>
      <c r="R398"/>
      <c r="Y398"/>
    </row>
    <row r="399" spans="1:25" x14ac:dyDescent="0.3">
      <c r="A399" s="11"/>
      <c r="E399"/>
      <c r="G399"/>
      <c r="R399"/>
      <c r="Y399"/>
    </row>
    <row r="400" spans="1:25" x14ac:dyDescent="0.3">
      <c r="A400" s="11"/>
      <c r="E400"/>
      <c r="G400"/>
      <c r="R400"/>
      <c r="Y400"/>
    </row>
    <row r="401" spans="1:25" x14ac:dyDescent="0.3">
      <c r="A401" s="11"/>
      <c r="E401"/>
      <c r="G401"/>
      <c r="R401"/>
      <c r="Y401"/>
    </row>
    <row r="402" spans="1:25" x14ac:dyDescent="0.3">
      <c r="A402" s="11"/>
      <c r="E402"/>
      <c r="G402"/>
      <c r="R402"/>
      <c r="Y402"/>
    </row>
    <row r="403" spans="1:25" x14ac:dyDescent="0.3">
      <c r="A403" s="11"/>
      <c r="E403"/>
      <c r="G403"/>
      <c r="R403"/>
      <c r="Y403"/>
    </row>
    <row r="404" spans="1:25" x14ac:dyDescent="0.3">
      <c r="A404" s="11"/>
      <c r="E404"/>
      <c r="G404"/>
      <c r="R404"/>
      <c r="Y404"/>
    </row>
    <row r="405" spans="1:25" x14ac:dyDescent="0.3">
      <c r="A405" s="11"/>
      <c r="E405"/>
      <c r="G405"/>
      <c r="R405"/>
      <c r="Y405"/>
    </row>
    <row r="406" spans="1:25" x14ac:dyDescent="0.3">
      <c r="A406" s="11"/>
      <c r="E406"/>
      <c r="G406"/>
      <c r="R406"/>
      <c r="Y406"/>
    </row>
    <row r="407" spans="1:25" x14ac:dyDescent="0.3">
      <c r="A407" s="11"/>
      <c r="E407"/>
      <c r="G407"/>
      <c r="R407"/>
      <c r="Y407"/>
    </row>
    <row r="408" spans="1:25" x14ac:dyDescent="0.3">
      <c r="A408" s="11"/>
      <c r="E408"/>
      <c r="G408"/>
      <c r="R408"/>
      <c r="Y408"/>
    </row>
    <row r="409" spans="1:25" x14ac:dyDescent="0.3">
      <c r="A409" s="11"/>
      <c r="E409"/>
      <c r="G409"/>
      <c r="R409"/>
      <c r="Y409"/>
    </row>
    <row r="410" spans="1:25" x14ac:dyDescent="0.3">
      <c r="A410" s="11"/>
      <c r="E410"/>
      <c r="G410"/>
      <c r="R410"/>
      <c r="Y410"/>
    </row>
    <row r="411" spans="1:25" x14ac:dyDescent="0.3">
      <c r="A411" s="11"/>
      <c r="E411"/>
      <c r="G411"/>
      <c r="R411"/>
      <c r="Y411"/>
    </row>
    <row r="412" spans="1:25" x14ac:dyDescent="0.3">
      <c r="A412" s="11"/>
      <c r="E412"/>
      <c r="G412"/>
      <c r="R412"/>
      <c r="Y412"/>
    </row>
    <row r="413" spans="1:25" x14ac:dyDescent="0.3">
      <c r="A413" s="11"/>
      <c r="E413"/>
      <c r="G413"/>
      <c r="R413"/>
      <c r="Y413"/>
    </row>
    <row r="414" spans="1:25" x14ac:dyDescent="0.3">
      <c r="A414" s="11"/>
      <c r="E414"/>
      <c r="G414"/>
      <c r="R414"/>
      <c r="Y414"/>
    </row>
    <row r="415" spans="1:25" x14ac:dyDescent="0.3">
      <c r="A415" s="11"/>
      <c r="E415"/>
      <c r="G415"/>
      <c r="R415"/>
      <c r="Y415"/>
    </row>
    <row r="416" spans="1:25" x14ac:dyDescent="0.3">
      <c r="A416" s="11"/>
      <c r="E416"/>
      <c r="G416"/>
      <c r="R416"/>
      <c r="Y416"/>
    </row>
    <row r="417" spans="1:25" x14ac:dyDescent="0.3">
      <c r="A417" s="11"/>
      <c r="E417"/>
      <c r="G417"/>
      <c r="R417"/>
      <c r="Y417"/>
    </row>
    <row r="418" spans="1:25" x14ac:dyDescent="0.3">
      <c r="A418" s="11"/>
      <c r="E418"/>
      <c r="G418"/>
      <c r="R418"/>
      <c r="Y418"/>
    </row>
    <row r="419" spans="1:25" x14ac:dyDescent="0.3">
      <c r="A419" s="11"/>
      <c r="E419"/>
      <c r="G419"/>
      <c r="R419"/>
      <c r="Y419"/>
    </row>
    <row r="420" spans="1:25" x14ac:dyDescent="0.3">
      <c r="A420" s="11"/>
      <c r="E420"/>
      <c r="G420"/>
      <c r="R420"/>
      <c r="Y420"/>
    </row>
    <row r="421" spans="1:25" x14ac:dyDescent="0.3">
      <c r="A421" s="11"/>
      <c r="E421"/>
      <c r="G421"/>
      <c r="R421"/>
      <c r="Y421"/>
    </row>
    <row r="422" spans="1:25" x14ac:dyDescent="0.3">
      <c r="A422" s="11"/>
      <c r="E422"/>
      <c r="G422"/>
      <c r="R422"/>
      <c r="Y422"/>
    </row>
    <row r="423" spans="1:25" x14ac:dyDescent="0.3">
      <c r="A423" s="11"/>
      <c r="E423"/>
      <c r="G423"/>
      <c r="R423"/>
      <c r="Y423"/>
    </row>
    <row r="424" spans="1:25" x14ac:dyDescent="0.3">
      <c r="A424" s="11"/>
      <c r="E424"/>
      <c r="G424"/>
      <c r="R424"/>
      <c r="Y424"/>
    </row>
    <row r="425" spans="1:25" x14ac:dyDescent="0.3">
      <c r="A425" s="11"/>
      <c r="E425"/>
      <c r="G425"/>
      <c r="R425"/>
      <c r="Y425"/>
    </row>
    <row r="426" spans="1:25" x14ac:dyDescent="0.3">
      <c r="A426" s="11"/>
      <c r="E426"/>
      <c r="G426"/>
      <c r="R426"/>
      <c r="Y426"/>
    </row>
    <row r="427" spans="1:25" x14ac:dyDescent="0.3">
      <c r="A427" s="11"/>
      <c r="E427"/>
      <c r="G427"/>
      <c r="R427"/>
      <c r="Y427"/>
    </row>
    <row r="428" spans="1:25" x14ac:dyDescent="0.3">
      <c r="A428" s="11"/>
      <c r="E428"/>
      <c r="G428"/>
      <c r="R428"/>
      <c r="Y428"/>
    </row>
    <row r="429" spans="1:25" x14ac:dyDescent="0.3">
      <c r="A429" s="11"/>
      <c r="E429"/>
      <c r="G429"/>
      <c r="R429"/>
      <c r="Y429"/>
    </row>
    <row r="430" spans="1:25" x14ac:dyDescent="0.3">
      <c r="A430" s="11"/>
      <c r="E430"/>
      <c r="G430"/>
      <c r="R430"/>
      <c r="Y430"/>
    </row>
    <row r="431" spans="1:25" x14ac:dyDescent="0.3">
      <c r="A431" s="11"/>
      <c r="E431"/>
      <c r="G431"/>
      <c r="R431"/>
      <c r="Y431"/>
    </row>
    <row r="432" spans="1:25" x14ac:dyDescent="0.3">
      <c r="A432" s="11"/>
      <c r="E432"/>
      <c r="G432"/>
      <c r="R432"/>
      <c r="Y432"/>
    </row>
    <row r="433" spans="1:25" x14ac:dyDescent="0.3">
      <c r="A433" s="11"/>
      <c r="E433"/>
      <c r="G433"/>
      <c r="R433"/>
      <c r="Y433"/>
    </row>
    <row r="434" spans="1:25" x14ac:dyDescent="0.3">
      <c r="A434" s="11"/>
      <c r="E434"/>
      <c r="G434"/>
      <c r="R434"/>
      <c r="Y434"/>
    </row>
    <row r="435" spans="1:25" x14ac:dyDescent="0.3">
      <c r="A435" s="11"/>
      <c r="E435"/>
      <c r="G435"/>
      <c r="R435"/>
      <c r="Y435"/>
    </row>
    <row r="436" spans="1:25" x14ac:dyDescent="0.3">
      <c r="A436" s="11"/>
      <c r="E436"/>
      <c r="G436"/>
      <c r="R436"/>
      <c r="Y436"/>
    </row>
    <row r="437" spans="1:25" x14ac:dyDescent="0.3">
      <c r="A437" s="11"/>
      <c r="E437"/>
      <c r="G437"/>
      <c r="R437"/>
      <c r="Y437"/>
    </row>
    <row r="438" spans="1:25" x14ac:dyDescent="0.3">
      <c r="A438" s="11"/>
      <c r="E438"/>
      <c r="G438"/>
      <c r="R438"/>
      <c r="Y438"/>
    </row>
    <row r="439" spans="1:25" x14ac:dyDescent="0.3">
      <c r="A439" s="11"/>
      <c r="E439"/>
      <c r="G439"/>
      <c r="R439"/>
      <c r="Y439"/>
    </row>
    <row r="440" spans="1:25" x14ac:dyDescent="0.3">
      <c r="A440" s="11"/>
      <c r="E440"/>
      <c r="G440"/>
      <c r="R440"/>
      <c r="Y440"/>
    </row>
    <row r="441" spans="1:25" x14ac:dyDescent="0.3">
      <c r="A441" s="11"/>
      <c r="E441"/>
      <c r="G441"/>
      <c r="R441"/>
      <c r="Y441"/>
    </row>
    <row r="442" spans="1:25" x14ac:dyDescent="0.3">
      <c r="A442" s="11"/>
      <c r="E442"/>
      <c r="G442"/>
      <c r="R442"/>
      <c r="Y442"/>
    </row>
    <row r="443" spans="1:25" x14ac:dyDescent="0.3">
      <c r="A443" s="11"/>
      <c r="E443"/>
      <c r="G443"/>
      <c r="R443"/>
      <c r="Y443"/>
    </row>
    <row r="444" spans="1:25" x14ac:dyDescent="0.3">
      <c r="A444" s="11"/>
      <c r="E444"/>
      <c r="G444"/>
      <c r="R444"/>
      <c r="Y444"/>
    </row>
    <row r="445" spans="1:25" x14ac:dyDescent="0.3">
      <c r="A445" s="11"/>
      <c r="E445"/>
      <c r="G445"/>
      <c r="R445"/>
      <c r="Y445"/>
    </row>
    <row r="446" spans="1:25" x14ac:dyDescent="0.3">
      <c r="A446" s="11"/>
      <c r="E446"/>
      <c r="G446"/>
      <c r="R446"/>
      <c r="Y446"/>
    </row>
    <row r="447" spans="1:25" x14ac:dyDescent="0.3">
      <c r="A447" s="11"/>
      <c r="E447"/>
      <c r="G447"/>
      <c r="R447"/>
      <c r="Y447"/>
    </row>
    <row r="448" spans="1:25" x14ac:dyDescent="0.3">
      <c r="A448" s="11"/>
      <c r="E448"/>
      <c r="G448"/>
      <c r="R448"/>
      <c r="Y448"/>
    </row>
    <row r="449" spans="1:25" x14ac:dyDescent="0.3">
      <c r="A449" s="11"/>
      <c r="E449"/>
      <c r="G449"/>
      <c r="R449"/>
      <c r="Y449"/>
    </row>
    <row r="450" spans="1:25" x14ac:dyDescent="0.3">
      <c r="A450" s="11"/>
      <c r="E450"/>
      <c r="G450"/>
      <c r="R450"/>
      <c r="Y450"/>
    </row>
    <row r="451" spans="1:25" x14ac:dyDescent="0.3">
      <c r="A451" s="11"/>
      <c r="E451"/>
      <c r="G451"/>
      <c r="R451"/>
      <c r="Y451"/>
    </row>
    <row r="452" spans="1:25" x14ac:dyDescent="0.3">
      <c r="A452" s="11"/>
      <c r="E452"/>
      <c r="G452"/>
      <c r="R452"/>
      <c r="Y452"/>
    </row>
    <row r="453" spans="1:25" x14ac:dyDescent="0.3">
      <c r="A453" s="11"/>
      <c r="E453"/>
      <c r="G453"/>
      <c r="R453"/>
      <c r="Y453"/>
    </row>
    <row r="454" spans="1:25" x14ac:dyDescent="0.3">
      <c r="A454" s="11"/>
      <c r="E454"/>
      <c r="G454"/>
      <c r="R454"/>
      <c r="Y454"/>
    </row>
    <row r="455" spans="1:25" x14ac:dyDescent="0.3">
      <c r="A455" s="11"/>
      <c r="E455"/>
      <c r="G455"/>
      <c r="R455"/>
      <c r="Y455"/>
    </row>
    <row r="456" spans="1:25" x14ac:dyDescent="0.3">
      <c r="A456" s="11"/>
      <c r="E456"/>
      <c r="G456"/>
      <c r="R456"/>
      <c r="Y456"/>
    </row>
    <row r="457" spans="1:25" x14ac:dyDescent="0.3">
      <c r="A457" s="11"/>
      <c r="E457"/>
      <c r="G457"/>
      <c r="R457"/>
      <c r="Y457"/>
    </row>
    <row r="458" spans="1:25" x14ac:dyDescent="0.3">
      <c r="A458" s="11"/>
      <c r="E458"/>
      <c r="G458"/>
      <c r="R458"/>
      <c r="Y458"/>
    </row>
    <row r="459" spans="1:25" x14ac:dyDescent="0.3">
      <c r="A459" s="11"/>
      <c r="E459"/>
      <c r="G459"/>
      <c r="R459"/>
      <c r="Y459"/>
    </row>
    <row r="460" spans="1:25" x14ac:dyDescent="0.3">
      <c r="A460" s="11"/>
      <c r="E460"/>
      <c r="G460"/>
      <c r="R460"/>
      <c r="Y460"/>
    </row>
    <row r="461" spans="1:25" x14ac:dyDescent="0.3">
      <c r="A461" s="11"/>
      <c r="E461"/>
      <c r="G461"/>
      <c r="R461"/>
      <c r="Y461"/>
    </row>
    <row r="462" spans="1:25" x14ac:dyDescent="0.3">
      <c r="A462" s="11"/>
      <c r="E462"/>
      <c r="G462"/>
      <c r="R462"/>
      <c r="Y462"/>
    </row>
    <row r="463" spans="1:25" x14ac:dyDescent="0.3">
      <c r="A463" s="11"/>
      <c r="E463"/>
      <c r="G463"/>
      <c r="R463"/>
      <c r="Y463"/>
    </row>
    <row r="464" spans="1:25" x14ac:dyDescent="0.3">
      <c r="A464" s="11"/>
      <c r="E464"/>
      <c r="G464"/>
      <c r="R464"/>
      <c r="Y464"/>
    </row>
    <row r="465" spans="1:25" x14ac:dyDescent="0.3">
      <c r="A465" s="11"/>
      <c r="E465"/>
      <c r="G465"/>
      <c r="R465"/>
      <c r="Y465"/>
    </row>
    <row r="466" spans="1:25" x14ac:dyDescent="0.3">
      <c r="A466" s="11"/>
      <c r="E466"/>
      <c r="G466"/>
      <c r="R466"/>
      <c r="Y466"/>
    </row>
    <row r="467" spans="1:25" x14ac:dyDescent="0.3">
      <c r="A467" s="11"/>
      <c r="E467"/>
      <c r="G467"/>
      <c r="R467"/>
      <c r="Y467"/>
    </row>
    <row r="468" spans="1:25" x14ac:dyDescent="0.3">
      <c r="A468" s="11"/>
      <c r="E468"/>
      <c r="G468"/>
      <c r="R468"/>
      <c r="Y468"/>
    </row>
    <row r="469" spans="1:25" x14ac:dyDescent="0.3">
      <c r="A469" s="11"/>
      <c r="E469"/>
      <c r="G469"/>
      <c r="R469"/>
      <c r="Y469"/>
    </row>
    <row r="470" spans="1:25" x14ac:dyDescent="0.3">
      <c r="A470" s="11"/>
      <c r="E470"/>
      <c r="G470"/>
      <c r="R470"/>
      <c r="Y470"/>
    </row>
    <row r="471" spans="1:25" x14ac:dyDescent="0.3">
      <c r="A471" s="11"/>
      <c r="E471"/>
      <c r="G471"/>
      <c r="R471"/>
      <c r="Y471"/>
    </row>
    <row r="472" spans="1:25" x14ac:dyDescent="0.3">
      <c r="A472" s="11"/>
      <c r="E472"/>
      <c r="G472"/>
      <c r="R472"/>
      <c r="Y472"/>
    </row>
    <row r="473" spans="1:25" x14ac:dyDescent="0.3">
      <c r="A473" s="11"/>
      <c r="E473"/>
      <c r="G473"/>
      <c r="R473"/>
      <c r="Y473"/>
    </row>
    <row r="474" spans="1:25" x14ac:dyDescent="0.3">
      <c r="A474" s="11"/>
      <c r="E474"/>
      <c r="G474"/>
      <c r="R474"/>
      <c r="Y474"/>
    </row>
    <row r="475" spans="1:25" x14ac:dyDescent="0.3">
      <c r="A475" s="11"/>
      <c r="E475"/>
      <c r="G475"/>
      <c r="R475"/>
      <c r="Y475"/>
    </row>
    <row r="476" spans="1:25" x14ac:dyDescent="0.3">
      <c r="A476" s="11"/>
      <c r="E476"/>
      <c r="G476"/>
      <c r="R476"/>
      <c r="Y476"/>
    </row>
    <row r="477" spans="1:25" x14ac:dyDescent="0.3">
      <c r="A477" s="11"/>
      <c r="E477"/>
      <c r="G477"/>
      <c r="R477"/>
      <c r="Y477"/>
    </row>
    <row r="478" spans="1:25" x14ac:dyDescent="0.3">
      <c r="A478" s="11"/>
      <c r="E478"/>
      <c r="G478"/>
      <c r="R478"/>
      <c r="Y478"/>
    </row>
    <row r="479" spans="1:25" x14ac:dyDescent="0.3">
      <c r="A479" s="11"/>
      <c r="E479"/>
      <c r="G479"/>
      <c r="R479"/>
      <c r="Y479"/>
    </row>
    <row r="480" spans="1:25" x14ac:dyDescent="0.3">
      <c r="A480" s="11"/>
      <c r="E480"/>
      <c r="G480"/>
      <c r="R480"/>
      <c r="Y480"/>
    </row>
    <row r="481" spans="1:25" x14ac:dyDescent="0.3">
      <c r="A481" s="11"/>
      <c r="E481"/>
      <c r="G481"/>
      <c r="R481"/>
      <c r="Y481"/>
    </row>
    <row r="482" spans="1:25" x14ac:dyDescent="0.3">
      <c r="A482" s="11"/>
      <c r="E482"/>
      <c r="G482"/>
      <c r="R482"/>
      <c r="Y482"/>
    </row>
    <row r="483" spans="1:25" x14ac:dyDescent="0.3">
      <c r="A483" s="11"/>
      <c r="E483"/>
      <c r="G483"/>
      <c r="R483"/>
      <c r="Y483"/>
    </row>
    <row r="484" spans="1:25" x14ac:dyDescent="0.3">
      <c r="A484" s="11"/>
      <c r="E484"/>
      <c r="G484"/>
      <c r="R484"/>
      <c r="Y484"/>
    </row>
    <row r="485" spans="1:25" x14ac:dyDescent="0.3">
      <c r="A485" s="11"/>
      <c r="E485"/>
      <c r="G485"/>
      <c r="R485"/>
      <c r="Y485"/>
    </row>
    <row r="486" spans="1:25" x14ac:dyDescent="0.3">
      <c r="A486" s="11"/>
      <c r="E486"/>
      <c r="G486"/>
      <c r="R486"/>
      <c r="Y486"/>
    </row>
    <row r="487" spans="1:25" x14ac:dyDescent="0.3">
      <c r="A487" s="11"/>
      <c r="E487"/>
      <c r="G487"/>
      <c r="R487"/>
      <c r="Y487"/>
    </row>
    <row r="488" spans="1:25" x14ac:dyDescent="0.3">
      <c r="A488" s="11"/>
      <c r="E488"/>
      <c r="G488"/>
      <c r="R488"/>
      <c r="Y488"/>
    </row>
    <row r="489" spans="1:25" x14ac:dyDescent="0.3">
      <c r="A489" s="11"/>
      <c r="E489"/>
      <c r="G489"/>
      <c r="R489"/>
      <c r="Y489"/>
    </row>
    <row r="490" spans="1:25" x14ac:dyDescent="0.3">
      <c r="A490" s="11"/>
      <c r="E490"/>
      <c r="G490"/>
      <c r="R490"/>
      <c r="Y490"/>
    </row>
    <row r="491" spans="1:25" x14ac:dyDescent="0.3">
      <c r="A491" s="11"/>
      <c r="E491"/>
      <c r="G491"/>
      <c r="R491"/>
      <c r="Y491"/>
    </row>
    <row r="492" spans="1:25" x14ac:dyDescent="0.3">
      <c r="A492" s="11"/>
      <c r="E492"/>
      <c r="G492"/>
      <c r="R492"/>
      <c r="Y492"/>
    </row>
    <row r="493" spans="1:25" x14ac:dyDescent="0.3">
      <c r="A493" s="11"/>
      <c r="E493"/>
      <c r="G493"/>
      <c r="R493"/>
      <c r="Y493"/>
    </row>
    <row r="494" spans="1:25" x14ac:dyDescent="0.3">
      <c r="A494" s="11"/>
      <c r="E494"/>
      <c r="G494"/>
      <c r="R494"/>
      <c r="Y494"/>
    </row>
    <row r="495" spans="1:25" x14ac:dyDescent="0.3">
      <c r="A495" s="11"/>
      <c r="E495"/>
      <c r="G495"/>
      <c r="R495"/>
      <c r="Y495"/>
    </row>
    <row r="496" spans="1:25" x14ac:dyDescent="0.3">
      <c r="A496" s="11"/>
      <c r="E496"/>
      <c r="G496"/>
      <c r="R496"/>
      <c r="Y496"/>
    </row>
    <row r="497" spans="1:25" x14ac:dyDescent="0.3">
      <c r="A497" s="11"/>
      <c r="E497"/>
      <c r="G497"/>
      <c r="R497"/>
      <c r="Y497"/>
    </row>
    <row r="498" spans="1:25" x14ac:dyDescent="0.3">
      <c r="A498" s="11"/>
      <c r="E498"/>
      <c r="G498"/>
      <c r="R498"/>
      <c r="Y498"/>
    </row>
    <row r="499" spans="1:25" x14ac:dyDescent="0.3">
      <c r="A499" s="11"/>
      <c r="E499"/>
      <c r="G499"/>
      <c r="R499"/>
      <c r="Y499"/>
    </row>
    <row r="500" spans="1:25" x14ac:dyDescent="0.3">
      <c r="A500" s="11"/>
      <c r="E500"/>
      <c r="G500"/>
      <c r="R500"/>
      <c r="Y500"/>
    </row>
    <row r="501" spans="1:25" x14ac:dyDescent="0.3">
      <c r="A501" s="11"/>
      <c r="E501"/>
      <c r="G501"/>
      <c r="R501"/>
      <c r="Y501"/>
    </row>
    <row r="502" spans="1:25" x14ac:dyDescent="0.3">
      <c r="A502" s="11"/>
      <c r="E502"/>
      <c r="G502"/>
      <c r="R502"/>
      <c r="Y502"/>
    </row>
    <row r="503" spans="1:25" x14ac:dyDescent="0.3">
      <c r="A503" s="11"/>
      <c r="E503"/>
      <c r="G503"/>
      <c r="R503"/>
      <c r="Y503"/>
    </row>
    <row r="504" spans="1:25" x14ac:dyDescent="0.3">
      <c r="A504" s="11"/>
      <c r="E504"/>
      <c r="G504"/>
      <c r="R504"/>
      <c r="Y504"/>
    </row>
    <row r="505" spans="1:25" x14ac:dyDescent="0.3">
      <c r="A505" s="11"/>
      <c r="E505"/>
      <c r="G505"/>
      <c r="R505"/>
      <c r="Y505"/>
    </row>
    <row r="506" spans="1:25" x14ac:dyDescent="0.3">
      <c r="A506" s="11"/>
      <c r="E506"/>
      <c r="G506"/>
      <c r="R506"/>
      <c r="Y506"/>
    </row>
    <row r="507" spans="1:25" x14ac:dyDescent="0.3">
      <c r="A507" s="11"/>
      <c r="E507"/>
      <c r="G507"/>
      <c r="R507"/>
      <c r="Y507"/>
    </row>
    <row r="508" spans="1:25" x14ac:dyDescent="0.3">
      <c r="A508" s="11"/>
      <c r="E508"/>
      <c r="G508"/>
      <c r="R508"/>
      <c r="Y508"/>
    </row>
    <row r="509" spans="1:25" x14ac:dyDescent="0.3">
      <c r="A509" s="11"/>
      <c r="E509"/>
      <c r="G509"/>
      <c r="R509"/>
      <c r="Y509"/>
    </row>
    <row r="510" spans="1:25" x14ac:dyDescent="0.3">
      <c r="A510" s="11"/>
      <c r="E510"/>
      <c r="G510"/>
      <c r="R510"/>
      <c r="Y510"/>
    </row>
    <row r="511" spans="1:25" x14ac:dyDescent="0.3">
      <c r="A511" s="11"/>
      <c r="E511"/>
      <c r="G511"/>
      <c r="R511"/>
      <c r="Y511"/>
    </row>
    <row r="512" spans="1:25" x14ac:dyDescent="0.3">
      <c r="A512" s="11"/>
      <c r="E512"/>
      <c r="G512"/>
      <c r="R512"/>
      <c r="Y512"/>
    </row>
    <row r="513" spans="1:25" x14ac:dyDescent="0.3">
      <c r="A513" s="11"/>
      <c r="E513"/>
      <c r="G513"/>
      <c r="R513"/>
      <c r="Y513"/>
    </row>
    <row r="514" spans="1:25" x14ac:dyDescent="0.3">
      <c r="A514" s="11"/>
      <c r="E514"/>
      <c r="G514"/>
      <c r="R514"/>
      <c r="Y514"/>
    </row>
    <row r="515" spans="1:25" x14ac:dyDescent="0.3">
      <c r="A515" s="11"/>
      <c r="E515"/>
      <c r="G515"/>
      <c r="R515"/>
      <c r="Y515"/>
    </row>
    <row r="516" spans="1:25" x14ac:dyDescent="0.3">
      <c r="A516" s="11"/>
      <c r="E516"/>
      <c r="G516"/>
      <c r="R516"/>
      <c r="Y516"/>
    </row>
    <row r="517" spans="1:25" x14ac:dyDescent="0.3">
      <c r="A517" s="11"/>
      <c r="E517"/>
      <c r="G517"/>
      <c r="R517"/>
      <c r="Y517"/>
    </row>
    <row r="518" spans="1:25" x14ac:dyDescent="0.3">
      <c r="A518" s="11"/>
      <c r="E518"/>
      <c r="G518"/>
      <c r="R518"/>
      <c r="Y518"/>
    </row>
    <row r="519" spans="1:25" x14ac:dyDescent="0.3">
      <c r="A519" s="11"/>
      <c r="E519"/>
      <c r="G519"/>
      <c r="R519"/>
      <c r="Y519"/>
    </row>
    <row r="520" spans="1:25" x14ac:dyDescent="0.3">
      <c r="A520" s="11"/>
      <c r="E520"/>
      <c r="G520"/>
      <c r="R520"/>
      <c r="Y520"/>
    </row>
    <row r="521" spans="1:25" x14ac:dyDescent="0.3">
      <c r="A521" s="11"/>
      <c r="E521"/>
      <c r="G521"/>
      <c r="R521"/>
      <c r="Y521"/>
    </row>
    <row r="522" spans="1:25" x14ac:dyDescent="0.3">
      <c r="A522" s="11"/>
      <c r="E522"/>
      <c r="G522"/>
      <c r="R522"/>
      <c r="Y522"/>
    </row>
    <row r="523" spans="1:25" x14ac:dyDescent="0.3">
      <c r="A523" s="11"/>
      <c r="E523"/>
      <c r="G523"/>
      <c r="R523"/>
      <c r="Y523"/>
    </row>
    <row r="524" spans="1:25" x14ac:dyDescent="0.3">
      <c r="A524" s="11"/>
      <c r="E524"/>
      <c r="G524"/>
      <c r="R524"/>
      <c r="Y524"/>
    </row>
    <row r="525" spans="1:25" x14ac:dyDescent="0.3">
      <c r="A525" s="11"/>
      <c r="E525"/>
      <c r="G525"/>
      <c r="R525"/>
      <c r="Y525"/>
    </row>
    <row r="526" spans="1:25" x14ac:dyDescent="0.3">
      <c r="A526" s="11"/>
      <c r="E526"/>
      <c r="G526"/>
      <c r="R526"/>
      <c r="Y526"/>
    </row>
    <row r="527" spans="1:25" x14ac:dyDescent="0.3">
      <c r="A527" s="11"/>
      <c r="E527"/>
      <c r="G527"/>
      <c r="R527"/>
      <c r="Y527"/>
    </row>
    <row r="528" spans="1:25" x14ac:dyDescent="0.3">
      <c r="A528" s="11"/>
      <c r="E528"/>
      <c r="G528"/>
      <c r="R528"/>
      <c r="Y528"/>
    </row>
    <row r="529" spans="1:25" x14ac:dyDescent="0.3">
      <c r="A529" s="11"/>
      <c r="E529"/>
      <c r="G529"/>
      <c r="R529"/>
      <c r="Y529"/>
    </row>
    <row r="530" spans="1:25" x14ac:dyDescent="0.3">
      <c r="A530" s="11"/>
      <c r="E530"/>
      <c r="G530"/>
      <c r="R530"/>
      <c r="Y530"/>
    </row>
    <row r="531" spans="1:25" x14ac:dyDescent="0.3">
      <c r="A531" s="11"/>
      <c r="E531"/>
      <c r="G531"/>
      <c r="R531"/>
      <c r="Y531"/>
    </row>
    <row r="532" spans="1:25" x14ac:dyDescent="0.3">
      <c r="A532" s="11"/>
      <c r="E532"/>
      <c r="G532"/>
      <c r="R532"/>
      <c r="Y532"/>
    </row>
    <row r="533" spans="1:25" x14ac:dyDescent="0.3">
      <c r="A533" s="11"/>
      <c r="E533"/>
      <c r="G533"/>
      <c r="R533"/>
      <c r="Y533"/>
    </row>
    <row r="534" spans="1:25" x14ac:dyDescent="0.3">
      <c r="A534" s="11"/>
      <c r="E534"/>
      <c r="G534"/>
      <c r="R534"/>
      <c r="Y534"/>
    </row>
    <row r="535" spans="1:25" x14ac:dyDescent="0.3">
      <c r="A535" s="11"/>
      <c r="E535"/>
      <c r="G535"/>
      <c r="R535"/>
      <c r="Y535"/>
    </row>
    <row r="536" spans="1:25" x14ac:dyDescent="0.3">
      <c r="A536" s="11"/>
      <c r="E536"/>
      <c r="G536"/>
      <c r="R536"/>
      <c r="Y536"/>
    </row>
    <row r="537" spans="1:25" x14ac:dyDescent="0.3">
      <c r="A537" s="11"/>
      <c r="E537"/>
      <c r="G537"/>
      <c r="R537"/>
      <c r="Y537"/>
    </row>
    <row r="538" spans="1:25" x14ac:dyDescent="0.3">
      <c r="A538" s="11"/>
      <c r="E538"/>
      <c r="G538"/>
      <c r="R538"/>
      <c r="Y538"/>
    </row>
    <row r="539" spans="1:25" x14ac:dyDescent="0.3">
      <c r="A539" s="11"/>
      <c r="E539"/>
      <c r="G539"/>
      <c r="R539"/>
      <c r="Y539"/>
    </row>
    <row r="540" spans="1:25" x14ac:dyDescent="0.3">
      <c r="A540" s="11"/>
      <c r="E540"/>
      <c r="G540"/>
      <c r="R540"/>
      <c r="Y540"/>
    </row>
    <row r="541" spans="1:25" x14ac:dyDescent="0.3">
      <c r="A541" s="11"/>
      <c r="E541"/>
      <c r="G541"/>
      <c r="R541"/>
      <c r="Y541"/>
    </row>
    <row r="542" spans="1:25" x14ac:dyDescent="0.3">
      <c r="A542" s="11"/>
      <c r="E542"/>
      <c r="G542"/>
      <c r="R542"/>
      <c r="Y542"/>
    </row>
    <row r="543" spans="1:25" x14ac:dyDescent="0.3">
      <c r="A543" s="11"/>
      <c r="E543"/>
      <c r="G543"/>
      <c r="R543"/>
      <c r="Y543"/>
    </row>
    <row r="544" spans="1:25" x14ac:dyDescent="0.3">
      <c r="A544" s="11"/>
      <c r="E544"/>
      <c r="G544"/>
      <c r="R544"/>
      <c r="Y544"/>
    </row>
    <row r="545" spans="1:25" x14ac:dyDescent="0.3">
      <c r="A545" s="11"/>
      <c r="E545"/>
      <c r="G545"/>
      <c r="R545"/>
      <c r="Y545"/>
    </row>
    <row r="546" spans="1:25" x14ac:dyDescent="0.3">
      <c r="A546" s="11"/>
      <c r="E546"/>
      <c r="G546"/>
      <c r="R546"/>
      <c r="Y546"/>
    </row>
    <row r="547" spans="1:25" x14ac:dyDescent="0.3">
      <c r="A547" s="11"/>
      <c r="E547"/>
      <c r="G547"/>
      <c r="R547"/>
      <c r="Y547"/>
    </row>
    <row r="548" spans="1:25" x14ac:dyDescent="0.3">
      <c r="A548" s="11"/>
      <c r="E548"/>
      <c r="G548"/>
      <c r="R548"/>
      <c r="Y548"/>
    </row>
    <row r="549" spans="1:25" x14ac:dyDescent="0.3">
      <c r="A549" s="11"/>
      <c r="E549"/>
      <c r="G549"/>
      <c r="R549"/>
      <c r="Y549"/>
    </row>
    <row r="550" spans="1:25" x14ac:dyDescent="0.3">
      <c r="A550" s="11"/>
      <c r="E550"/>
      <c r="G550"/>
      <c r="R550"/>
      <c r="Y550"/>
    </row>
    <row r="551" spans="1:25" x14ac:dyDescent="0.3">
      <c r="A551" s="11"/>
      <c r="E551"/>
      <c r="G551"/>
      <c r="R551"/>
      <c r="Y551"/>
    </row>
    <row r="552" spans="1:25" x14ac:dyDescent="0.3">
      <c r="A552" s="11"/>
      <c r="E552"/>
      <c r="G552"/>
      <c r="R552"/>
      <c r="Y552"/>
    </row>
    <row r="553" spans="1:25" x14ac:dyDescent="0.3">
      <c r="A553" s="11"/>
      <c r="E553"/>
      <c r="G553"/>
      <c r="R553"/>
      <c r="Y553"/>
    </row>
    <row r="554" spans="1:25" x14ac:dyDescent="0.3">
      <c r="A554" s="11"/>
      <c r="E554"/>
      <c r="G554"/>
      <c r="R554"/>
      <c r="Y554"/>
    </row>
    <row r="555" spans="1:25" x14ac:dyDescent="0.3">
      <c r="A555" s="11"/>
      <c r="E555"/>
      <c r="G555"/>
      <c r="R555"/>
      <c r="Y555"/>
    </row>
    <row r="556" spans="1:25" x14ac:dyDescent="0.3">
      <c r="A556" s="11"/>
      <c r="E556"/>
      <c r="G556"/>
      <c r="R556"/>
      <c r="Y556"/>
    </row>
    <row r="557" spans="1:25" x14ac:dyDescent="0.3">
      <c r="A557" s="11"/>
      <c r="E557"/>
      <c r="G557"/>
      <c r="R557"/>
      <c r="Y557"/>
    </row>
    <row r="558" spans="1:25" x14ac:dyDescent="0.3">
      <c r="A558" s="11"/>
      <c r="E558"/>
      <c r="G558"/>
      <c r="R558"/>
      <c r="Y558"/>
    </row>
    <row r="559" spans="1:25" x14ac:dyDescent="0.3">
      <c r="A559" s="11"/>
      <c r="E559"/>
      <c r="G559"/>
      <c r="R559"/>
      <c r="Y559"/>
    </row>
    <row r="560" spans="1:25" x14ac:dyDescent="0.3">
      <c r="A560" s="11"/>
      <c r="E560"/>
      <c r="G560"/>
      <c r="R560"/>
      <c r="Y560"/>
    </row>
    <row r="561" spans="1:25" x14ac:dyDescent="0.3">
      <c r="A561" s="11"/>
      <c r="E561"/>
      <c r="G561"/>
      <c r="R561"/>
      <c r="Y561"/>
    </row>
    <row r="562" spans="1:25" x14ac:dyDescent="0.3">
      <c r="A562" s="11"/>
      <c r="E562"/>
      <c r="G562"/>
      <c r="R562"/>
      <c r="Y562"/>
    </row>
    <row r="563" spans="1:25" x14ac:dyDescent="0.3">
      <c r="A563" s="11"/>
      <c r="E563"/>
      <c r="G563"/>
      <c r="R563"/>
      <c r="Y563"/>
    </row>
    <row r="564" spans="1:25" x14ac:dyDescent="0.3">
      <c r="A564" s="11"/>
      <c r="E564"/>
      <c r="G564"/>
      <c r="R564"/>
      <c r="Y564"/>
    </row>
    <row r="565" spans="1:25" x14ac:dyDescent="0.3">
      <c r="A565" s="11"/>
      <c r="E565"/>
      <c r="G565"/>
      <c r="R565"/>
      <c r="Y565"/>
    </row>
    <row r="566" spans="1:25" x14ac:dyDescent="0.3">
      <c r="A566" s="11"/>
      <c r="E566"/>
      <c r="G566"/>
      <c r="R566"/>
      <c r="Y566"/>
    </row>
    <row r="567" spans="1:25" x14ac:dyDescent="0.3">
      <c r="A567" s="11"/>
      <c r="E567"/>
      <c r="G567"/>
      <c r="R567"/>
      <c r="Y567"/>
    </row>
    <row r="568" spans="1:25" x14ac:dyDescent="0.3">
      <c r="A568" s="11"/>
      <c r="E568"/>
      <c r="G568"/>
      <c r="R568"/>
      <c r="Y568"/>
    </row>
    <row r="569" spans="1:25" x14ac:dyDescent="0.3">
      <c r="A569" s="11"/>
      <c r="E569"/>
      <c r="G569"/>
      <c r="R569"/>
      <c r="Y569"/>
    </row>
    <row r="570" spans="1:25" x14ac:dyDescent="0.3">
      <c r="A570" s="11"/>
      <c r="E570"/>
      <c r="G570"/>
      <c r="R570"/>
      <c r="Y570"/>
    </row>
    <row r="571" spans="1:25" x14ac:dyDescent="0.3">
      <c r="A571" s="11"/>
      <c r="E571"/>
      <c r="G571"/>
      <c r="R571"/>
      <c r="Y571"/>
    </row>
    <row r="572" spans="1:25" x14ac:dyDescent="0.3">
      <c r="A572" s="11"/>
      <c r="E572"/>
      <c r="G572"/>
      <c r="R572"/>
      <c r="Y572"/>
    </row>
    <row r="573" spans="1:25" x14ac:dyDescent="0.3">
      <c r="A573" s="11"/>
      <c r="E573"/>
      <c r="G573"/>
      <c r="R573"/>
      <c r="Y573"/>
    </row>
    <row r="574" spans="1:25" x14ac:dyDescent="0.3">
      <c r="A574" s="11"/>
      <c r="E574"/>
      <c r="G574"/>
      <c r="R574"/>
      <c r="Y574"/>
    </row>
    <row r="575" spans="1:25" x14ac:dyDescent="0.3">
      <c r="A575" s="11"/>
      <c r="E575"/>
      <c r="G575"/>
      <c r="R575"/>
      <c r="Y575"/>
    </row>
    <row r="576" spans="1:25" x14ac:dyDescent="0.3">
      <c r="A576" s="11"/>
      <c r="E576"/>
      <c r="G576"/>
      <c r="R576"/>
      <c r="Y576"/>
    </row>
    <row r="577" spans="1:25" x14ac:dyDescent="0.3">
      <c r="A577" s="11"/>
      <c r="E577"/>
      <c r="G577"/>
      <c r="R577"/>
      <c r="Y577"/>
    </row>
    <row r="578" spans="1:25" x14ac:dyDescent="0.3">
      <c r="A578" s="11"/>
      <c r="E578"/>
      <c r="G578"/>
      <c r="R578"/>
      <c r="Y578"/>
    </row>
    <row r="579" spans="1:25" x14ac:dyDescent="0.3">
      <c r="A579" s="11"/>
      <c r="E579"/>
      <c r="G579"/>
      <c r="R579"/>
      <c r="Y579"/>
    </row>
    <row r="580" spans="1:25" x14ac:dyDescent="0.3">
      <c r="A580" s="11"/>
      <c r="E580"/>
      <c r="G580"/>
      <c r="R580"/>
      <c r="Y580"/>
    </row>
    <row r="581" spans="1:25" x14ac:dyDescent="0.3">
      <c r="A581" s="11"/>
      <c r="E581"/>
      <c r="G581"/>
      <c r="R581"/>
      <c r="Y581"/>
    </row>
    <row r="582" spans="1:25" x14ac:dyDescent="0.3">
      <c r="A582" s="11"/>
      <c r="E582"/>
      <c r="G582"/>
      <c r="R582"/>
      <c r="Y582"/>
    </row>
    <row r="583" spans="1:25" x14ac:dyDescent="0.3">
      <c r="A583" s="11"/>
      <c r="E583"/>
      <c r="G583"/>
      <c r="R583"/>
      <c r="Y583"/>
    </row>
    <row r="584" spans="1:25" x14ac:dyDescent="0.3">
      <c r="A584" s="11"/>
      <c r="E584"/>
      <c r="G584"/>
      <c r="R584"/>
      <c r="Y584"/>
    </row>
    <row r="585" spans="1:25" x14ac:dyDescent="0.3">
      <c r="A585" s="11"/>
      <c r="E585"/>
      <c r="G585"/>
      <c r="R585"/>
      <c r="Y585"/>
    </row>
    <row r="586" spans="1:25" x14ac:dyDescent="0.3">
      <c r="A586" s="11"/>
      <c r="E586"/>
      <c r="G586"/>
      <c r="R586"/>
      <c r="Y586"/>
    </row>
    <row r="587" spans="1:25" x14ac:dyDescent="0.3">
      <c r="A587" s="11"/>
      <c r="E587"/>
      <c r="G587"/>
      <c r="R587"/>
      <c r="Y587"/>
    </row>
    <row r="588" spans="1:25" x14ac:dyDescent="0.3">
      <c r="A588" s="11"/>
      <c r="E588"/>
      <c r="G588"/>
      <c r="R588"/>
      <c r="Y588"/>
    </row>
    <row r="589" spans="1:25" x14ac:dyDescent="0.3">
      <c r="A589" s="11"/>
      <c r="E589"/>
      <c r="G589"/>
      <c r="R589"/>
      <c r="Y589"/>
    </row>
    <row r="590" spans="1:25" x14ac:dyDescent="0.3">
      <c r="A590" s="11"/>
      <c r="E590"/>
      <c r="G590"/>
      <c r="R590"/>
      <c r="Y590"/>
    </row>
    <row r="591" spans="1:25" x14ac:dyDescent="0.3">
      <c r="A591" s="11"/>
      <c r="E591"/>
      <c r="G591"/>
      <c r="R591"/>
      <c r="Y591"/>
    </row>
    <row r="592" spans="1:25" x14ac:dyDescent="0.3">
      <c r="A592" s="11"/>
      <c r="E592"/>
      <c r="G592"/>
      <c r="R592"/>
      <c r="Y592"/>
    </row>
    <row r="593" spans="1:25" x14ac:dyDescent="0.3">
      <c r="A593" s="11"/>
      <c r="E593"/>
      <c r="G593"/>
      <c r="R593"/>
      <c r="Y593"/>
    </row>
    <row r="594" spans="1:25" x14ac:dyDescent="0.3">
      <c r="A594" s="11"/>
      <c r="E594"/>
      <c r="G594"/>
      <c r="R594"/>
      <c r="Y594"/>
    </row>
    <row r="595" spans="1:25" x14ac:dyDescent="0.3">
      <c r="A595" s="11"/>
      <c r="E595"/>
      <c r="G595"/>
      <c r="R595"/>
      <c r="Y595"/>
    </row>
    <row r="596" spans="1:25" x14ac:dyDescent="0.3">
      <c r="A596" s="11"/>
      <c r="E596"/>
      <c r="G596"/>
      <c r="R596"/>
      <c r="Y596"/>
    </row>
    <row r="597" spans="1:25" x14ac:dyDescent="0.3">
      <c r="A597" s="11"/>
      <c r="E597"/>
      <c r="G597"/>
      <c r="R597"/>
      <c r="Y597"/>
    </row>
    <row r="598" spans="1:25" x14ac:dyDescent="0.3">
      <c r="A598" s="11"/>
      <c r="E598"/>
      <c r="G598"/>
      <c r="R598"/>
      <c r="Y598"/>
    </row>
    <row r="599" spans="1:25" x14ac:dyDescent="0.3">
      <c r="A599" s="11"/>
      <c r="E599"/>
      <c r="G599"/>
      <c r="R599"/>
      <c r="Y599"/>
    </row>
    <row r="600" spans="1:25" x14ac:dyDescent="0.3">
      <c r="A600" s="11"/>
      <c r="E600"/>
      <c r="G600"/>
      <c r="R600"/>
      <c r="Y600"/>
    </row>
    <row r="601" spans="1:25" x14ac:dyDescent="0.3">
      <c r="A601" s="11"/>
      <c r="E601"/>
      <c r="G601"/>
      <c r="R601"/>
      <c r="Y601"/>
    </row>
    <row r="602" spans="1:25" x14ac:dyDescent="0.3">
      <c r="A602" s="11"/>
      <c r="E602"/>
      <c r="G602"/>
      <c r="R602"/>
      <c r="Y602"/>
    </row>
    <row r="603" spans="1:25" x14ac:dyDescent="0.3">
      <c r="A603" s="11"/>
      <c r="E603"/>
      <c r="G603"/>
      <c r="R603"/>
      <c r="Y603"/>
    </row>
    <row r="604" spans="1:25" x14ac:dyDescent="0.3">
      <c r="A604" s="11"/>
      <c r="E604"/>
      <c r="G604"/>
      <c r="R604"/>
      <c r="Y604"/>
    </row>
    <row r="605" spans="1:25" x14ac:dyDescent="0.3">
      <c r="A605" s="11"/>
      <c r="E605"/>
      <c r="G605"/>
      <c r="R605"/>
      <c r="Y605"/>
    </row>
    <row r="606" spans="1:25" x14ac:dyDescent="0.3">
      <c r="A606" s="11"/>
      <c r="E606"/>
      <c r="G606"/>
      <c r="R606"/>
      <c r="Y606"/>
    </row>
    <row r="607" spans="1:25" x14ac:dyDescent="0.3">
      <c r="A607" s="11"/>
      <c r="E607"/>
      <c r="G607"/>
      <c r="R607"/>
      <c r="Y607"/>
    </row>
    <row r="608" spans="1:25" x14ac:dyDescent="0.3">
      <c r="A608" s="11"/>
      <c r="E608"/>
      <c r="G608"/>
      <c r="R608"/>
      <c r="Y608"/>
    </row>
    <row r="609" spans="1:25" x14ac:dyDescent="0.3">
      <c r="A609" s="11"/>
      <c r="E609"/>
      <c r="G609"/>
      <c r="R609"/>
      <c r="Y609"/>
    </row>
    <row r="610" spans="1:25" x14ac:dyDescent="0.3">
      <c r="A610" s="11"/>
      <c r="E610"/>
      <c r="G610"/>
      <c r="R610"/>
      <c r="Y610"/>
    </row>
    <row r="611" spans="1:25" x14ac:dyDescent="0.3">
      <c r="A611" s="11"/>
      <c r="E611"/>
      <c r="G611"/>
      <c r="R611"/>
      <c r="Y611"/>
    </row>
    <row r="612" spans="1:25" x14ac:dyDescent="0.3">
      <c r="A612" s="11"/>
      <c r="E612"/>
      <c r="G612"/>
      <c r="R612"/>
      <c r="Y612"/>
    </row>
    <row r="613" spans="1:25" x14ac:dyDescent="0.3">
      <c r="A613" s="11"/>
      <c r="E613"/>
      <c r="G613"/>
      <c r="R613"/>
      <c r="Y613"/>
    </row>
    <row r="614" spans="1:25" x14ac:dyDescent="0.3">
      <c r="A614" s="11"/>
      <c r="E614"/>
      <c r="G614"/>
      <c r="R614"/>
      <c r="Y614"/>
    </row>
    <row r="615" spans="1:25" x14ac:dyDescent="0.3">
      <c r="A615" s="11"/>
      <c r="E615"/>
      <c r="G615"/>
      <c r="R615"/>
      <c r="Y615"/>
    </row>
    <row r="616" spans="1:25" x14ac:dyDescent="0.3">
      <c r="A616" s="11"/>
      <c r="E616"/>
      <c r="G616"/>
      <c r="R616"/>
      <c r="Y616"/>
    </row>
    <row r="617" spans="1:25" x14ac:dyDescent="0.3">
      <c r="A617" s="11"/>
      <c r="E617"/>
      <c r="G617"/>
      <c r="R617"/>
      <c r="Y617"/>
    </row>
    <row r="618" spans="1:25" x14ac:dyDescent="0.3">
      <c r="A618" s="11"/>
      <c r="E618"/>
      <c r="G618"/>
      <c r="R618"/>
      <c r="Y618"/>
    </row>
    <row r="619" spans="1:25" x14ac:dyDescent="0.3">
      <c r="A619" s="11"/>
      <c r="E619"/>
      <c r="G619"/>
      <c r="R619"/>
      <c r="Y619"/>
    </row>
    <row r="620" spans="1:25" x14ac:dyDescent="0.3">
      <c r="A620" s="11"/>
      <c r="E620"/>
      <c r="G620"/>
      <c r="R620"/>
      <c r="Y620"/>
    </row>
    <row r="621" spans="1:25" x14ac:dyDescent="0.3">
      <c r="A621" s="11"/>
      <c r="E621"/>
      <c r="G621"/>
      <c r="R621"/>
      <c r="Y621"/>
    </row>
    <row r="622" spans="1:25" x14ac:dyDescent="0.3">
      <c r="A622" s="11"/>
      <c r="E622"/>
      <c r="G622"/>
      <c r="R622"/>
      <c r="Y622"/>
    </row>
    <row r="623" spans="1:25" x14ac:dyDescent="0.3">
      <c r="A623" s="11"/>
      <c r="E623"/>
      <c r="G623"/>
      <c r="R623"/>
      <c r="Y623"/>
    </row>
    <row r="624" spans="1:25" x14ac:dyDescent="0.3">
      <c r="A624" s="11"/>
      <c r="E624"/>
      <c r="G624"/>
      <c r="R624"/>
      <c r="Y624"/>
    </row>
    <row r="625" spans="1:25" x14ac:dyDescent="0.3">
      <c r="A625" s="11"/>
      <c r="E625"/>
      <c r="G625"/>
      <c r="R625"/>
      <c r="Y625"/>
    </row>
    <row r="626" spans="1:25" x14ac:dyDescent="0.3">
      <c r="A626" s="11"/>
      <c r="E626"/>
      <c r="G626"/>
      <c r="R626"/>
      <c r="Y626"/>
    </row>
    <row r="627" spans="1:25" x14ac:dyDescent="0.3">
      <c r="A627" s="11"/>
      <c r="E627"/>
      <c r="G627"/>
      <c r="R627"/>
      <c r="Y627"/>
    </row>
    <row r="628" spans="1:25" x14ac:dyDescent="0.3">
      <c r="A628" s="11"/>
      <c r="E628"/>
      <c r="G628"/>
      <c r="R628"/>
      <c r="Y628"/>
    </row>
    <row r="629" spans="1:25" x14ac:dyDescent="0.3">
      <c r="A629" s="11"/>
      <c r="E629"/>
      <c r="G629"/>
      <c r="R629"/>
      <c r="Y629"/>
    </row>
    <row r="630" spans="1:25" x14ac:dyDescent="0.3">
      <c r="A630" s="11"/>
      <c r="E630"/>
      <c r="G630"/>
      <c r="R630"/>
      <c r="Y630"/>
    </row>
    <row r="631" spans="1:25" x14ac:dyDescent="0.3">
      <c r="A631" s="11"/>
      <c r="E631"/>
      <c r="G631"/>
      <c r="R631"/>
      <c r="Y631"/>
    </row>
    <row r="632" spans="1:25" x14ac:dyDescent="0.3">
      <c r="A632" s="11"/>
      <c r="E632"/>
      <c r="G632"/>
      <c r="R632"/>
      <c r="Y632"/>
    </row>
    <row r="633" spans="1:25" x14ac:dyDescent="0.3">
      <c r="A633" s="11"/>
      <c r="E633"/>
      <c r="G633"/>
      <c r="R633"/>
      <c r="Y633"/>
    </row>
    <row r="634" spans="1:25" x14ac:dyDescent="0.3">
      <c r="A634" s="11"/>
      <c r="E634"/>
      <c r="G634"/>
      <c r="R634"/>
      <c r="Y634"/>
    </row>
    <row r="635" spans="1:25" x14ac:dyDescent="0.3">
      <c r="A635" s="11"/>
      <c r="E635"/>
      <c r="G635"/>
      <c r="R635"/>
      <c r="Y635"/>
    </row>
    <row r="636" spans="1:25" x14ac:dyDescent="0.3">
      <c r="A636" s="11"/>
      <c r="E636"/>
      <c r="G636"/>
      <c r="R636"/>
      <c r="Y636"/>
    </row>
    <row r="637" spans="1:25" x14ac:dyDescent="0.3">
      <c r="A637" s="11"/>
      <c r="E637"/>
      <c r="G637"/>
      <c r="R637"/>
      <c r="Y637"/>
    </row>
    <row r="638" spans="1:25" x14ac:dyDescent="0.3">
      <c r="A638" s="11"/>
      <c r="E638"/>
      <c r="G638"/>
      <c r="R638"/>
      <c r="Y638"/>
    </row>
    <row r="639" spans="1:25" x14ac:dyDescent="0.3">
      <c r="A639" s="11"/>
      <c r="E639"/>
      <c r="G639"/>
      <c r="R639"/>
      <c r="Y639"/>
    </row>
    <row r="640" spans="1:25" x14ac:dyDescent="0.3">
      <c r="A640" s="11"/>
      <c r="E640"/>
      <c r="G640"/>
      <c r="R640"/>
      <c r="Y640"/>
    </row>
    <row r="641" spans="1:25" x14ac:dyDescent="0.3">
      <c r="A641" s="11"/>
      <c r="E641"/>
      <c r="G641"/>
      <c r="R641"/>
      <c r="Y641"/>
    </row>
    <row r="642" spans="1:25" x14ac:dyDescent="0.3">
      <c r="A642" s="11"/>
      <c r="E642"/>
      <c r="G642"/>
      <c r="R642"/>
      <c r="Y642"/>
    </row>
    <row r="643" spans="1:25" x14ac:dyDescent="0.3">
      <c r="A643" s="11"/>
      <c r="E643"/>
      <c r="G643"/>
      <c r="R643"/>
      <c r="Y643"/>
    </row>
    <row r="644" spans="1:25" x14ac:dyDescent="0.3">
      <c r="A644" s="11"/>
      <c r="E644"/>
      <c r="G644"/>
      <c r="R644"/>
      <c r="Y644"/>
    </row>
    <row r="645" spans="1:25" x14ac:dyDescent="0.3">
      <c r="A645" s="11"/>
      <c r="E645"/>
      <c r="G645"/>
      <c r="R645"/>
      <c r="Y645"/>
    </row>
    <row r="646" spans="1:25" x14ac:dyDescent="0.3">
      <c r="A646" s="11"/>
      <c r="E646"/>
      <c r="G646"/>
      <c r="R646"/>
      <c r="Y646"/>
    </row>
    <row r="647" spans="1:25" x14ac:dyDescent="0.3">
      <c r="A647" s="11"/>
      <c r="E647"/>
      <c r="G647"/>
      <c r="R647"/>
      <c r="Y647"/>
    </row>
    <row r="648" spans="1:25" x14ac:dyDescent="0.3">
      <c r="A648" s="11"/>
      <c r="E648"/>
      <c r="G648"/>
      <c r="R648"/>
      <c r="Y648"/>
    </row>
    <row r="649" spans="1:25" x14ac:dyDescent="0.3">
      <c r="A649" s="11"/>
      <c r="E649"/>
      <c r="G649"/>
      <c r="R649"/>
      <c r="Y649"/>
    </row>
    <row r="650" spans="1:25" x14ac:dyDescent="0.3">
      <c r="A650" s="11"/>
      <c r="E650"/>
      <c r="G650"/>
      <c r="R650"/>
      <c r="Y650"/>
    </row>
    <row r="651" spans="1:25" x14ac:dyDescent="0.3">
      <c r="A651" s="11"/>
      <c r="E651"/>
      <c r="G651"/>
      <c r="R651"/>
      <c r="Y651"/>
    </row>
    <row r="652" spans="1:25" x14ac:dyDescent="0.3">
      <c r="A652" s="11"/>
      <c r="E652"/>
      <c r="G652"/>
      <c r="R652"/>
      <c r="Y652"/>
    </row>
    <row r="653" spans="1:25" x14ac:dyDescent="0.3">
      <c r="A653" s="11"/>
      <c r="E653"/>
      <c r="G653"/>
      <c r="R653"/>
      <c r="Y653"/>
    </row>
    <row r="654" spans="1:25" x14ac:dyDescent="0.3">
      <c r="A654" s="11"/>
      <c r="E654"/>
      <c r="G654"/>
      <c r="R654"/>
      <c r="Y654"/>
    </row>
    <row r="655" spans="1:25" x14ac:dyDescent="0.3">
      <c r="A655" s="11"/>
      <c r="E655"/>
      <c r="G655"/>
      <c r="R655"/>
      <c r="Y655"/>
    </row>
    <row r="656" spans="1:25" x14ac:dyDescent="0.3">
      <c r="A656" s="11"/>
      <c r="E656"/>
      <c r="G656"/>
      <c r="R656"/>
      <c r="Y656"/>
    </row>
    <row r="657" spans="1:25" x14ac:dyDescent="0.3">
      <c r="A657" s="11"/>
      <c r="E657"/>
      <c r="G657"/>
      <c r="R657"/>
      <c r="Y657"/>
    </row>
    <row r="658" spans="1:25" x14ac:dyDescent="0.3">
      <c r="A658" s="11"/>
      <c r="E658"/>
      <c r="G658"/>
      <c r="R658"/>
      <c r="Y658"/>
    </row>
    <row r="659" spans="1:25" x14ac:dyDescent="0.3">
      <c r="A659" s="11"/>
      <c r="E659"/>
      <c r="G659"/>
      <c r="R659"/>
      <c r="Y659"/>
    </row>
    <row r="660" spans="1:25" x14ac:dyDescent="0.3">
      <c r="A660" s="11"/>
      <c r="E660"/>
      <c r="G660"/>
      <c r="R660"/>
      <c r="Y660"/>
    </row>
    <row r="661" spans="1:25" x14ac:dyDescent="0.3">
      <c r="A661" s="11"/>
      <c r="E661"/>
      <c r="G661"/>
      <c r="R661"/>
      <c r="Y661"/>
    </row>
    <row r="662" spans="1:25" x14ac:dyDescent="0.3">
      <c r="A662" s="11"/>
      <c r="E662"/>
      <c r="G662"/>
      <c r="R662"/>
      <c r="Y662"/>
    </row>
    <row r="663" spans="1:25" x14ac:dyDescent="0.3">
      <c r="A663" s="11"/>
      <c r="E663"/>
      <c r="G663"/>
      <c r="R663"/>
      <c r="Y663"/>
    </row>
    <row r="664" spans="1:25" x14ac:dyDescent="0.3">
      <c r="A664" s="11"/>
      <c r="E664"/>
      <c r="G664"/>
      <c r="R664"/>
      <c r="Y664"/>
    </row>
    <row r="665" spans="1:25" x14ac:dyDescent="0.3">
      <c r="A665" s="11"/>
      <c r="E665"/>
      <c r="G665"/>
      <c r="R665"/>
      <c r="Y665"/>
    </row>
    <row r="666" spans="1:25" x14ac:dyDescent="0.3">
      <c r="A666" s="11"/>
      <c r="E666"/>
      <c r="G666"/>
      <c r="R666"/>
      <c r="Y666"/>
    </row>
    <row r="667" spans="1:25" x14ac:dyDescent="0.3">
      <c r="A667" s="11"/>
      <c r="E667"/>
      <c r="G667"/>
      <c r="R667"/>
      <c r="Y667"/>
    </row>
    <row r="668" spans="1:25" x14ac:dyDescent="0.3">
      <c r="A668" s="11"/>
      <c r="E668"/>
      <c r="G668"/>
      <c r="R668"/>
      <c r="Y668"/>
    </row>
    <row r="669" spans="1:25" x14ac:dyDescent="0.3">
      <c r="A669" s="11"/>
      <c r="E669"/>
      <c r="G669"/>
      <c r="R669"/>
      <c r="Y669"/>
    </row>
    <row r="670" spans="1:25" x14ac:dyDescent="0.3">
      <c r="A670" s="11"/>
      <c r="E670"/>
      <c r="G670"/>
      <c r="R670"/>
      <c r="Y670"/>
    </row>
    <row r="671" spans="1:25" x14ac:dyDescent="0.3">
      <c r="A671" s="11"/>
      <c r="E671"/>
      <c r="G671"/>
      <c r="R671"/>
      <c r="Y671"/>
    </row>
    <row r="672" spans="1:25" x14ac:dyDescent="0.3">
      <c r="A672" s="11"/>
      <c r="E672"/>
      <c r="G672"/>
      <c r="R672"/>
      <c r="Y672"/>
    </row>
    <row r="673" spans="1:25" x14ac:dyDescent="0.3">
      <c r="A673" s="11"/>
      <c r="E673"/>
      <c r="G673"/>
      <c r="R673"/>
      <c r="Y673"/>
    </row>
    <row r="674" spans="1:25" x14ac:dyDescent="0.3">
      <c r="A674" s="11"/>
      <c r="E674"/>
      <c r="G674"/>
      <c r="R674"/>
      <c r="Y674"/>
    </row>
    <row r="675" spans="1:25" x14ac:dyDescent="0.3">
      <c r="A675" s="11"/>
      <c r="E675"/>
      <c r="G675"/>
      <c r="R675"/>
      <c r="Y675"/>
    </row>
    <row r="676" spans="1:25" x14ac:dyDescent="0.3">
      <c r="A676" s="11"/>
      <c r="E676"/>
      <c r="G676"/>
      <c r="R676"/>
      <c r="Y676"/>
    </row>
    <row r="677" spans="1:25" x14ac:dyDescent="0.3">
      <c r="A677" s="11"/>
      <c r="E677"/>
      <c r="G677"/>
      <c r="R677"/>
      <c r="Y677"/>
    </row>
    <row r="678" spans="1:25" x14ac:dyDescent="0.3">
      <c r="A678" s="11"/>
      <c r="E678"/>
      <c r="G678"/>
      <c r="R678"/>
      <c r="Y678"/>
    </row>
    <row r="679" spans="1:25" x14ac:dyDescent="0.3">
      <c r="A679" s="11"/>
      <c r="E679"/>
      <c r="G679"/>
      <c r="R679"/>
      <c r="Y679"/>
    </row>
    <row r="680" spans="1:25" x14ac:dyDescent="0.3">
      <c r="A680" s="11"/>
      <c r="E680"/>
      <c r="G680"/>
      <c r="R680"/>
      <c r="Y680"/>
    </row>
    <row r="681" spans="1:25" x14ac:dyDescent="0.3">
      <c r="A681" s="11"/>
      <c r="E681"/>
      <c r="G681"/>
      <c r="R681"/>
      <c r="Y681"/>
    </row>
    <row r="682" spans="1:25" x14ac:dyDescent="0.3">
      <c r="A682" s="11"/>
      <c r="E682"/>
      <c r="G682"/>
      <c r="R682"/>
      <c r="Y682"/>
    </row>
    <row r="683" spans="1:25" x14ac:dyDescent="0.3">
      <c r="A683" s="11"/>
      <c r="E683"/>
      <c r="G683"/>
      <c r="R683"/>
      <c r="Y683"/>
    </row>
    <row r="684" spans="1:25" x14ac:dyDescent="0.3">
      <c r="A684" s="11"/>
      <c r="E684"/>
      <c r="G684"/>
      <c r="R684"/>
      <c r="Y684"/>
    </row>
    <row r="685" spans="1:25" x14ac:dyDescent="0.3">
      <c r="A685" s="11"/>
      <c r="E685"/>
      <c r="G685"/>
      <c r="R685"/>
      <c r="Y685"/>
    </row>
    <row r="686" spans="1:25" x14ac:dyDescent="0.3">
      <c r="A686" s="11"/>
      <c r="E686"/>
      <c r="G686"/>
      <c r="R686"/>
      <c r="Y686"/>
    </row>
    <row r="687" spans="1:25" x14ac:dyDescent="0.3">
      <c r="A687" s="11"/>
      <c r="E687"/>
      <c r="G687"/>
      <c r="R687"/>
      <c r="Y687"/>
    </row>
    <row r="688" spans="1:25" x14ac:dyDescent="0.3">
      <c r="A688" s="11"/>
      <c r="E688"/>
      <c r="G688"/>
      <c r="R688"/>
      <c r="Y688"/>
    </row>
    <row r="689" spans="1:25" x14ac:dyDescent="0.3">
      <c r="A689" s="11"/>
      <c r="E689"/>
      <c r="G689"/>
      <c r="R689"/>
      <c r="Y689"/>
    </row>
    <row r="690" spans="1:25" x14ac:dyDescent="0.3">
      <c r="A690" s="11"/>
      <c r="E690"/>
      <c r="G690"/>
      <c r="R690"/>
      <c r="Y690"/>
    </row>
    <row r="691" spans="1:25" x14ac:dyDescent="0.3">
      <c r="A691" s="11"/>
      <c r="E691"/>
      <c r="G691"/>
      <c r="R691"/>
      <c r="Y691"/>
    </row>
    <row r="692" spans="1:25" x14ac:dyDescent="0.3">
      <c r="A692" s="11"/>
      <c r="E692"/>
      <c r="G692"/>
      <c r="R692"/>
      <c r="Y692"/>
    </row>
    <row r="693" spans="1:25" x14ac:dyDescent="0.3">
      <c r="A693" s="11"/>
      <c r="E693"/>
      <c r="G693"/>
      <c r="R693"/>
      <c r="Y693"/>
    </row>
    <row r="694" spans="1:25" x14ac:dyDescent="0.3">
      <c r="A694" s="11"/>
      <c r="E694"/>
      <c r="G694"/>
      <c r="R694"/>
      <c r="Y694"/>
    </row>
    <row r="695" spans="1:25" x14ac:dyDescent="0.3">
      <c r="A695" s="11"/>
      <c r="E695"/>
      <c r="G695"/>
      <c r="R695"/>
      <c r="Y695"/>
    </row>
    <row r="696" spans="1:25" x14ac:dyDescent="0.3">
      <c r="A696" s="11"/>
      <c r="E696"/>
      <c r="G696"/>
      <c r="R696"/>
      <c r="Y696"/>
    </row>
    <row r="697" spans="1:25" x14ac:dyDescent="0.3">
      <c r="A697" s="11"/>
      <c r="E697"/>
      <c r="G697"/>
      <c r="R697"/>
      <c r="Y697"/>
    </row>
    <row r="698" spans="1:25" x14ac:dyDescent="0.3">
      <c r="A698" s="11"/>
      <c r="E698"/>
      <c r="G698"/>
      <c r="R698"/>
      <c r="Y698"/>
    </row>
    <row r="699" spans="1:25" x14ac:dyDescent="0.3">
      <c r="A699" s="11"/>
      <c r="E699"/>
      <c r="G699"/>
      <c r="R699"/>
      <c r="Y699"/>
    </row>
    <row r="700" spans="1:25" x14ac:dyDescent="0.3">
      <c r="A700" s="11"/>
      <c r="E700"/>
      <c r="G700"/>
      <c r="R700"/>
      <c r="Y700"/>
    </row>
    <row r="701" spans="1:25" x14ac:dyDescent="0.3">
      <c r="A701" s="11"/>
      <c r="E701"/>
      <c r="G701"/>
      <c r="R701"/>
      <c r="Y701"/>
    </row>
    <row r="702" spans="1:25" x14ac:dyDescent="0.3">
      <c r="A702" s="11"/>
      <c r="E702"/>
      <c r="G702"/>
      <c r="R702"/>
      <c r="Y702"/>
    </row>
    <row r="703" spans="1:25" x14ac:dyDescent="0.3">
      <c r="A703" s="11"/>
      <c r="E703"/>
      <c r="G703"/>
      <c r="R703"/>
      <c r="Y703"/>
    </row>
    <row r="704" spans="1:25" x14ac:dyDescent="0.3">
      <c r="A704" s="11"/>
      <c r="E704"/>
      <c r="G704"/>
      <c r="R704"/>
      <c r="Y704"/>
    </row>
    <row r="705" spans="1:25" x14ac:dyDescent="0.3">
      <c r="A705" s="11"/>
      <c r="E705"/>
      <c r="G705"/>
      <c r="R705"/>
      <c r="Y705"/>
    </row>
    <row r="706" spans="1:25" x14ac:dyDescent="0.3">
      <c r="A706" s="11"/>
      <c r="E706"/>
      <c r="G706"/>
      <c r="R706"/>
      <c r="Y706"/>
    </row>
    <row r="707" spans="1:25" x14ac:dyDescent="0.3">
      <c r="A707" s="11"/>
      <c r="E707"/>
      <c r="G707"/>
      <c r="R707"/>
      <c r="Y707"/>
    </row>
    <row r="708" spans="1:25" x14ac:dyDescent="0.3">
      <c r="A708" s="11"/>
      <c r="E708"/>
      <c r="G708"/>
      <c r="R708"/>
      <c r="Y708"/>
    </row>
    <row r="709" spans="1:25" x14ac:dyDescent="0.3">
      <c r="A709" s="11"/>
      <c r="E709"/>
      <c r="G709"/>
      <c r="R709"/>
      <c r="Y709"/>
    </row>
    <row r="710" spans="1:25" x14ac:dyDescent="0.3">
      <c r="A710" s="11"/>
      <c r="E710"/>
      <c r="G710"/>
      <c r="R710"/>
      <c r="Y710"/>
    </row>
    <row r="711" spans="1:25" x14ac:dyDescent="0.3">
      <c r="A711" s="11"/>
      <c r="E711"/>
      <c r="G711"/>
      <c r="R711"/>
      <c r="Y711"/>
    </row>
    <row r="712" spans="1:25" x14ac:dyDescent="0.3">
      <c r="A712" s="11"/>
      <c r="E712"/>
      <c r="G712"/>
      <c r="R712"/>
      <c r="Y712"/>
    </row>
    <row r="713" spans="1:25" x14ac:dyDescent="0.3">
      <c r="A713" s="11"/>
      <c r="E713"/>
      <c r="G713"/>
      <c r="R713"/>
      <c r="Y713"/>
    </row>
    <row r="714" spans="1:25" x14ac:dyDescent="0.3">
      <c r="A714" s="11"/>
      <c r="E714"/>
      <c r="G714"/>
      <c r="R714"/>
      <c r="Y714"/>
    </row>
    <row r="715" spans="1:25" x14ac:dyDescent="0.3">
      <c r="A715" s="11"/>
      <c r="E715"/>
      <c r="G715"/>
      <c r="R715"/>
      <c r="Y715"/>
    </row>
    <row r="716" spans="1:25" x14ac:dyDescent="0.3">
      <c r="A716" s="11"/>
      <c r="E716"/>
      <c r="G716"/>
      <c r="R716"/>
      <c r="Y716"/>
    </row>
    <row r="717" spans="1:25" x14ac:dyDescent="0.3">
      <c r="A717" s="11"/>
      <c r="E717"/>
      <c r="G717"/>
      <c r="R717"/>
      <c r="Y717"/>
    </row>
    <row r="718" spans="1:25" x14ac:dyDescent="0.3">
      <c r="A718" s="11"/>
      <c r="E718"/>
      <c r="G718"/>
      <c r="R718"/>
      <c r="Y718"/>
    </row>
    <row r="719" spans="1:25" x14ac:dyDescent="0.3">
      <c r="A719" s="11"/>
      <c r="E719"/>
      <c r="G719"/>
      <c r="R719"/>
      <c r="Y719"/>
    </row>
    <row r="720" spans="1:25" x14ac:dyDescent="0.3">
      <c r="A720" s="11"/>
      <c r="E720"/>
      <c r="G720"/>
      <c r="R720"/>
      <c r="Y720"/>
    </row>
    <row r="721" spans="1:25" x14ac:dyDescent="0.3">
      <c r="A721" s="11"/>
      <c r="E721"/>
      <c r="G721"/>
      <c r="R721"/>
      <c r="Y721"/>
    </row>
    <row r="722" spans="1:25" x14ac:dyDescent="0.3">
      <c r="A722" s="11"/>
      <c r="E722"/>
      <c r="G722"/>
      <c r="R722"/>
      <c r="Y722"/>
    </row>
    <row r="723" spans="1:25" x14ac:dyDescent="0.3">
      <c r="A723" s="11"/>
      <c r="E723"/>
      <c r="G723"/>
      <c r="R723"/>
      <c r="Y723"/>
    </row>
    <row r="724" spans="1:25" x14ac:dyDescent="0.3">
      <c r="A724" s="11"/>
      <c r="E724"/>
      <c r="G724"/>
      <c r="R724"/>
      <c r="Y724"/>
    </row>
    <row r="725" spans="1:25" x14ac:dyDescent="0.3">
      <c r="A725" s="11"/>
      <c r="E725"/>
      <c r="G725"/>
      <c r="R725"/>
      <c r="Y725"/>
    </row>
    <row r="726" spans="1:25" x14ac:dyDescent="0.3">
      <c r="A726" s="11"/>
      <c r="E726"/>
      <c r="G726"/>
      <c r="R726"/>
      <c r="Y726"/>
    </row>
    <row r="727" spans="1:25" x14ac:dyDescent="0.3">
      <c r="A727" s="11"/>
      <c r="E727"/>
      <c r="G727"/>
      <c r="R727"/>
      <c r="Y727"/>
    </row>
    <row r="728" spans="1:25" x14ac:dyDescent="0.3">
      <c r="A728" s="11"/>
      <c r="E728"/>
      <c r="G728"/>
      <c r="R728"/>
      <c r="Y728"/>
    </row>
    <row r="729" spans="1:25" x14ac:dyDescent="0.3">
      <c r="A729" s="11"/>
      <c r="E729"/>
      <c r="G729"/>
      <c r="R729"/>
      <c r="Y729"/>
    </row>
    <row r="730" spans="1:25" x14ac:dyDescent="0.3">
      <c r="A730" s="11"/>
      <c r="E730"/>
      <c r="G730"/>
      <c r="R730"/>
      <c r="Y730"/>
    </row>
    <row r="731" spans="1:25" x14ac:dyDescent="0.3">
      <c r="A731" s="11"/>
      <c r="E731"/>
      <c r="G731"/>
      <c r="R731"/>
      <c r="Y731"/>
    </row>
    <row r="732" spans="1:25" x14ac:dyDescent="0.3">
      <c r="A732" s="11"/>
      <c r="E732"/>
      <c r="G732"/>
      <c r="R732"/>
      <c r="Y732"/>
    </row>
    <row r="733" spans="1:25" x14ac:dyDescent="0.3">
      <c r="A733" s="11"/>
      <c r="E733"/>
      <c r="G733"/>
      <c r="R733"/>
      <c r="Y733"/>
    </row>
    <row r="734" spans="1:25" x14ac:dyDescent="0.3">
      <c r="A734" s="11"/>
      <c r="E734"/>
      <c r="G734"/>
      <c r="R734"/>
      <c r="Y734"/>
    </row>
    <row r="735" spans="1:25" x14ac:dyDescent="0.3">
      <c r="A735" s="11"/>
      <c r="E735"/>
      <c r="G735"/>
      <c r="R735"/>
      <c r="Y735"/>
    </row>
    <row r="736" spans="1:25" x14ac:dyDescent="0.3">
      <c r="A736" s="11"/>
      <c r="E736"/>
      <c r="G736"/>
      <c r="R736"/>
      <c r="Y736"/>
    </row>
    <row r="737" spans="1:25" x14ac:dyDescent="0.3">
      <c r="A737" s="11"/>
      <c r="E737"/>
      <c r="G737"/>
      <c r="R737"/>
      <c r="Y737"/>
    </row>
    <row r="738" spans="1:25" x14ac:dyDescent="0.3">
      <c r="A738" s="11"/>
      <c r="E738"/>
      <c r="G738"/>
      <c r="R738"/>
      <c r="Y738"/>
    </row>
    <row r="739" spans="1:25" x14ac:dyDescent="0.3">
      <c r="A739" s="11"/>
      <c r="E739"/>
      <c r="G739"/>
      <c r="R739"/>
      <c r="Y739"/>
    </row>
    <row r="740" spans="1:25" x14ac:dyDescent="0.3">
      <c r="A740" s="11"/>
      <c r="E740"/>
      <c r="G740"/>
      <c r="R740"/>
      <c r="Y740"/>
    </row>
    <row r="741" spans="1:25" x14ac:dyDescent="0.3">
      <c r="A741" s="11"/>
      <c r="E741"/>
      <c r="G741"/>
      <c r="R741"/>
      <c r="Y741"/>
    </row>
    <row r="742" spans="1:25" x14ac:dyDescent="0.3">
      <c r="A742" s="11"/>
      <c r="E742"/>
      <c r="G742"/>
      <c r="R742"/>
      <c r="Y742"/>
    </row>
    <row r="743" spans="1:25" x14ac:dyDescent="0.3">
      <c r="A743" s="11"/>
      <c r="E743"/>
      <c r="G743"/>
      <c r="R743"/>
      <c r="Y743"/>
    </row>
    <row r="744" spans="1:25" x14ac:dyDescent="0.3">
      <c r="A744" s="11"/>
      <c r="E744"/>
      <c r="G744"/>
      <c r="R744"/>
      <c r="Y744"/>
    </row>
    <row r="745" spans="1:25" x14ac:dyDescent="0.3">
      <c r="A745" s="11"/>
      <c r="E745"/>
      <c r="G745"/>
      <c r="R745"/>
      <c r="Y745"/>
    </row>
    <row r="746" spans="1:25" x14ac:dyDescent="0.3">
      <c r="A746" s="11"/>
      <c r="E746"/>
      <c r="G746"/>
      <c r="R746"/>
      <c r="Y746"/>
    </row>
    <row r="747" spans="1:25" x14ac:dyDescent="0.3">
      <c r="A747" s="11"/>
      <c r="E747"/>
      <c r="G747"/>
      <c r="R747"/>
      <c r="Y747"/>
    </row>
    <row r="748" spans="1:25" x14ac:dyDescent="0.3">
      <c r="A748" s="11"/>
      <c r="E748"/>
      <c r="G748"/>
      <c r="R748"/>
      <c r="Y748"/>
    </row>
    <row r="749" spans="1:25" x14ac:dyDescent="0.3">
      <c r="A749" s="11"/>
      <c r="E749"/>
      <c r="G749"/>
      <c r="R749"/>
      <c r="Y749"/>
    </row>
    <row r="750" spans="1:25" x14ac:dyDescent="0.3">
      <c r="A750" s="11"/>
      <c r="E750"/>
      <c r="G750"/>
      <c r="R750"/>
      <c r="Y750"/>
    </row>
    <row r="751" spans="1:25" x14ac:dyDescent="0.3">
      <c r="A751" s="11"/>
      <c r="E751"/>
      <c r="G751"/>
      <c r="R751"/>
      <c r="Y751"/>
    </row>
    <row r="752" spans="1:25" x14ac:dyDescent="0.3">
      <c r="A752" s="11"/>
      <c r="E752"/>
      <c r="G752"/>
      <c r="R752"/>
      <c r="Y752"/>
    </row>
    <row r="753" spans="1:25" x14ac:dyDescent="0.3">
      <c r="A753" s="11"/>
      <c r="E753"/>
      <c r="G753"/>
      <c r="R753"/>
      <c r="Y753"/>
    </row>
    <row r="754" spans="1:25" x14ac:dyDescent="0.3">
      <c r="A754" s="11"/>
      <c r="E754"/>
      <c r="G754"/>
      <c r="R754"/>
      <c r="Y754"/>
    </row>
    <row r="755" spans="1:25" x14ac:dyDescent="0.3">
      <c r="A755" s="11"/>
      <c r="E755"/>
      <c r="G755"/>
      <c r="R755"/>
      <c r="Y755"/>
    </row>
    <row r="756" spans="1:25" x14ac:dyDescent="0.3">
      <c r="A756" s="11"/>
      <c r="E756"/>
      <c r="G756"/>
      <c r="R756"/>
      <c r="Y756"/>
    </row>
    <row r="757" spans="1:25" x14ac:dyDescent="0.3">
      <c r="A757" s="11"/>
      <c r="E757"/>
      <c r="G757"/>
      <c r="R757"/>
      <c r="Y757"/>
    </row>
    <row r="758" spans="1:25" x14ac:dyDescent="0.3">
      <c r="A758" s="11"/>
      <c r="E758"/>
      <c r="G758"/>
      <c r="R758"/>
      <c r="Y758"/>
    </row>
    <row r="759" spans="1:25" x14ac:dyDescent="0.3">
      <c r="A759" s="11"/>
      <c r="E759"/>
      <c r="G759"/>
      <c r="R759"/>
      <c r="Y759"/>
    </row>
    <row r="760" spans="1:25" x14ac:dyDescent="0.3">
      <c r="A760" s="11"/>
      <c r="E760"/>
      <c r="G760"/>
      <c r="R760"/>
      <c r="Y760"/>
    </row>
    <row r="761" spans="1:25" x14ac:dyDescent="0.3">
      <c r="A761" s="11"/>
      <c r="E761"/>
      <c r="G761"/>
      <c r="R761"/>
      <c r="Y761"/>
    </row>
    <row r="762" spans="1:25" x14ac:dyDescent="0.3">
      <c r="A762" s="11"/>
      <c r="E762"/>
      <c r="G762"/>
      <c r="R762"/>
      <c r="Y762"/>
    </row>
    <row r="763" spans="1:25" x14ac:dyDescent="0.3">
      <c r="A763" s="11"/>
      <c r="E763"/>
      <c r="G763"/>
      <c r="R763"/>
      <c r="Y763"/>
    </row>
    <row r="764" spans="1:25" x14ac:dyDescent="0.3">
      <c r="A764" s="11"/>
      <c r="E764"/>
      <c r="G764"/>
      <c r="R764"/>
      <c r="Y764"/>
    </row>
    <row r="765" spans="1:25" x14ac:dyDescent="0.3">
      <c r="A765" s="11"/>
      <c r="E765"/>
      <c r="G765"/>
      <c r="R765"/>
      <c r="Y765"/>
    </row>
    <row r="766" spans="1:25" x14ac:dyDescent="0.3">
      <c r="A766" s="11"/>
      <c r="E766"/>
      <c r="G766"/>
      <c r="R766"/>
      <c r="Y766"/>
    </row>
    <row r="767" spans="1:25" x14ac:dyDescent="0.3">
      <c r="A767" s="11"/>
      <c r="E767"/>
      <c r="G767"/>
      <c r="R767"/>
      <c r="Y767"/>
    </row>
    <row r="768" spans="1:25" x14ac:dyDescent="0.3">
      <c r="A768" s="11"/>
      <c r="E768"/>
      <c r="G768"/>
      <c r="R768"/>
      <c r="Y768"/>
    </row>
    <row r="769" spans="1:25" x14ac:dyDescent="0.3">
      <c r="A769" s="11"/>
      <c r="E769"/>
      <c r="G769"/>
      <c r="R769"/>
      <c r="Y769"/>
    </row>
    <row r="770" spans="1:25" x14ac:dyDescent="0.3">
      <c r="A770" s="11"/>
      <c r="E770"/>
      <c r="G770"/>
      <c r="R770"/>
      <c r="Y770"/>
    </row>
    <row r="771" spans="1:25" x14ac:dyDescent="0.3">
      <c r="A771" s="11"/>
      <c r="E771"/>
      <c r="G771"/>
      <c r="R771"/>
      <c r="Y771"/>
    </row>
    <row r="772" spans="1:25" x14ac:dyDescent="0.3">
      <c r="A772" s="11"/>
      <c r="E772"/>
      <c r="G772"/>
      <c r="R772"/>
      <c r="Y772"/>
    </row>
    <row r="773" spans="1:25" x14ac:dyDescent="0.3">
      <c r="A773" s="11"/>
      <c r="E773"/>
      <c r="G773"/>
      <c r="R773"/>
      <c r="Y773"/>
    </row>
    <row r="774" spans="1:25" x14ac:dyDescent="0.3">
      <c r="A774" s="11"/>
      <c r="E774"/>
      <c r="G774"/>
      <c r="R774"/>
      <c r="Y774"/>
    </row>
    <row r="775" spans="1:25" x14ac:dyDescent="0.3">
      <c r="A775" s="11"/>
      <c r="E775"/>
      <c r="G775"/>
      <c r="R775"/>
      <c r="Y775"/>
    </row>
    <row r="776" spans="1:25" x14ac:dyDescent="0.3">
      <c r="A776" s="11"/>
      <c r="E776"/>
      <c r="G776"/>
      <c r="R776"/>
      <c r="Y776"/>
    </row>
    <row r="777" spans="1:25" x14ac:dyDescent="0.3">
      <c r="A777" s="11"/>
      <c r="E777"/>
      <c r="G777"/>
      <c r="R777"/>
      <c r="Y777"/>
    </row>
    <row r="778" spans="1:25" x14ac:dyDescent="0.3">
      <c r="A778" s="11"/>
      <c r="E778"/>
      <c r="G778"/>
      <c r="R778"/>
      <c r="Y778"/>
    </row>
    <row r="779" spans="1:25" x14ac:dyDescent="0.3">
      <c r="A779" s="11"/>
      <c r="E779"/>
      <c r="G779"/>
      <c r="R779"/>
      <c r="Y779"/>
    </row>
    <row r="780" spans="1:25" x14ac:dyDescent="0.3">
      <c r="A780" s="11"/>
      <c r="E780"/>
      <c r="G780"/>
      <c r="R780"/>
      <c r="Y780"/>
    </row>
    <row r="781" spans="1:25" x14ac:dyDescent="0.3">
      <c r="A781" s="11"/>
      <c r="E781"/>
      <c r="G781"/>
      <c r="R781"/>
      <c r="Y781"/>
    </row>
    <row r="782" spans="1:25" x14ac:dyDescent="0.3">
      <c r="A782" s="11"/>
      <c r="E782"/>
      <c r="G782"/>
      <c r="R782"/>
      <c r="Y782"/>
    </row>
    <row r="783" spans="1:25" x14ac:dyDescent="0.3">
      <c r="A783" s="11"/>
      <c r="E783"/>
      <c r="G783"/>
      <c r="R783"/>
      <c r="Y783"/>
    </row>
    <row r="784" spans="1:25" x14ac:dyDescent="0.3">
      <c r="A784" s="11"/>
      <c r="E784"/>
      <c r="G784"/>
      <c r="R784"/>
      <c r="Y784"/>
    </row>
    <row r="785" spans="1:25" x14ac:dyDescent="0.3">
      <c r="A785" s="11"/>
      <c r="E785"/>
      <c r="G785"/>
      <c r="R785"/>
      <c r="Y785"/>
    </row>
    <row r="786" spans="1:25" x14ac:dyDescent="0.3">
      <c r="A786" s="11"/>
      <c r="E786"/>
      <c r="G786"/>
      <c r="R786"/>
      <c r="Y786"/>
    </row>
    <row r="787" spans="1:25" x14ac:dyDescent="0.3">
      <c r="A787" s="11"/>
      <c r="E787"/>
      <c r="G787"/>
      <c r="R787"/>
      <c r="Y787"/>
    </row>
    <row r="788" spans="1:25" x14ac:dyDescent="0.3">
      <c r="A788" s="11"/>
      <c r="E788"/>
      <c r="G788"/>
      <c r="R788"/>
      <c r="Y788"/>
    </row>
    <row r="789" spans="1:25" x14ac:dyDescent="0.3">
      <c r="A789" s="11"/>
      <c r="E789"/>
      <c r="G789"/>
      <c r="R789"/>
      <c r="Y789"/>
    </row>
    <row r="790" spans="1:25" x14ac:dyDescent="0.3">
      <c r="A790" s="11"/>
      <c r="E790"/>
      <c r="G790"/>
      <c r="R790"/>
      <c r="Y790"/>
    </row>
    <row r="791" spans="1:25" x14ac:dyDescent="0.3">
      <c r="A791" s="11"/>
      <c r="E791"/>
      <c r="G791"/>
      <c r="R791"/>
      <c r="Y791"/>
    </row>
    <row r="792" spans="1:25" x14ac:dyDescent="0.3">
      <c r="A792" s="11"/>
      <c r="E792"/>
      <c r="G792"/>
      <c r="R792"/>
      <c r="Y792"/>
    </row>
    <row r="793" spans="1:25" x14ac:dyDescent="0.3">
      <c r="A793" s="11"/>
      <c r="E793"/>
      <c r="G793"/>
      <c r="R793"/>
      <c r="Y793"/>
    </row>
    <row r="794" spans="1:25" x14ac:dyDescent="0.3">
      <c r="A794" s="11"/>
      <c r="E794"/>
      <c r="G794"/>
      <c r="R794"/>
      <c r="Y794"/>
    </row>
    <row r="795" spans="1:25" x14ac:dyDescent="0.3">
      <c r="A795" s="11"/>
      <c r="E795"/>
      <c r="G795"/>
      <c r="R795"/>
      <c r="Y795"/>
    </row>
    <row r="796" spans="1:25" x14ac:dyDescent="0.3">
      <c r="A796" s="11"/>
      <c r="E796"/>
      <c r="G796"/>
      <c r="R796"/>
      <c r="Y796"/>
    </row>
    <row r="797" spans="1:25" x14ac:dyDescent="0.3">
      <c r="A797" s="11"/>
      <c r="E797"/>
      <c r="G797"/>
      <c r="R797"/>
      <c r="Y797"/>
    </row>
    <row r="798" spans="1:25" x14ac:dyDescent="0.3">
      <c r="A798" s="11"/>
      <c r="E798"/>
      <c r="G798"/>
      <c r="R798"/>
      <c r="Y798"/>
    </row>
    <row r="799" spans="1:25" x14ac:dyDescent="0.3">
      <c r="A799" s="11"/>
      <c r="E799"/>
      <c r="G799"/>
      <c r="R799"/>
      <c r="Y799"/>
    </row>
    <row r="800" spans="1:25" x14ac:dyDescent="0.3">
      <c r="A800" s="11"/>
      <c r="E800"/>
      <c r="G800"/>
      <c r="R800"/>
      <c r="Y800"/>
    </row>
    <row r="801" spans="1:25" x14ac:dyDescent="0.3">
      <c r="A801" s="11"/>
      <c r="E801"/>
      <c r="G801"/>
      <c r="R801"/>
      <c r="Y801"/>
    </row>
    <row r="802" spans="1:25" x14ac:dyDescent="0.3">
      <c r="A802" s="11"/>
      <c r="E802"/>
      <c r="G802"/>
      <c r="R802"/>
      <c r="Y802"/>
    </row>
    <row r="803" spans="1:25" x14ac:dyDescent="0.3">
      <c r="A803" s="11"/>
      <c r="E803"/>
      <c r="G803"/>
      <c r="R803"/>
      <c r="Y803"/>
    </row>
    <row r="804" spans="1:25" x14ac:dyDescent="0.3">
      <c r="A804" s="11"/>
      <c r="E804"/>
      <c r="G804"/>
      <c r="R804"/>
      <c r="Y804"/>
    </row>
    <row r="805" spans="1:25" x14ac:dyDescent="0.3">
      <c r="A805" s="11"/>
      <c r="E805"/>
      <c r="G805"/>
      <c r="R805"/>
      <c r="Y805"/>
    </row>
    <row r="806" spans="1:25" x14ac:dyDescent="0.3">
      <c r="A806" s="11"/>
      <c r="E806"/>
      <c r="G806"/>
      <c r="R806"/>
      <c r="Y806"/>
    </row>
    <row r="807" spans="1:25" x14ac:dyDescent="0.3">
      <c r="A807" s="11"/>
      <c r="E807"/>
      <c r="G807"/>
      <c r="R807"/>
      <c r="Y807"/>
    </row>
    <row r="808" spans="1:25" x14ac:dyDescent="0.3">
      <c r="A808" s="11"/>
      <c r="E808"/>
      <c r="G808"/>
      <c r="R808"/>
      <c r="Y808"/>
    </row>
    <row r="809" spans="1:25" x14ac:dyDescent="0.3">
      <c r="A809" s="11"/>
      <c r="E809"/>
      <c r="G809"/>
      <c r="R809"/>
      <c r="Y809"/>
    </row>
    <row r="810" spans="1:25" x14ac:dyDescent="0.3">
      <c r="A810" s="11"/>
      <c r="E810"/>
      <c r="G810"/>
      <c r="R810"/>
      <c r="Y810"/>
    </row>
    <row r="811" spans="1:25" x14ac:dyDescent="0.3">
      <c r="A811" s="11"/>
      <c r="E811"/>
      <c r="G811"/>
      <c r="R811"/>
      <c r="Y811"/>
    </row>
    <row r="812" spans="1:25" x14ac:dyDescent="0.3">
      <c r="A812" s="11"/>
      <c r="E812"/>
      <c r="G812"/>
      <c r="R812"/>
      <c r="Y812"/>
    </row>
    <row r="813" spans="1:25" x14ac:dyDescent="0.3">
      <c r="A813" s="11"/>
      <c r="E813"/>
      <c r="G813"/>
      <c r="R813"/>
      <c r="Y813"/>
    </row>
    <row r="814" spans="1:25" x14ac:dyDescent="0.3">
      <c r="A814" s="11"/>
      <c r="E814"/>
      <c r="G814"/>
      <c r="R814"/>
      <c r="Y814"/>
    </row>
    <row r="815" spans="1:25" x14ac:dyDescent="0.3">
      <c r="A815" s="11"/>
      <c r="E815"/>
      <c r="G815"/>
      <c r="R815"/>
      <c r="Y815"/>
    </row>
    <row r="816" spans="1:25" x14ac:dyDescent="0.3">
      <c r="A816" s="11"/>
      <c r="E816"/>
      <c r="G816"/>
      <c r="R816"/>
      <c r="Y816"/>
    </row>
    <row r="817" spans="1:25" x14ac:dyDescent="0.3">
      <c r="A817" s="11"/>
      <c r="E817"/>
      <c r="G817"/>
      <c r="R817"/>
      <c r="Y817"/>
    </row>
    <row r="818" spans="1:25" x14ac:dyDescent="0.3">
      <c r="A818" s="11"/>
      <c r="E818"/>
      <c r="G818"/>
      <c r="R818"/>
      <c r="Y818"/>
    </row>
    <row r="819" spans="1:25" x14ac:dyDescent="0.3">
      <c r="A819" s="11"/>
      <c r="E819"/>
      <c r="G819"/>
      <c r="R819"/>
      <c r="Y819"/>
    </row>
    <row r="820" spans="1:25" x14ac:dyDescent="0.3">
      <c r="A820" s="11"/>
      <c r="E820"/>
      <c r="G820"/>
      <c r="R820"/>
      <c r="Y820"/>
    </row>
    <row r="821" spans="1:25" x14ac:dyDescent="0.3">
      <c r="A821" s="11"/>
      <c r="E821"/>
      <c r="G821"/>
      <c r="R821"/>
      <c r="Y821"/>
    </row>
    <row r="822" spans="1:25" x14ac:dyDescent="0.3">
      <c r="A822" s="11"/>
      <c r="E822"/>
      <c r="G822"/>
      <c r="R822"/>
      <c r="Y822"/>
    </row>
    <row r="823" spans="1:25" x14ac:dyDescent="0.3">
      <c r="A823" s="11"/>
      <c r="E823"/>
      <c r="G823"/>
      <c r="R823"/>
      <c r="Y823"/>
    </row>
    <row r="824" spans="1:25" x14ac:dyDescent="0.3">
      <c r="A824" s="11"/>
      <c r="E824"/>
      <c r="G824"/>
      <c r="R824"/>
      <c r="Y824"/>
    </row>
    <row r="825" spans="1:25" x14ac:dyDescent="0.3">
      <c r="A825" s="11"/>
      <c r="E825"/>
      <c r="G825"/>
      <c r="R825"/>
      <c r="Y825"/>
    </row>
    <row r="826" spans="1:25" x14ac:dyDescent="0.3">
      <c r="A826" s="11"/>
      <c r="E826"/>
      <c r="G826"/>
      <c r="R826"/>
      <c r="Y826"/>
    </row>
    <row r="827" spans="1:25" x14ac:dyDescent="0.3">
      <c r="A827" s="11"/>
      <c r="E827"/>
      <c r="G827"/>
      <c r="R827"/>
      <c r="Y827"/>
    </row>
    <row r="828" spans="1:25" x14ac:dyDescent="0.3">
      <c r="A828" s="11"/>
      <c r="E828"/>
      <c r="G828"/>
      <c r="R828"/>
      <c r="Y828"/>
    </row>
    <row r="829" spans="1:25" x14ac:dyDescent="0.3">
      <c r="A829" s="11"/>
      <c r="E829"/>
      <c r="G829"/>
      <c r="R829"/>
      <c r="Y829"/>
    </row>
    <row r="830" spans="1:25" x14ac:dyDescent="0.3">
      <c r="A830" s="11"/>
      <c r="E830"/>
      <c r="G830"/>
      <c r="R830"/>
      <c r="Y830"/>
    </row>
    <row r="831" spans="1:25" x14ac:dyDescent="0.3">
      <c r="A831" s="11"/>
      <c r="E831"/>
      <c r="G831"/>
      <c r="R831"/>
      <c r="Y831"/>
    </row>
    <row r="832" spans="1:25" x14ac:dyDescent="0.3">
      <c r="A832" s="11"/>
      <c r="E832"/>
      <c r="G832"/>
      <c r="R832"/>
      <c r="Y832"/>
    </row>
    <row r="833" spans="1:25" x14ac:dyDescent="0.3">
      <c r="A833" s="11"/>
      <c r="E833"/>
      <c r="G833"/>
      <c r="R833"/>
      <c r="Y833"/>
    </row>
    <row r="834" spans="1:25" x14ac:dyDescent="0.3">
      <c r="A834" s="11"/>
      <c r="E834"/>
      <c r="G834"/>
      <c r="R834"/>
      <c r="Y834"/>
    </row>
    <row r="835" spans="1:25" x14ac:dyDescent="0.3">
      <c r="A835" s="11"/>
      <c r="E835"/>
      <c r="G835"/>
      <c r="R835"/>
      <c r="Y835"/>
    </row>
    <row r="836" spans="1:25" x14ac:dyDescent="0.3">
      <c r="A836" s="11"/>
      <c r="E836"/>
      <c r="G836"/>
      <c r="R836"/>
      <c r="Y836"/>
    </row>
    <row r="837" spans="1:25" x14ac:dyDescent="0.3">
      <c r="A837" s="11"/>
      <c r="E837"/>
      <c r="G837"/>
      <c r="R837"/>
      <c r="Y837"/>
    </row>
    <row r="838" spans="1:25" x14ac:dyDescent="0.3">
      <c r="A838" s="11"/>
      <c r="E838"/>
      <c r="G838"/>
      <c r="R838"/>
      <c r="Y838"/>
    </row>
    <row r="839" spans="1:25" x14ac:dyDescent="0.3">
      <c r="A839" s="11"/>
      <c r="E839"/>
      <c r="G839"/>
      <c r="R839"/>
      <c r="Y839"/>
    </row>
    <row r="840" spans="1:25" x14ac:dyDescent="0.3">
      <c r="A840" s="11"/>
      <c r="E840"/>
      <c r="G840"/>
      <c r="R840"/>
      <c r="Y840"/>
    </row>
    <row r="841" spans="1:25" x14ac:dyDescent="0.3">
      <c r="A841" s="11"/>
      <c r="E841"/>
      <c r="G841"/>
      <c r="R841"/>
      <c r="Y841"/>
    </row>
    <row r="842" spans="1:25" x14ac:dyDescent="0.3">
      <c r="A842" s="11"/>
      <c r="E842"/>
      <c r="G842"/>
      <c r="R842"/>
      <c r="Y842"/>
    </row>
    <row r="843" spans="1:25" x14ac:dyDescent="0.3">
      <c r="A843" s="11"/>
      <c r="E843"/>
      <c r="G843"/>
      <c r="R843"/>
      <c r="Y843"/>
    </row>
    <row r="844" spans="1:25" x14ac:dyDescent="0.3">
      <c r="A844" s="11"/>
      <c r="E844"/>
      <c r="G844"/>
      <c r="R844"/>
      <c r="Y844"/>
    </row>
    <row r="845" spans="1:25" x14ac:dyDescent="0.3">
      <c r="A845" s="11"/>
      <c r="E845"/>
      <c r="G845"/>
      <c r="R845"/>
      <c r="Y845"/>
    </row>
    <row r="846" spans="1:25" x14ac:dyDescent="0.3">
      <c r="A846" s="11"/>
      <c r="E846"/>
      <c r="G846"/>
      <c r="R846"/>
      <c r="Y846"/>
    </row>
    <row r="847" spans="1:25" x14ac:dyDescent="0.3">
      <c r="A847" s="11"/>
      <c r="E847"/>
      <c r="G847"/>
      <c r="R847"/>
      <c r="Y847"/>
    </row>
    <row r="848" spans="1:25" x14ac:dyDescent="0.3">
      <c r="A848" s="11"/>
      <c r="E848"/>
      <c r="G848"/>
      <c r="R848"/>
      <c r="Y848"/>
    </row>
    <row r="849" spans="1:25" x14ac:dyDescent="0.3">
      <c r="A849" s="11"/>
      <c r="E849"/>
      <c r="G849"/>
      <c r="R849"/>
      <c r="Y849"/>
    </row>
    <row r="850" spans="1:25" x14ac:dyDescent="0.3">
      <c r="A850" s="11"/>
      <c r="E850"/>
      <c r="G850"/>
      <c r="R850"/>
      <c r="Y850"/>
    </row>
    <row r="851" spans="1:25" x14ac:dyDescent="0.3">
      <c r="A851" s="11"/>
      <c r="E851"/>
      <c r="G851"/>
      <c r="R851"/>
      <c r="Y851"/>
    </row>
    <row r="852" spans="1:25" x14ac:dyDescent="0.3">
      <c r="A852" s="11"/>
      <c r="E852"/>
      <c r="G852"/>
      <c r="R852"/>
      <c r="Y852"/>
    </row>
    <row r="853" spans="1:25" x14ac:dyDescent="0.3">
      <c r="A853" s="11"/>
      <c r="E853"/>
      <c r="G853"/>
      <c r="R853"/>
      <c r="Y853"/>
    </row>
    <row r="854" spans="1:25" x14ac:dyDescent="0.3">
      <c r="A854" s="11"/>
      <c r="E854"/>
      <c r="G854"/>
      <c r="R854"/>
      <c r="Y854"/>
    </row>
    <row r="855" spans="1:25" x14ac:dyDescent="0.3">
      <c r="A855" s="11"/>
      <c r="E855"/>
      <c r="G855"/>
      <c r="R855"/>
      <c r="Y855"/>
    </row>
    <row r="856" spans="1:25" x14ac:dyDescent="0.3">
      <c r="A856" s="11"/>
      <c r="E856"/>
      <c r="G856"/>
      <c r="R856"/>
      <c r="Y856"/>
    </row>
    <row r="857" spans="1:25" x14ac:dyDescent="0.3">
      <c r="A857" s="11"/>
      <c r="E857"/>
      <c r="G857"/>
      <c r="R857"/>
      <c r="Y857"/>
    </row>
    <row r="858" spans="1:25" x14ac:dyDescent="0.3">
      <c r="A858" s="11"/>
      <c r="E858"/>
      <c r="G858"/>
      <c r="R858"/>
      <c r="Y858"/>
    </row>
    <row r="859" spans="1:25" x14ac:dyDescent="0.3">
      <c r="A859" s="11"/>
      <c r="E859"/>
      <c r="G859"/>
      <c r="R859"/>
      <c r="Y859"/>
    </row>
    <row r="860" spans="1:25" x14ac:dyDescent="0.3">
      <c r="A860" s="11"/>
      <c r="E860"/>
      <c r="G860"/>
      <c r="R860"/>
      <c r="Y860"/>
    </row>
    <row r="861" spans="1:25" x14ac:dyDescent="0.3">
      <c r="A861" s="11"/>
      <c r="E861"/>
      <c r="G861"/>
      <c r="R861"/>
      <c r="Y861"/>
    </row>
    <row r="862" spans="1:25" x14ac:dyDescent="0.3">
      <c r="A862" s="11"/>
      <c r="E862"/>
      <c r="G862"/>
      <c r="R862"/>
      <c r="Y862"/>
    </row>
    <row r="863" spans="1:25" x14ac:dyDescent="0.3">
      <c r="A863" s="11"/>
      <c r="E863"/>
      <c r="G863"/>
      <c r="R863"/>
      <c r="Y863"/>
    </row>
    <row r="864" spans="1:25" x14ac:dyDescent="0.3">
      <c r="A864" s="11"/>
      <c r="E864"/>
      <c r="G864"/>
      <c r="R864"/>
      <c r="Y864"/>
    </row>
    <row r="865" spans="1:25" x14ac:dyDescent="0.3">
      <c r="A865" s="11"/>
      <c r="E865"/>
      <c r="G865"/>
      <c r="R865"/>
      <c r="Y865"/>
    </row>
    <row r="866" spans="1:25" x14ac:dyDescent="0.3">
      <c r="A866" s="11"/>
      <c r="E866"/>
      <c r="G866"/>
      <c r="R866"/>
      <c r="Y866"/>
    </row>
    <row r="867" spans="1:25" x14ac:dyDescent="0.3">
      <c r="A867" s="11"/>
      <c r="E867"/>
      <c r="G867"/>
      <c r="R867"/>
      <c r="Y867"/>
    </row>
    <row r="868" spans="1:25" x14ac:dyDescent="0.3">
      <c r="A868" s="11"/>
      <c r="E868"/>
      <c r="G868"/>
      <c r="R868"/>
      <c r="Y868"/>
    </row>
    <row r="869" spans="1:25" x14ac:dyDescent="0.3">
      <c r="A869" s="11"/>
      <c r="E869"/>
      <c r="G869"/>
      <c r="R869"/>
      <c r="Y869"/>
    </row>
    <row r="870" spans="1:25" x14ac:dyDescent="0.3">
      <c r="A870" s="11"/>
      <c r="E870"/>
      <c r="G870"/>
      <c r="R870"/>
      <c r="Y870"/>
    </row>
    <row r="871" spans="1:25" x14ac:dyDescent="0.3">
      <c r="A871" s="11"/>
      <c r="E871"/>
      <c r="G871"/>
      <c r="R871"/>
      <c r="Y871"/>
    </row>
    <row r="872" spans="1:25" x14ac:dyDescent="0.3">
      <c r="A872" s="11"/>
      <c r="E872"/>
      <c r="G872"/>
      <c r="R872"/>
      <c r="Y872"/>
    </row>
    <row r="873" spans="1:25" x14ac:dyDescent="0.3">
      <c r="A873" s="11"/>
      <c r="E873"/>
      <c r="G873"/>
      <c r="R873"/>
      <c r="Y873"/>
    </row>
    <row r="874" spans="1:25" x14ac:dyDescent="0.3">
      <c r="A874" s="11"/>
      <c r="E874"/>
      <c r="G874"/>
      <c r="R874"/>
      <c r="Y874"/>
    </row>
    <row r="875" spans="1:25" x14ac:dyDescent="0.3">
      <c r="A875" s="11"/>
      <c r="E875"/>
      <c r="G875"/>
      <c r="R875"/>
      <c r="Y875"/>
    </row>
    <row r="876" spans="1:25" x14ac:dyDescent="0.3">
      <c r="A876" s="11"/>
      <c r="E876"/>
      <c r="G876"/>
      <c r="R876"/>
      <c r="Y876"/>
    </row>
    <row r="877" spans="1:25" x14ac:dyDescent="0.3">
      <c r="A877" s="11"/>
      <c r="E877"/>
      <c r="G877"/>
      <c r="R877"/>
      <c r="Y877"/>
    </row>
    <row r="878" spans="1:25" x14ac:dyDescent="0.3">
      <c r="A878" s="11"/>
      <c r="E878"/>
      <c r="G878"/>
      <c r="R878"/>
      <c r="Y878"/>
    </row>
    <row r="879" spans="1:25" x14ac:dyDescent="0.3">
      <c r="A879" s="11"/>
      <c r="E879"/>
      <c r="G879"/>
      <c r="R879"/>
      <c r="Y879"/>
    </row>
    <row r="880" spans="1:25" x14ac:dyDescent="0.3">
      <c r="A880" s="11"/>
      <c r="E880"/>
      <c r="G880"/>
      <c r="R880"/>
      <c r="Y880"/>
    </row>
    <row r="881" spans="1:25" x14ac:dyDescent="0.3">
      <c r="A881" s="11"/>
      <c r="E881"/>
      <c r="G881"/>
      <c r="R881"/>
      <c r="Y881"/>
    </row>
    <row r="882" spans="1:25" x14ac:dyDescent="0.3">
      <c r="A882" s="11"/>
      <c r="E882"/>
      <c r="G882"/>
      <c r="R882"/>
      <c r="Y882"/>
    </row>
    <row r="883" spans="1:25" x14ac:dyDescent="0.3">
      <c r="A883" s="11"/>
      <c r="E883"/>
      <c r="G883"/>
      <c r="R883"/>
      <c r="Y883"/>
    </row>
    <row r="884" spans="1:25" x14ac:dyDescent="0.3">
      <c r="A884" s="11"/>
      <c r="E884"/>
      <c r="G884"/>
      <c r="R884"/>
      <c r="Y884"/>
    </row>
    <row r="885" spans="1:25" x14ac:dyDescent="0.3">
      <c r="A885" s="11"/>
      <c r="E885"/>
      <c r="G885"/>
      <c r="R885"/>
      <c r="Y885"/>
    </row>
    <row r="886" spans="1:25" x14ac:dyDescent="0.3">
      <c r="A886" s="11"/>
      <c r="E886"/>
      <c r="G886"/>
      <c r="R886"/>
      <c r="Y886"/>
    </row>
    <row r="887" spans="1:25" x14ac:dyDescent="0.3">
      <c r="A887" s="11"/>
      <c r="E887"/>
      <c r="G887"/>
      <c r="R887"/>
      <c r="Y887"/>
    </row>
    <row r="888" spans="1:25" x14ac:dyDescent="0.3">
      <c r="A888" s="11"/>
      <c r="E888"/>
      <c r="G888"/>
      <c r="R888"/>
      <c r="Y888"/>
    </row>
    <row r="889" spans="1:25" x14ac:dyDescent="0.3">
      <c r="A889" s="11"/>
      <c r="E889"/>
      <c r="G889"/>
      <c r="R889"/>
      <c r="Y889"/>
    </row>
    <row r="890" spans="1:25" x14ac:dyDescent="0.3">
      <c r="A890" s="11"/>
      <c r="E890"/>
      <c r="G890"/>
      <c r="R890"/>
      <c r="Y890"/>
    </row>
    <row r="891" spans="1:25" x14ac:dyDescent="0.3">
      <c r="A891" s="11"/>
      <c r="E891"/>
      <c r="G891"/>
      <c r="R891"/>
      <c r="Y891"/>
    </row>
    <row r="892" spans="1:25" x14ac:dyDescent="0.3">
      <c r="A892" s="11"/>
      <c r="E892"/>
      <c r="G892"/>
      <c r="R892"/>
      <c r="Y892"/>
    </row>
    <row r="893" spans="1:25" x14ac:dyDescent="0.3">
      <c r="A893" s="11"/>
      <c r="E893"/>
      <c r="G893"/>
      <c r="R893"/>
      <c r="Y893"/>
    </row>
    <row r="894" spans="1:25" x14ac:dyDescent="0.3">
      <c r="A894" s="11"/>
      <c r="E894"/>
      <c r="G894"/>
      <c r="R894"/>
      <c r="Y894"/>
    </row>
    <row r="895" spans="1:25" x14ac:dyDescent="0.3">
      <c r="A895" s="11"/>
      <c r="E895"/>
      <c r="G895"/>
      <c r="R895"/>
      <c r="Y895"/>
    </row>
    <row r="896" spans="1:25" x14ac:dyDescent="0.3">
      <c r="A896" s="11"/>
      <c r="E896"/>
      <c r="G896"/>
      <c r="R896"/>
      <c r="Y896"/>
    </row>
    <row r="897" spans="1:25" x14ac:dyDescent="0.3">
      <c r="A897" s="11"/>
      <c r="E897"/>
      <c r="G897"/>
      <c r="R897"/>
      <c r="Y897"/>
    </row>
    <row r="898" spans="1:25" x14ac:dyDescent="0.3">
      <c r="A898" s="11"/>
      <c r="E898"/>
      <c r="G898"/>
      <c r="R898"/>
      <c r="Y898"/>
    </row>
    <row r="899" spans="1:25" x14ac:dyDescent="0.3">
      <c r="A899" s="11"/>
      <c r="E899"/>
      <c r="G899"/>
      <c r="R899"/>
      <c r="Y899"/>
    </row>
    <row r="900" spans="1:25" x14ac:dyDescent="0.3">
      <c r="A900" s="11"/>
      <c r="E900"/>
      <c r="G900"/>
      <c r="R900"/>
      <c r="Y900"/>
    </row>
    <row r="901" spans="1:25" x14ac:dyDescent="0.3">
      <c r="A901" s="11"/>
      <c r="E901"/>
      <c r="G901"/>
      <c r="R901"/>
      <c r="Y901"/>
    </row>
    <row r="902" spans="1:25" x14ac:dyDescent="0.3">
      <c r="A902" s="11"/>
      <c r="E902"/>
      <c r="G902"/>
      <c r="R902"/>
      <c r="Y902"/>
    </row>
    <row r="903" spans="1:25" x14ac:dyDescent="0.3">
      <c r="A903" s="11"/>
      <c r="E903"/>
      <c r="G903"/>
      <c r="R903"/>
      <c r="Y903"/>
    </row>
    <row r="904" spans="1:25" x14ac:dyDescent="0.3">
      <c r="A904" s="11"/>
      <c r="E904"/>
      <c r="G904"/>
      <c r="R904"/>
      <c r="Y904"/>
    </row>
    <row r="905" spans="1:25" x14ac:dyDescent="0.3">
      <c r="A905" s="11"/>
      <c r="E905"/>
      <c r="G905"/>
      <c r="R905"/>
      <c r="Y905"/>
    </row>
    <row r="906" spans="1:25" x14ac:dyDescent="0.3">
      <c r="A906" s="11"/>
      <c r="E906"/>
      <c r="G906"/>
      <c r="R906"/>
      <c r="Y906"/>
    </row>
    <row r="907" spans="1:25" x14ac:dyDescent="0.3">
      <c r="A907" s="11"/>
      <c r="E907"/>
      <c r="G907"/>
      <c r="R907"/>
      <c r="Y907"/>
    </row>
    <row r="908" spans="1:25" x14ac:dyDescent="0.3">
      <c r="A908" s="11"/>
      <c r="E908"/>
      <c r="G908"/>
      <c r="R908"/>
      <c r="Y908"/>
    </row>
    <row r="909" spans="1:25" x14ac:dyDescent="0.3">
      <c r="A909" s="11"/>
      <c r="E909"/>
      <c r="G909"/>
      <c r="R909"/>
      <c r="Y909"/>
    </row>
    <row r="910" spans="1:25" x14ac:dyDescent="0.3">
      <c r="A910" s="11"/>
      <c r="E910"/>
      <c r="G910"/>
      <c r="R910"/>
      <c r="Y910"/>
    </row>
    <row r="911" spans="1:25" x14ac:dyDescent="0.3">
      <c r="A911" s="11"/>
      <c r="E911"/>
      <c r="G911"/>
      <c r="R911"/>
      <c r="Y911"/>
    </row>
    <row r="912" spans="1:25" x14ac:dyDescent="0.3">
      <c r="A912" s="11"/>
      <c r="E912"/>
      <c r="G912"/>
      <c r="R912"/>
      <c r="Y912"/>
    </row>
    <row r="913" spans="1:25" x14ac:dyDescent="0.3">
      <c r="A913" s="11"/>
      <c r="E913"/>
      <c r="G913"/>
      <c r="R913"/>
      <c r="Y913"/>
    </row>
    <row r="914" spans="1:25" x14ac:dyDescent="0.3">
      <c r="A914" s="11"/>
      <c r="E914"/>
      <c r="G914"/>
      <c r="R914"/>
      <c r="Y914"/>
    </row>
    <row r="915" spans="1:25" x14ac:dyDescent="0.3">
      <c r="A915" s="11"/>
      <c r="E915"/>
      <c r="G915"/>
      <c r="R915"/>
      <c r="Y915"/>
    </row>
    <row r="916" spans="1:25" x14ac:dyDescent="0.3">
      <c r="A916" s="11"/>
      <c r="E916"/>
      <c r="G916"/>
      <c r="R916"/>
      <c r="Y916"/>
    </row>
    <row r="917" spans="1:25" x14ac:dyDescent="0.3">
      <c r="A917" s="11"/>
      <c r="E917"/>
      <c r="G917"/>
      <c r="R917"/>
      <c r="Y917"/>
    </row>
    <row r="918" spans="1:25" x14ac:dyDescent="0.3">
      <c r="A918" s="11"/>
      <c r="E918"/>
      <c r="G918"/>
      <c r="R918"/>
      <c r="Y918"/>
    </row>
    <row r="919" spans="1:25" x14ac:dyDescent="0.3">
      <c r="A919" s="11"/>
      <c r="E919"/>
      <c r="G919"/>
      <c r="R919"/>
      <c r="Y919"/>
    </row>
    <row r="920" spans="1:25" x14ac:dyDescent="0.3">
      <c r="A920" s="11"/>
      <c r="E920"/>
      <c r="G920"/>
      <c r="R920"/>
      <c r="Y920"/>
    </row>
    <row r="921" spans="1:25" x14ac:dyDescent="0.3">
      <c r="A921" s="11"/>
      <c r="E921"/>
      <c r="G921"/>
      <c r="R921"/>
      <c r="Y921"/>
    </row>
    <row r="922" spans="1:25" x14ac:dyDescent="0.3">
      <c r="A922" s="11"/>
      <c r="E922"/>
      <c r="G922"/>
      <c r="R922"/>
      <c r="Y922"/>
    </row>
    <row r="923" spans="1:25" x14ac:dyDescent="0.3">
      <c r="A923" s="11"/>
      <c r="E923"/>
      <c r="G923"/>
      <c r="R923"/>
      <c r="Y923"/>
    </row>
    <row r="924" spans="1:25" x14ac:dyDescent="0.3">
      <c r="A924" s="11"/>
      <c r="E924"/>
      <c r="G924"/>
      <c r="R924"/>
      <c r="Y924"/>
    </row>
    <row r="925" spans="1:25" x14ac:dyDescent="0.3">
      <c r="A925" s="11"/>
      <c r="E925"/>
      <c r="G925"/>
      <c r="R925"/>
      <c r="Y925"/>
    </row>
    <row r="926" spans="1:25" x14ac:dyDescent="0.3">
      <c r="A926" s="11"/>
      <c r="E926"/>
      <c r="G926"/>
      <c r="R926"/>
      <c r="Y926"/>
    </row>
    <row r="927" spans="1:25" x14ac:dyDescent="0.3">
      <c r="A927" s="11"/>
      <c r="E927"/>
      <c r="G927"/>
      <c r="R927"/>
      <c r="Y927"/>
    </row>
    <row r="928" spans="1:25" x14ac:dyDescent="0.3">
      <c r="A928" s="11"/>
      <c r="E928"/>
      <c r="G928"/>
      <c r="R928"/>
      <c r="Y928"/>
    </row>
    <row r="929" spans="1:25" x14ac:dyDescent="0.3">
      <c r="A929" s="11"/>
      <c r="E929"/>
      <c r="G929"/>
      <c r="R929"/>
      <c r="Y929"/>
    </row>
    <row r="930" spans="1:25" x14ac:dyDescent="0.3">
      <c r="A930" s="11"/>
      <c r="E930"/>
      <c r="G930"/>
      <c r="R930"/>
      <c r="Y930"/>
    </row>
    <row r="931" spans="1:25" x14ac:dyDescent="0.3">
      <c r="A931" s="11"/>
      <c r="E931"/>
      <c r="G931"/>
      <c r="R931"/>
      <c r="Y931"/>
    </row>
    <row r="932" spans="1:25" x14ac:dyDescent="0.3">
      <c r="A932" s="11"/>
      <c r="E932"/>
      <c r="G932"/>
      <c r="R932"/>
      <c r="Y932"/>
    </row>
    <row r="933" spans="1:25" x14ac:dyDescent="0.3">
      <c r="A933" s="11"/>
      <c r="E933"/>
      <c r="G933"/>
      <c r="R933"/>
      <c r="Y933"/>
    </row>
    <row r="934" spans="1:25" x14ac:dyDescent="0.3">
      <c r="A934" s="11"/>
      <c r="E934"/>
      <c r="G934"/>
      <c r="R934"/>
      <c r="Y934"/>
    </row>
    <row r="935" spans="1:25" x14ac:dyDescent="0.3">
      <c r="A935" s="11"/>
      <c r="E935"/>
      <c r="G935"/>
      <c r="R935"/>
      <c r="Y935"/>
    </row>
    <row r="936" spans="1:25" x14ac:dyDescent="0.3">
      <c r="A936" s="11"/>
      <c r="E936"/>
      <c r="G936"/>
      <c r="R936"/>
      <c r="Y936"/>
    </row>
    <row r="937" spans="1:25" x14ac:dyDescent="0.3">
      <c r="A937" s="11"/>
      <c r="E937"/>
      <c r="G937"/>
      <c r="R937"/>
      <c r="Y937"/>
    </row>
    <row r="938" spans="1:25" x14ac:dyDescent="0.3">
      <c r="A938" s="11"/>
      <c r="E938"/>
      <c r="G938"/>
      <c r="R938"/>
      <c r="Y938"/>
    </row>
    <row r="939" spans="1:25" x14ac:dyDescent="0.3">
      <c r="A939" s="11"/>
      <c r="E939"/>
      <c r="G939"/>
      <c r="R939"/>
      <c r="Y939"/>
    </row>
    <row r="940" spans="1:25" x14ac:dyDescent="0.3">
      <c r="A940" s="11"/>
      <c r="E940"/>
      <c r="G940"/>
      <c r="R940"/>
      <c r="Y940"/>
    </row>
    <row r="941" spans="1:25" x14ac:dyDescent="0.3">
      <c r="A941" s="11"/>
      <c r="E941"/>
      <c r="G941"/>
      <c r="R941"/>
      <c r="Y941"/>
    </row>
    <row r="942" spans="1:25" x14ac:dyDescent="0.3">
      <c r="A942" s="11"/>
      <c r="E942"/>
      <c r="G942"/>
      <c r="R942"/>
      <c r="Y942"/>
    </row>
    <row r="943" spans="1:25" x14ac:dyDescent="0.3">
      <c r="A943" s="11"/>
      <c r="E943"/>
      <c r="G943"/>
      <c r="R943"/>
      <c r="Y943"/>
    </row>
    <row r="944" spans="1:25" x14ac:dyDescent="0.3">
      <c r="A944" s="11"/>
      <c r="E944"/>
      <c r="G944"/>
      <c r="R944"/>
      <c r="Y944"/>
    </row>
    <row r="945" spans="1:25" x14ac:dyDescent="0.3">
      <c r="A945" s="11"/>
      <c r="E945"/>
      <c r="G945"/>
      <c r="R945"/>
      <c r="Y945"/>
    </row>
    <row r="946" spans="1:25" x14ac:dyDescent="0.3">
      <c r="A946" s="11"/>
      <c r="E946"/>
      <c r="G946"/>
      <c r="R946"/>
      <c r="Y946"/>
    </row>
    <row r="947" spans="1:25" x14ac:dyDescent="0.3">
      <c r="A947" s="11"/>
      <c r="E947"/>
      <c r="G947"/>
      <c r="R947"/>
      <c r="Y947"/>
    </row>
    <row r="948" spans="1:25" x14ac:dyDescent="0.3">
      <c r="A948" s="11"/>
      <c r="E948"/>
      <c r="G948"/>
      <c r="R948"/>
      <c r="Y948"/>
    </row>
    <row r="949" spans="1:25" x14ac:dyDescent="0.3">
      <c r="A949" s="11"/>
      <c r="E949"/>
      <c r="G949"/>
      <c r="R949"/>
      <c r="Y949"/>
    </row>
    <row r="950" spans="1:25" x14ac:dyDescent="0.3">
      <c r="A950" s="11"/>
      <c r="E950"/>
      <c r="G950"/>
      <c r="R950"/>
      <c r="Y950"/>
    </row>
    <row r="951" spans="1:25" x14ac:dyDescent="0.3">
      <c r="A951" s="11"/>
      <c r="E951"/>
      <c r="G951"/>
      <c r="R951"/>
      <c r="Y951"/>
    </row>
    <row r="952" spans="1:25" x14ac:dyDescent="0.3">
      <c r="A952" s="11"/>
      <c r="E952"/>
      <c r="G952"/>
      <c r="R952"/>
      <c r="Y952"/>
    </row>
    <row r="953" spans="1:25" x14ac:dyDescent="0.3">
      <c r="A953" s="11"/>
      <c r="E953"/>
      <c r="G953"/>
      <c r="R953"/>
      <c r="Y953"/>
    </row>
    <row r="954" spans="1:25" x14ac:dyDescent="0.3">
      <c r="A954" s="11"/>
      <c r="E954"/>
      <c r="G954"/>
      <c r="R954"/>
      <c r="Y954"/>
    </row>
    <row r="955" spans="1:25" x14ac:dyDescent="0.3">
      <c r="A955" s="11"/>
      <c r="E955"/>
      <c r="G955"/>
      <c r="R955"/>
      <c r="Y955"/>
    </row>
    <row r="956" spans="1:25" x14ac:dyDescent="0.3">
      <c r="A956" s="11"/>
      <c r="E956"/>
      <c r="G956"/>
      <c r="R956"/>
      <c r="Y956"/>
    </row>
    <row r="957" spans="1:25" x14ac:dyDescent="0.3">
      <c r="A957" s="11"/>
      <c r="E957"/>
      <c r="G957"/>
      <c r="R957"/>
      <c r="Y957"/>
    </row>
    <row r="958" spans="1:25" x14ac:dyDescent="0.3">
      <c r="A958" s="11"/>
      <c r="E958"/>
      <c r="G958"/>
      <c r="R958"/>
      <c r="Y958"/>
    </row>
    <row r="959" spans="1:25" x14ac:dyDescent="0.3">
      <c r="A959" s="11"/>
      <c r="E959"/>
      <c r="G959"/>
      <c r="R959"/>
      <c r="Y959"/>
    </row>
    <row r="960" spans="1:25" x14ac:dyDescent="0.3">
      <c r="A960" s="11"/>
      <c r="E960"/>
      <c r="G960"/>
      <c r="R960"/>
      <c r="Y960"/>
    </row>
    <row r="961" spans="1:25" x14ac:dyDescent="0.3">
      <c r="A961" s="11"/>
      <c r="E961"/>
      <c r="G961"/>
      <c r="R961"/>
      <c r="Y961"/>
    </row>
    <row r="962" spans="1:25" x14ac:dyDescent="0.3">
      <c r="A962" s="11"/>
      <c r="E962"/>
      <c r="G962"/>
      <c r="R962"/>
      <c r="Y962"/>
    </row>
    <row r="963" spans="1:25" x14ac:dyDescent="0.3">
      <c r="A963" s="11"/>
      <c r="E963"/>
      <c r="G963"/>
      <c r="R963"/>
      <c r="Y963"/>
    </row>
    <row r="964" spans="1:25" x14ac:dyDescent="0.3">
      <c r="A964" s="11"/>
      <c r="E964"/>
      <c r="G964"/>
      <c r="R964"/>
      <c r="Y964"/>
    </row>
    <row r="965" spans="1:25" x14ac:dyDescent="0.3">
      <c r="A965" s="11"/>
      <c r="E965"/>
      <c r="G965"/>
      <c r="R965"/>
      <c r="Y965"/>
    </row>
    <row r="966" spans="1:25" x14ac:dyDescent="0.3">
      <c r="A966" s="11"/>
      <c r="E966"/>
      <c r="G966"/>
      <c r="R966"/>
      <c r="Y966"/>
    </row>
    <row r="967" spans="1:25" x14ac:dyDescent="0.3">
      <c r="A967" s="11"/>
      <c r="E967"/>
      <c r="G967"/>
      <c r="R967"/>
      <c r="Y967"/>
    </row>
    <row r="968" spans="1:25" x14ac:dyDescent="0.3">
      <c r="A968" s="11"/>
      <c r="E968"/>
      <c r="G968"/>
      <c r="R968"/>
      <c r="Y968"/>
    </row>
    <row r="969" spans="1:25" x14ac:dyDescent="0.3">
      <c r="A969" s="11"/>
      <c r="E969"/>
      <c r="G969"/>
      <c r="R969"/>
      <c r="Y969"/>
    </row>
    <row r="970" spans="1:25" x14ac:dyDescent="0.3">
      <c r="A970" s="11"/>
      <c r="E970"/>
      <c r="G970"/>
      <c r="R970"/>
      <c r="Y970"/>
    </row>
    <row r="971" spans="1:25" x14ac:dyDescent="0.3">
      <c r="A971" s="11"/>
      <c r="E971"/>
      <c r="G971"/>
      <c r="R971"/>
      <c r="Y971"/>
    </row>
    <row r="972" spans="1:25" x14ac:dyDescent="0.3">
      <c r="A972" s="11"/>
      <c r="E972"/>
      <c r="G972"/>
      <c r="R972"/>
      <c r="Y972"/>
    </row>
    <row r="973" spans="1:25" x14ac:dyDescent="0.3">
      <c r="A973" s="11"/>
      <c r="E973"/>
      <c r="G973"/>
      <c r="R973"/>
      <c r="Y973"/>
    </row>
    <row r="974" spans="1:25" x14ac:dyDescent="0.3">
      <c r="A974" s="11"/>
      <c r="E974"/>
      <c r="G974"/>
      <c r="R974"/>
      <c r="Y974"/>
    </row>
    <row r="975" spans="1:25" x14ac:dyDescent="0.3">
      <c r="A975" s="11"/>
      <c r="E975"/>
      <c r="G975"/>
      <c r="R975"/>
      <c r="Y975"/>
    </row>
    <row r="976" spans="1:25" x14ac:dyDescent="0.3">
      <c r="A976" s="11"/>
      <c r="E976"/>
      <c r="G976"/>
      <c r="R976"/>
      <c r="Y976"/>
    </row>
    <row r="977" spans="1:25" x14ac:dyDescent="0.3">
      <c r="A977" s="11"/>
      <c r="E977"/>
      <c r="G977"/>
      <c r="R977"/>
      <c r="Y977"/>
    </row>
    <row r="978" spans="1:25" x14ac:dyDescent="0.3">
      <c r="A978" s="11"/>
      <c r="E978"/>
      <c r="G978"/>
      <c r="R978"/>
      <c r="Y978"/>
    </row>
    <row r="979" spans="1:25" x14ac:dyDescent="0.3">
      <c r="A979" s="11"/>
      <c r="E979"/>
      <c r="G979"/>
      <c r="R979"/>
      <c r="Y979"/>
    </row>
    <row r="980" spans="1:25" x14ac:dyDescent="0.3">
      <c r="A980" s="11"/>
      <c r="E980"/>
      <c r="G980"/>
      <c r="R980"/>
      <c r="Y980"/>
    </row>
    <row r="981" spans="1:25" x14ac:dyDescent="0.3">
      <c r="A981" s="11"/>
      <c r="E981"/>
      <c r="G981"/>
      <c r="R981"/>
      <c r="Y981"/>
    </row>
    <row r="982" spans="1:25" x14ac:dyDescent="0.3">
      <c r="A982" s="11"/>
      <c r="E982"/>
      <c r="G982"/>
      <c r="R982"/>
      <c r="Y982"/>
    </row>
    <row r="983" spans="1:25" x14ac:dyDescent="0.3">
      <c r="A983" s="11"/>
      <c r="E983"/>
      <c r="G983"/>
      <c r="R983"/>
      <c r="Y983"/>
    </row>
    <row r="984" spans="1:25" x14ac:dyDescent="0.3">
      <c r="A984" s="11"/>
      <c r="E984"/>
      <c r="G984"/>
      <c r="R984"/>
      <c r="Y984"/>
    </row>
    <row r="985" spans="1:25" x14ac:dyDescent="0.3">
      <c r="A985" s="11"/>
      <c r="E985"/>
      <c r="G985"/>
      <c r="R985"/>
      <c r="Y985"/>
    </row>
    <row r="986" spans="1:25" x14ac:dyDescent="0.3">
      <c r="A986" s="11"/>
      <c r="E986"/>
      <c r="G986"/>
      <c r="R986"/>
      <c r="Y986"/>
    </row>
    <row r="987" spans="1:25" x14ac:dyDescent="0.3">
      <c r="A987" s="11"/>
      <c r="E987"/>
      <c r="G987"/>
      <c r="R987"/>
      <c r="Y987"/>
    </row>
    <row r="988" spans="1:25" x14ac:dyDescent="0.3">
      <c r="A988" s="11"/>
      <c r="E988"/>
      <c r="G988"/>
      <c r="R988"/>
      <c r="Y988"/>
    </row>
    <row r="989" spans="1:25" x14ac:dyDescent="0.3">
      <c r="A989" s="11"/>
      <c r="E989"/>
      <c r="G989"/>
      <c r="R989"/>
      <c r="Y989"/>
    </row>
    <row r="990" spans="1:25" x14ac:dyDescent="0.3">
      <c r="A990" s="11"/>
      <c r="E990"/>
      <c r="G990"/>
      <c r="R990"/>
      <c r="Y990"/>
    </row>
    <row r="991" spans="1:25" x14ac:dyDescent="0.3">
      <c r="A991" s="11"/>
      <c r="E991"/>
      <c r="G991"/>
      <c r="R991"/>
      <c r="Y991"/>
    </row>
    <row r="992" spans="1:25" x14ac:dyDescent="0.3">
      <c r="A992" s="11"/>
      <c r="E992"/>
      <c r="G992"/>
      <c r="R992"/>
      <c r="Y992"/>
    </row>
    <row r="993" spans="1:25" x14ac:dyDescent="0.3">
      <c r="A993" s="11"/>
      <c r="E993"/>
      <c r="G993"/>
      <c r="R993"/>
      <c r="Y993"/>
    </row>
    <row r="994" spans="1:25" x14ac:dyDescent="0.3">
      <c r="A994" s="11"/>
      <c r="E994"/>
      <c r="G994"/>
      <c r="R994"/>
      <c r="Y994"/>
    </row>
    <row r="995" spans="1:25" x14ac:dyDescent="0.3">
      <c r="A995" s="11"/>
      <c r="E995"/>
      <c r="G995"/>
      <c r="R995"/>
      <c r="Y995"/>
    </row>
    <row r="996" spans="1:25" x14ac:dyDescent="0.3">
      <c r="A996" s="11"/>
      <c r="E996"/>
      <c r="G996"/>
      <c r="R996"/>
      <c r="Y996"/>
    </row>
    <row r="997" spans="1:25" x14ac:dyDescent="0.3">
      <c r="A997" s="11"/>
      <c r="E997"/>
      <c r="G997"/>
      <c r="R997"/>
      <c r="Y997"/>
    </row>
    <row r="998" spans="1:25" x14ac:dyDescent="0.3">
      <c r="A998" s="11"/>
      <c r="E998"/>
      <c r="G998"/>
      <c r="R998"/>
      <c r="Y998"/>
    </row>
    <row r="999" spans="1:25" x14ac:dyDescent="0.3">
      <c r="A999" s="11"/>
      <c r="E999"/>
      <c r="G999"/>
      <c r="R999"/>
      <c r="Y999"/>
    </row>
    <row r="1000" spans="1:25" x14ac:dyDescent="0.3">
      <c r="A1000" s="11"/>
      <c r="E1000"/>
      <c r="G1000"/>
      <c r="R1000"/>
      <c r="Y1000"/>
    </row>
    <row r="1001" spans="1:25" x14ac:dyDescent="0.3">
      <c r="A1001" s="11"/>
      <c r="E1001"/>
      <c r="G1001"/>
      <c r="R1001"/>
      <c r="Y1001"/>
    </row>
    <row r="1002" spans="1:25" x14ac:dyDescent="0.3">
      <c r="A1002" s="11"/>
      <c r="E1002"/>
      <c r="G1002"/>
      <c r="R1002"/>
      <c r="Y1002"/>
    </row>
    <row r="1003" spans="1:25" x14ac:dyDescent="0.3">
      <c r="A1003" s="11"/>
      <c r="E1003"/>
      <c r="G1003"/>
      <c r="R1003"/>
      <c r="Y1003"/>
    </row>
    <row r="1004" spans="1:25" x14ac:dyDescent="0.3">
      <c r="A1004" s="11"/>
      <c r="E1004"/>
      <c r="G1004"/>
      <c r="R1004"/>
      <c r="Y1004"/>
    </row>
    <row r="1005" spans="1:25" x14ac:dyDescent="0.3">
      <c r="A1005" s="11"/>
      <c r="E1005"/>
      <c r="G1005"/>
      <c r="R1005"/>
      <c r="Y1005"/>
    </row>
    <row r="1006" spans="1:25" x14ac:dyDescent="0.3">
      <c r="A1006" s="11"/>
      <c r="E1006"/>
      <c r="G1006"/>
      <c r="R1006"/>
      <c r="Y1006"/>
    </row>
    <row r="1007" spans="1:25" x14ac:dyDescent="0.3">
      <c r="A1007" s="11"/>
      <c r="E1007"/>
      <c r="G1007"/>
      <c r="R1007"/>
      <c r="Y1007"/>
    </row>
    <row r="1008" spans="1:25" x14ac:dyDescent="0.3">
      <c r="A1008" s="11"/>
      <c r="E1008"/>
      <c r="G1008"/>
      <c r="R1008"/>
      <c r="Y1008"/>
    </row>
    <row r="1009" spans="1:25" x14ac:dyDescent="0.3">
      <c r="A1009" s="11"/>
      <c r="E1009"/>
      <c r="G1009"/>
      <c r="R1009"/>
      <c r="Y1009"/>
    </row>
    <row r="1010" spans="1:25" x14ac:dyDescent="0.3">
      <c r="A1010" s="11"/>
      <c r="E1010"/>
      <c r="G1010"/>
      <c r="R1010"/>
      <c r="Y1010"/>
    </row>
    <row r="1011" spans="1:25" x14ac:dyDescent="0.3">
      <c r="A1011" s="11"/>
      <c r="E1011"/>
      <c r="G1011"/>
      <c r="R1011"/>
      <c r="Y1011"/>
    </row>
    <row r="1012" spans="1:25" x14ac:dyDescent="0.3">
      <c r="A1012" s="11"/>
      <c r="E1012"/>
      <c r="G1012"/>
      <c r="R1012"/>
      <c r="Y1012"/>
    </row>
    <row r="1013" spans="1:25" x14ac:dyDescent="0.3">
      <c r="A1013" s="11"/>
      <c r="E1013"/>
      <c r="G1013"/>
      <c r="R1013"/>
      <c r="Y1013"/>
    </row>
    <row r="1014" spans="1:25" x14ac:dyDescent="0.3">
      <c r="A1014" s="11"/>
      <c r="E1014"/>
      <c r="G1014"/>
      <c r="R1014"/>
      <c r="Y1014"/>
    </row>
    <row r="1015" spans="1:25" x14ac:dyDescent="0.3">
      <c r="A1015" s="11"/>
      <c r="E1015"/>
      <c r="G1015"/>
      <c r="R1015"/>
      <c r="Y1015"/>
    </row>
    <row r="1016" spans="1:25" x14ac:dyDescent="0.3">
      <c r="A1016" s="11"/>
      <c r="E1016"/>
      <c r="G1016"/>
      <c r="R1016"/>
      <c r="Y1016"/>
    </row>
    <row r="1017" spans="1:25" x14ac:dyDescent="0.3">
      <c r="A1017" s="11"/>
      <c r="E1017"/>
      <c r="G1017"/>
      <c r="R1017"/>
      <c r="Y1017"/>
    </row>
    <row r="1018" spans="1:25" x14ac:dyDescent="0.3">
      <c r="A1018" s="11"/>
      <c r="E1018"/>
      <c r="G1018"/>
      <c r="R1018"/>
      <c r="Y1018"/>
    </row>
    <row r="1019" spans="1:25" x14ac:dyDescent="0.3">
      <c r="A1019" s="11"/>
      <c r="E1019"/>
      <c r="G1019"/>
      <c r="R1019"/>
      <c r="Y1019"/>
    </row>
    <row r="1020" spans="1:25" x14ac:dyDescent="0.3">
      <c r="A1020" s="11"/>
      <c r="E1020"/>
      <c r="G1020"/>
      <c r="R1020"/>
      <c r="Y1020"/>
    </row>
    <row r="1021" spans="1:25" x14ac:dyDescent="0.3">
      <c r="A1021" s="11"/>
      <c r="E1021"/>
      <c r="G1021"/>
      <c r="R1021"/>
      <c r="Y1021"/>
    </row>
    <row r="1022" spans="1:25" x14ac:dyDescent="0.3">
      <c r="A1022" s="11"/>
      <c r="E1022"/>
      <c r="G1022"/>
      <c r="R1022"/>
      <c r="Y1022"/>
    </row>
    <row r="1023" spans="1:25" x14ac:dyDescent="0.3">
      <c r="A1023" s="11"/>
      <c r="E1023"/>
      <c r="G1023"/>
      <c r="R1023"/>
      <c r="Y1023"/>
    </row>
    <row r="1024" spans="1:25" x14ac:dyDescent="0.3">
      <c r="A1024" s="11"/>
      <c r="E1024"/>
      <c r="G1024"/>
      <c r="R1024"/>
      <c r="Y1024"/>
    </row>
    <row r="1025" spans="1:25" x14ac:dyDescent="0.3">
      <c r="A1025" s="11"/>
      <c r="E1025"/>
      <c r="G1025"/>
      <c r="R1025"/>
      <c r="Y1025"/>
    </row>
    <row r="1026" spans="1:25" x14ac:dyDescent="0.3">
      <c r="A1026" s="11"/>
      <c r="E1026"/>
      <c r="G1026"/>
      <c r="R1026"/>
      <c r="Y1026"/>
    </row>
    <row r="1027" spans="1:25" x14ac:dyDescent="0.3">
      <c r="A1027" s="11"/>
      <c r="E1027"/>
      <c r="G1027"/>
      <c r="R1027"/>
      <c r="Y1027"/>
    </row>
    <row r="1028" spans="1:25" x14ac:dyDescent="0.3">
      <c r="A1028" s="11"/>
      <c r="E1028"/>
      <c r="G1028"/>
      <c r="R1028"/>
      <c r="Y1028"/>
    </row>
    <row r="1029" spans="1:25" x14ac:dyDescent="0.3">
      <c r="A1029" s="11"/>
      <c r="E1029"/>
      <c r="G1029"/>
      <c r="R1029"/>
      <c r="Y1029"/>
    </row>
    <row r="1030" spans="1:25" x14ac:dyDescent="0.3">
      <c r="A1030" s="11"/>
      <c r="E1030"/>
      <c r="G1030"/>
      <c r="R1030"/>
      <c r="Y1030"/>
    </row>
    <row r="1031" spans="1:25" x14ac:dyDescent="0.3">
      <c r="A1031" s="11"/>
      <c r="E1031"/>
      <c r="G1031"/>
      <c r="R1031"/>
      <c r="Y1031"/>
    </row>
    <row r="1032" spans="1:25" x14ac:dyDescent="0.3">
      <c r="A1032" s="11"/>
      <c r="E1032"/>
      <c r="G1032"/>
      <c r="R1032"/>
      <c r="Y1032"/>
    </row>
    <row r="1033" spans="1:25" x14ac:dyDescent="0.3">
      <c r="A1033" s="11"/>
      <c r="E1033"/>
      <c r="G1033"/>
      <c r="R1033"/>
      <c r="Y1033"/>
    </row>
    <row r="1034" spans="1:25" x14ac:dyDescent="0.3">
      <c r="A1034" s="11"/>
      <c r="E1034"/>
      <c r="G1034"/>
      <c r="R1034"/>
      <c r="Y1034"/>
    </row>
    <row r="1035" spans="1:25" x14ac:dyDescent="0.3">
      <c r="A1035" s="11"/>
      <c r="E1035"/>
      <c r="G1035"/>
      <c r="R1035"/>
      <c r="Y1035"/>
    </row>
    <row r="1036" spans="1:25" x14ac:dyDescent="0.3">
      <c r="A1036" s="11"/>
      <c r="E1036"/>
      <c r="G1036"/>
      <c r="R1036"/>
      <c r="Y1036"/>
    </row>
    <row r="1037" spans="1:25" x14ac:dyDescent="0.3">
      <c r="A1037" s="11"/>
      <c r="E1037"/>
      <c r="G1037"/>
      <c r="R1037"/>
      <c r="Y1037"/>
    </row>
    <row r="1038" spans="1:25" x14ac:dyDescent="0.3">
      <c r="A1038" s="11"/>
      <c r="E1038"/>
      <c r="G1038"/>
      <c r="R1038"/>
      <c r="Y1038"/>
    </row>
    <row r="1039" spans="1:25" x14ac:dyDescent="0.3">
      <c r="A1039" s="11"/>
      <c r="E1039"/>
      <c r="G1039"/>
      <c r="R1039"/>
      <c r="Y1039"/>
    </row>
    <row r="1040" spans="1:25" x14ac:dyDescent="0.3">
      <c r="A1040" s="11"/>
      <c r="E1040"/>
      <c r="G1040"/>
      <c r="R1040"/>
      <c r="Y1040"/>
    </row>
    <row r="1041" spans="1:25" x14ac:dyDescent="0.3">
      <c r="A1041" s="11"/>
      <c r="E1041"/>
      <c r="G1041"/>
      <c r="R1041"/>
      <c r="Y1041"/>
    </row>
    <row r="1042" spans="1:25" x14ac:dyDescent="0.3">
      <c r="A1042" s="11"/>
      <c r="E1042"/>
      <c r="G1042"/>
      <c r="R1042"/>
      <c r="Y1042"/>
    </row>
    <row r="1043" spans="1:25" x14ac:dyDescent="0.3">
      <c r="A1043" s="11"/>
      <c r="E1043"/>
      <c r="G1043"/>
      <c r="R1043"/>
      <c r="Y1043"/>
    </row>
    <row r="1044" spans="1:25" x14ac:dyDescent="0.3">
      <c r="A1044" s="11"/>
      <c r="E1044"/>
      <c r="G1044"/>
      <c r="R1044"/>
      <c r="Y1044"/>
    </row>
    <row r="1045" spans="1:25" x14ac:dyDescent="0.3">
      <c r="A1045" s="11"/>
      <c r="E1045"/>
      <c r="G1045"/>
      <c r="R1045"/>
      <c r="Y1045"/>
    </row>
    <row r="1046" spans="1:25" x14ac:dyDescent="0.3">
      <c r="A1046" s="11"/>
      <c r="E1046"/>
      <c r="G1046"/>
      <c r="R1046"/>
      <c r="Y1046"/>
    </row>
    <row r="1047" spans="1:25" x14ac:dyDescent="0.3">
      <c r="A1047" s="11"/>
      <c r="E1047"/>
      <c r="G1047"/>
      <c r="R1047"/>
      <c r="Y1047"/>
    </row>
    <row r="1048" spans="1:25" x14ac:dyDescent="0.3">
      <c r="A1048" s="11"/>
      <c r="E1048"/>
      <c r="G1048"/>
      <c r="R1048"/>
      <c r="Y1048"/>
    </row>
    <row r="1049" spans="1:25" x14ac:dyDescent="0.3">
      <c r="A1049" s="11"/>
      <c r="E1049"/>
      <c r="G1049"/>
      <c r="R1049"/>
      <c r="Y1049"/>
    </row>
    <row r="1050" spans="1:25" x14ac:dyDescent="0.3">
      <c r="A1050" s="11"/>
      <c r="E1050"/>
      <c r="G1050"/>
      <c r="R1050"/>
      <c r="Y1050"/>
    </row>
    <row r="1051" spans="1:25" x14ac:dyDescent="0.3">
      <c r="A1051" s="11"/>
      <c r="E1051"/>
      <c r="G1051"/>
      <c r="R1051"/>
      <c r="Y1051"/>
    </row>
    <row r="1052" spans="1:25" x14ac:dyDescent="0.3">
      <c r="A1052" s="11"/>
      <c r="E1052"/>
      <c r="G1052"/>
      <c r="R1052"/>
      <c r="Y1052"/>
    </row>
    <row r="1053" spans="1:25" x14ac:dyDescent="0.3">
      <c r="A1053" s="11"/>
      <c r="E1053"/>
      <c r="G1053"/>
      <c r="R1053"/>
      <c r="Y1053"/>
    </row>
    <row r="1054" spans="1:25" x14ac:dyDescent="0.3">
      <c r="A1054" s="11"/>
      <c r="E1054"/>
      <c r="G1054"/>
      <c r="R1054"/>
      <c r="Y1054"/>
    </row>
    <row r="1055" spans="1:25" x14ac:dyDescent="0.3">
      <c r="A1055" s="11"/>
      <c r="E1055"/>
      <c r="G1055"/>
      <c r="R1055"/>
      <c r="Y1055"/>
    </row>
    <row r="1056" spans="1:25" x14ac:dyDescent="0.3">
      <c r="A1056" s="11"/>
      <c r="E1056"/>
      <c r="G1056"/>
      <c r="R1056"/>
      <c r="Y1056"/>
    </row>
    <row r="1057" spans="1:25" x14ac:dyDescent="0.3">
      <c r="A1057" s="11"/>
      <c r="E1057"/>
      <c r="G1057"/>
      <c r="R1057"/>
      <c r="Y1057"/>
    </row>
    <row r="1058" spans="1:25" x14ac:dyDescent="0.3">
      <c r="A1058" s="11"/>
      <c r="E1058"/>
      <c r="G1058"/>
      <c r="R1058"/>
      <c r="Y1058"/>
    </row>
    <row r="1059" spans="1:25" x14ac:dyDescent="0.3">
      <c r="A1059" s="11"/>
      <c r="E1059"/>
      <c r="G1059"/>
      <c r="R1059"/>
      <c r="Y1059"/>
    </row>
    <row r="1060" spans="1:25" x14ac:dyDescent="0.3">
      <c r="A1060" s="11"/>
      <c r="E1060"/>
      <c r="G1060"/>
      <c r="R1060"/>
      <c r="Y1060"/>
    </row>
    <row r="1061" spans="1:25" x14ac:dyDescent="0.3">
      <c r="A1061" s="11"/>
      <c r="E1061"/>
      <c r="G1061"/>
      <c r="R1061"/>
      <c r="Y1061"/>
    </row>
    <row r="1062" spans="1:25" x14ac:dyDescent="0.3">
      <c r="A1062" s="11"/>
      <c r="E1062"/>
      <c r="G1062"/>
      <c r="R1062"/>
      <c r="Y1062"/>
    </row>
    <row r="1063" spans="1:25" x14ac:dyDescent="0.3">
      <c r="A1063" s="11"/>
      <c r="E1063"/>
      <c r="G1063"/>
      <c r="R1063"/>
      <c r="Y1063"/>
    </row>
    <row r="1064" spans="1:25" x14ac:dyDescent="0.3">
      <c r="A1064" s="11"/>
      <c r="E1064"/>
      <c r="G1064"/>
      <c r="R1064"/>
      <c r="Y1064"/>
    </row>
    <row r="1065" spans="1:25" x14ac:dyDescent="0.3">
      <c r="A1065" s="11"/>
      <c r="E1065"/>
      <c r="G1065"/>
      <c r="R1065"/>
      <c r="Y1065"/>
    </row>
    <row r="1066" spans="1:25" x14ac:dyDescent="0.3">
      <c r="A1066" s="11"/>
      <c r="E1066"/>
      <c r="G1066"/>
      <c r="R1066"/>
      <c r="Y1066"/>
    </row>
    <row r="1067" spans="1:25" x14ac:dyDescent="0.3">
      <c r="A1067" s="11"/>
      <c r="E1067"/>
      <c r="G1067"/>
      <c r="R1067"/>
      <c r="Y1067"/>
    </row>
    <row r="1068" spans="1:25" x14ac:dyDescent="0.3">
      <c r="A1068" s="11"/>
      <c r="E1068"/>
      <c r="G1068"/>
      <c r="R1068"/>
      <c r="Y1068"/>
    </row>
    <row r="1069" spans="1:25" x14ac:dyDescent="0.3">
      <c r="A1069" s="11"/>
      <c r="E1069"/>
      <c r="G1069"/>
      <c r="R1069"/>
      <c r="Y1069"/>
    </row>
    <row r="1070" spans="1:25" x14ac:dyDescent="0.3">
      <c r="A1070" s="11"/>
      <c r="E1070"/>
      <c r="G1070"/>
      <c r="R1070"/>
      <c r="Y1070"/>
    </row>
    <row r="1071" spans="1:25" x14ac:dyDescent="0.3">
      <c r="A1071" s="11"/>
      <c r="E1071"/>
      <c r="G1071"/>
      <c r="R1071"/>
      <c r="Y1071"/>
    </row>
    <row r="1072" spans="1:25" x14ac:dyDescent="0.3">
      <c r="A1072" s="11"/>
      <c r="E1072"/>
      <c r="G1072"/>
      <c r="R1072"/>
      <c r="Y1072"/>
    </row>
    <row r="1073" spans="1:25" x14ac:dyDescent="0.3">
      <c r="A1073" s="11"/>
      <c r="E1073"/>
      <c r="G1073"/>
      <c r="R1073"/>
      <c r="Y1073"/>
    </row>
    <row r="1074" spans="1:25" x14ac:dyDescent="0.3">
      <c r="A1074" s="11"/>
      <c r="E1074"/>
      <c r="G1074"/>
      <c r="R1074"/>
      <c r="Y1074"/>
    </row>
    <row r="1075" spans="1:25" x14ac:dyDescent="0.3">
      <c r="A1075" s="11"/>
      <c r="E1075"/>
      <c r="G1075"/>
      <c r="R1075"/>
      <c r="Y1075"/>
    </row>
    <row r="1076" spans="1:25" x14ac:dyDescent="0.3">
      <c r="A1076" s="11"/>
      <c r="E1076"/>
      <c r="G1076"/>
      <c r="R1076"/>
      <c r="Y1076"/>
    </row>
    <row r="1077" spans="1:25" x14ac:dyDescent="0.3">
      <c r="A1077" s="11"/>
      <c r="E1077"/>
      <c r="G1077"/>
      <c r="R1077"/>
      <c r="Y1077"/>
    </row>
    <row r="1078" spans="1:25" x14ac:dyDescent="0.3">
      <c r="A1078" s="11"/>
      <c r="E1078"/>
      <c r="G1078"/>
      <c r="R1078"/>
      <c r="Y1078"/>
    </row>
    <row r="1079" spans="1:25" x14ac:dyDescent="0.3">
      <c r="A1079" s="11"/>
      <c r="E1079"/>
      <c r="G1079"/>
      <c r="R1079"/>
      <c r="Y1079"/>
    </row>
    <row r="1080" spans="1:25" x14ac:dyDescent="0.3">
      <c r="A1080" s="11"/>
      <c r="E1080"/>
      <c r="G1080"/>
      <c r="R1080"/>
      <c r="Y1080"/>
    </row>
    <row r="1081" spans="1:25" x14ac:dyDescent="0.3">
      <c r="A1081" s="11"/>
      <c r="E1081"/>
      <c r="G1081"/>
      <c r="R1081"/>
      <c r="Y1081"/>
    </row>
    <row r="1082" spans="1:25" x14ac:dyDescent="0.3">
      <c r="A1082" s="11"/>
      <c r="E1082"/>
      <c r="G1082"/>
      <c r="R1082"/>
      <c r="Y1082"/>
    </row>
    <row r="1083" spans="1:25" x14ac:dyDescent="0.3">
      <c r="A1083" s="11"/>
      <c r="E1083"/>
      <c r="G1083"/>
      <c r="R1083"/>
      <c r="Y1083"/>
    </row>
    <row r="1084" spans="1:25" x14ac:dyDescent="0.3">
      <c r="A1084" s="11"/>
      <c r="E1084"/>
      <c r="G1084"/>
      <c r="R1084"/>
      <c r="Y1084"/>
    </row>
    <row r="1085" spans="1:25" x14ac:dyDescent="0.3">
      <c r="A1085" s="11"/>
      <c r="E1085"/>
      <c r="G1085"/>
      <c r="R1085"/>
      <c r="Y1085"/>
    </row>
    <row r="1086" spans="1:25" x14ac:dyDescent="0.3">
      <c r="A1086" s="11"/>
      <c r="E1086"/>
      <c r="G1086"/>
      <c r="R1086"/>
      <c r="Y1086"/>
    </row>
    <row r="1087" spans="1:25" x14ac:dyDescent="0.3">
      <c r="A1087" s="11"/>
      <c r="E1087"/>
      <c r="G1087"/>
      <c r="R1087"/>
      <c r="Y1087"/>
    </row>
    <row r="1088" spans="1:25" x14ac:dyDescent="0.3">
      <c r="A1088" s="11"/>
      <c r="E1088"/>
      <c r="G1088"/>
      <c r="R1088"/>
      <c r="Y1088"/>
    </row>
    <row r="1089" spans="1:25" x14ac:dyDescent="0.3">
      <c r="A1089" s="11"/>
      <c r="E1089"/>
      <c r="G1089"/>
      <c r="R1089"/>
      <c r="Y1089"/>
    </row>
    <row r="1090" spans="1:25" x14ac:dyDescent="0.3">
      <c r="A1090" s="11"/>
      <c r="E1090"/>
      <c r="G1090"/>
      <c r="R1090"/>
      <c r="Y1090"/>
    </row>
    <row r="1091" spans="1:25" x14ac:dyDescent="0.3">
      <c r="A1091" s="11"/>
      <c r="E1091"/>
      <c r="G1091"/>
      <c r="R1091"/>
      <c r="Y1091"/>
    </row>
    <row r="1092" spans="1:25" x14ac:dyDescent="0.3">
      <c r="A1092" s="11"/>
      <c r="E1092"/>
      <c r="G1092"/>
      <c r="R1092"/>
      <c r="Y1092"/>
    </row>
    <row r="1093" spans="1:25" x14ac:dyDescent="0.3">
      <c r="A1093" s="11"/>
      <c r="E1093"/>
      <c r="G1093"/>
      <c r="R1093"/>
      <c r="Y1093"/>
    </row>
    <row r="1094" spans="1:25" x14ac:dyDescent="0.3">
      <c r="A1094" s="11"/>
      <c r="E1094"/>
      <c r="G1094"/>
      <c r="R1094"/>
      <c r="Y1094"/>
    </row>
    <row r="1095" spans="1:25" x14ac:dyDescent="0.3">
      <c r="A1095" s="11"/>
      <c r="E1095"/>
      <c r="G1095"/>
      <c r="R1095"/>
      <c r="Y1095"/>
    </row>
    <row r="1096" spans="1:25" x14ac:dyDescent="0.3">
      <c r="A1096" s="11"/>
      <c r="E1096"/>
      <c r="G1096"/>
      <c r="R1096"/>
      <c r="Y1096"/>
    </row>
    <row r="1097" spans="1:25" x14ac:dyDescent="0.3">
      <c r="A1097" s="11"/>
      <c r="E1097"/>
      <c r="G1097"/>
      <c r="R1097"/>
      <c r="Y1097"/>
    </row>
    <row r="1098" spans="1:25" x14ac:dyDescent="0.3">
      <c r="A1098" s="11"/>
      <c r="E1098"/>
      <c r="G1098"/>
      <c r="R1098"/>
      <c r="Y1098"/>
    </row>
    <row r="1099" spans="1:25" x14ac:dyDescent="0.3">
      <c r="A1099" s="11"/>
      <c r="E1099"/>
      <c r="G1099"/>
      <c r="R1099"/>
      <c r="Y1099"/>
    </row>
    <row r="1100" spans="1:25" x14ac:dyDescent="0.3">
      <c r="A1100" s="11"/>
      <c r="E1100"/>
      <c r="G1100"/>
      <c r="R1100"/>
      <c r="Y1100"/>
    </row>
    <row r="1101" spans="1:25" x14ac:dyDescent="0.3">
      <c r="A1101" s="11"/>
      <c r="E1101"/>
      <c r="G1101"/>
      <c r="R1101"/>
      <c r="Y1101"/>
    </row>
    <row r="1102" spans="1:25" x14ac:dyDescent="0.3">
      <c r="A1102" s="11"/>
      <c r="E1102"/>
      <c r="G1102"/>
      <c r="R1102"/>
      <c r="Y1102"/>
    </row>
    <row r="1103" spans="1:25" x14ac:dyDescent="0.3">
      <c r="A1103" s="11"/>
      <c r="E1103"/>
      <c r="G1103"/>
      <c r="R1103"/>
      <c r="Y1103"/>
    </row>
    <row r="1104" spans="1:25" x14ac:dyDescent="0.3">
      <c r="A1104" s="11"/>
      <c r="E1104"/>
      <c r="G1104"/>
      <c r="R1104"/>
      <c r="Y1104"/>
    </row>
    <row r="1105" spans="1:25" x14ac:dyDescent="0.3">
      <c r="A1105" s="11"/>
      <c r="E1105"/>
      <c r="G1105"/>
      <c r="R1105"/>
      <c r="Y1105"/>
    </row>
    <row r="1106" spans="1:25" x14ac:dyDescent="0.3">
      <c r="A1106" s="11"/>
      <c r="E1106"/>
      <c r="G1106"/>
      <c r="R1106"/>
      <c r="Y1106"/>
    </row>
    <row r="1107" spans="1:25" x14ac:dyDescent="0.3">
      <c r="A1107" s="11"/>
      <c r="E1107"/>
      <c r="G1107"/>
      <c r="R1107"/>
      <c r="Y1107"/>
    </row>
    <row r="1108" spans="1:25" x14ac:dyDescent="0.3">
      <c r="A1108" s="11"/>
      <c r="E1108"/>
      <c r="G1108"/>
      <c r="R1108"/>
      <c r="Y1108"/>
    </row>
    <row r="1109" spans="1:25" x14ac:dyDescent="0.3">
      <c r="A1109" s="11"/>
      <c r="E1109"/>
      <c r="G1109"/>
      <c r="R1109"/>
      <c r="Y1109"/>
    </row>
    <row r="1110" spans="1:25" x14ac:dyDescent="0.3">
      <c r="A1110" s="11"/>
      <c r="E1110"/>
      <c r="G1110"/>
      <c r="R1110"/>
      <c r="Y1110"/>
    </row>
    <row r="1111" spans="1:25" x14ac:dyDescent="0.3">
      <c r="A1111" s="11"/>
      <c r="E1111"/>
      <c r="G1111"/>
      <c r="R1111"/>
      <c r="Y1111"/>
    </row>
    <row r="1112" spans="1:25" x14ac:dyDescent="0.3">
      <c r="A1112" s="11"/>
      <c r="E1112"/>
      <c r="G1112"/>
      <c r="R1112"/>
      <c r="Y1112"/>
    </row>
    <row r="1113" spans="1:25" x14ac:dyDescent="0.3">
      <c r="A1113" s="11"/>
      <c r="E1113"/>
      <c r="G1113"/>
      <c r="R1113"/>
      <c r="Y1113"/>
    </row>
    <row r="1114" spans="1:25" x14ac:dyDescent="0.3">
      <c r="A1114" s="11"/>
      <c r="E1114"/>
      <c r="G1114"/>
      <c r="R1114"/>
      <c r="Y1114"/>
    </row>
    <row r="1115" spans="1:25" x14ac:dyDescent="0.3">
      <c r="A1115" s="11"/>
      <c r="E1115"/>
      <c r="G1115"/>
      <c r="R1115"/>
      <c r="Y1115"/>
    </row>
    <row r="1116" spans="1:25" x14ac:dyDescent="0.3">
      <c r="A1116" s="11"/>
      <c r="E1116"/>
      <c r="G1116"/>
      <c r="R1116"/>
      <c r="Y1116"/>
    </row>
    <row r="1117" spans="1:25" x14ac:dyDescent="0.3">
      <c r="A1117" s="11"/>
      <c r="E1117"/>
      <c r="G1117"/>
      <c r="R1117"/>
      <c r="Y1117"/>
    </row>
    <row r="1118" spans="1:25" x14ac:dyDescent="0.3">
      <c r="A1118" s="11"/>
      <c r="E1118"/>
      <c r="G1118"/>
      <c r="R1118"/>
      <c r="Y1118"/>
    </row>
    <row r="1119" spans="1:25" x14ac:dyDescent="0.3">
      <c r="A1119" s="11"/>
      <c r="E1119"/>
      <c r="G1119"/>
      <c r="R1119"/>
      <c r="Y1119"/>
    </row>
    <row r="1120" spans="1:25" x14ac:dyDescent="0.3">
      <c r="A1120" s="11"/>
      <c r="E1120"/>
      <c r="G1120"/>
      <c r="R1120"/>
      <c r="Y1120"/>
    </row>
    <row r="1121" spans="1:25" x14ac:dyDescent="0.3">
      <c r="A1121" s="11"/>
      <c r="E1121"/>
      <c r="G1121"/>
      <c r="R1121"/>
      <c r="Y1121"/>
    </row>
    <row r="1122" spans="1:25" x14ac:dyDescent="0.3">
      <c r="A1122" s="11"/>
      <c r="E1122"/>
      <c r="G1122"/>
      <c r="R1122"/>
      <c r="Y1122"/>
    </row>
    <row r="1123" spans="1:25" x14ac:dyDescent="0.3">
      <c r="A1123" s="11"/>
      <c r="E1123"/>
      <c r="G1123"/>
      <c r="R1123"/>
      <c r="Y1123"/>
    </row>
    <row r="1124" spans="1:25" x14ac:dyDescent="0.3">
      <c r="A1124" s="11"/>
      <c r="E1124"/>
      <c r="G1124"/>
      <c r="R1124"/>
      <c r="Y1124"/>
    </row>
    <row r="1125" spans="1:25" x14ac:dyDescent="0.3">
      <c r="A1125" s="11"/>
      <c r="E1125"/>
      <c r="G1125"/>
      <c r="R1125"/>
      <c r="Y1125"/>
    </row>
    <row r="1126" spans="1:25" x14ac:dyDescent="0.3">
      <c r="A1126" s="11"/>
      <c r="E1126"/>
      <c r="G1126"/>
      <c r="R1126"/>
      <c r="Y1126"/>
    </row>
    <row r="1127" spans="1:25" x14ac:dyDescent="0.3">
      <c r="A1127" s="11"/>
      <c r="E1127"/>
      <c r="G1127"/>
      <c r="R1127"/>
      <c r="Y1127"/>
    </row>
    <row r="1128" spans="1:25" x14ac:dyDescent="0.3">
      <c r="A1128" s="11"/>
      <c r="E1128"/>
      <c r="G1128"/>
      <c r="R1128"/>
      <c r="Y1128"/>
    </row>
    <row r="1129" spans="1:25" x14ac:dyDescent="0.3">
      <c r="A1129" s="11"/>
      <c r="E1129"/>
      <c r="G1129"/>
      <c r="R1129"/>
      <c r="Y1129"/>
    </row>
    <row r="1130" spans="1:25" x14ac:dyDescent="0.3">
      <c r="A1130" s="11"/>
      <c r="E1130"/>
      <c r="G1130"/>
      <c r="R1130"/>
      <c r="Y1130"/>
    </row>
    <row r="1131" spans="1:25" x14ac:dyDescent="0.3">
      <c r="A1131" s="11"/>
      <c r="E1131"/>
      <c r="G1131"/>
      <c r="R1131"/>
      <c r="Y1131"/>
    </row>
    <row r="1132" spans="1:25" x14ac:dyDescent="0.3">
      <c r="A1132" s="11"/>
      <c r="E1132"/>
      <c r="G1132"/>
      <c r="R1132"/>
      <c r="Y1132"/>
    </row>
    <row r="1133" spans="1:25" x14ac:dyDescent="0.3">
      <c r="A1133" s="11"/>
      <c r="E1133"/>
      <c r="G1133"/>
      <c r="R1133"/>
      <c r="Y1133"/>
    </row>
    <row r="1134" spans="1:25" x14ac:dyDescent="0.3">
      <c r="A1134" s="11"/>
      <c r="E1134"/>
      <c r="G1134"/>
      <c r="R1134"/>
      <c r="Y1134"/>
    </row>
    <row r="1135" spans="1:25" x14ac:dyDescent="0.3">
      <c r="A1135" s="11"/>
      <c r="E1135"/>
      <c r="G1135"/>
      <c r="R1135"/>
      <c r="Y1135"/>
    </row>
    <row r="1136" spans="1:25" x14ac:dyDescent="0.3">
      <c r="A1136" s="11"/>
      <c r="E1136"/>
      <c r="G1136"/>
      <c r="R1136"/>
      <c r="Y1136"/>
    </row>
    <row r="1137" spans="1:25" x14ac:dyDescent="0.3">
      <c r="A1137" s="11"/>
      <c r="E1137"/>
      <c r="G1137"/>
      <c r="R1137"/>
      <c r="Y1137"/>
    </row>
    <row r="1138" spans="1:25" x14ac:dyDescent="0.3">
      <c r="A1138" s="11"/>
      <c r="E1138"/>
      <c r="G1138"/>
      <c r="R1138"/>
      <c r="Y1138"/>
    </row>
    <row r="1139" spans="1:25" x14ac:dyDescent="0.3">
      <c r="A1139" s="11"/>
      <c r="E1139"/>
      <c r="G1139"/>
      <c r="R1139"/>
      <c r="Y1139"/>
    </row>
    <row r="1140" spans="1:25" x14ac:dyDescent="0.3">
      <c r="A1140" s="11"/>
      <c r="E1140"/>
      <c r="G1140"/>
      <c r="R1140"/>
      <c r="Y1140"/>
    </row>
    <row r="1141" spans="1:25" x14ac:dyDescent="0.3">
      <c r="A1141" s="11"/>
      <c r="E1141"/>
      <c r="G1141"/>
      <c r="R1141"/>
      <c r="Y1141"/>
    </row>
    <row r="1142" spans="1:25" x14ac:dyDescent="0.3">
      <c r="A1142" s="11"/>
      <c r="E1142"/>
      <c r="G1142"/>
      <c r="R1142"/>
      <c r="Y1142"/>
    </row>
    <row r="1143" spans="1:25" x14ac:dyDescent="0.3">
      <c r="A1143" s="11"/>
      <c r="E1143"/>
      <c r="G1143"/>
      <c r="R1143"/>
      <c r="Y1143"/>
    </row>
    <row r="1144" spans="1:25" x14ac:dyDescent="0.3">
      <c r="A1144" s="11"/>
      <c r="E1144"/>
      <c r="G1144"/>
      <c r="R1144"/>
      <c r="Y1144"/>
    </row>
    <row r="1145" spans="1:25" x14ac:dyDescent="0.3">
      <c r="A1145" s="11"/>
      <c r="E1145"/>
      <c r="G1145"/>
      <c r="R1145"/>
      <c r="Y1145"/>
    </row>
    <row r="1146" spans="1:25" x14ac:dyDescent="0.3">
      <c r="A1146" s="11"/>
      <c r="E1146"/>
      <c r="G1146"/>
      <c r="R1146"/>
      <c r="Y1146"/>
    </row>
    <row r="1147" spans="1:25" x14ac:dyDescent="0.3">
      <c r="A1147" s="11"/>
      <c r="E1147"/>
      <c r="G1147"/>
      <c r="R1147"/>
      <c r="Y1147"/>
    </row>
    <row r="1148" spans="1:25" x14ac:dyDescent="0.3">
      <c r="A1148" s="11"/>
      <c r="E1148"/>
      <c r="G1148"/>
      <c r="R1148"/>
      <c r="Y1148"/>
    </row>
    <row r="1149" spans="1:25" x14ac:dyDescent="0.3">
      <c r="A1149" s="11"/>
      <c r="E1149"/>
      <c r="G1149"/>
      <c r="R1149"/>
      <c r="Y1149"/>
    </row>
    <row r="1150" spans="1:25" x14ac:dyDescent="0.3">
      <c r="A1150" s="11"/>
      <c r="E1150"/>
      <c r="G1150"/>
      <c r="R1150"/>
      <c r="Y1150"/>
    </row>
    <row r="1151" spans="1:25" x14ac:dyDescent="0.3">
      <c r="A1151" s="11"/>
      <c r="E1151"/>
      <c r="G1151"/>
      <c r="R1151"/>
      <c r="Y1151"/>
    </row>
    <row r="1152" spans="1:25" x14ac:dyDescent="0.3">
      <c r="A1152" s="11"/>
      <c r="E1152"/>
      <c r="G1152"/>
      <c r="R1152"/>
      <c r="Y1152"/>
    </row>
    <row r="1153" spans="1:25" x14ac:dyDescent="0.3">
      <c r="A1153" s="11"/>
      <c r="E1153"/>
      <c r="G1153"/>
      <c r="R1153"/>
      <c r="Y1153"/>
    </row>
    <row r="1154" spans="1:25" x14ac:dyDescent="0.3">
      <c r="A1154" s="11"/>
      <c r="E1154"/>
      <c r="G1154"/>
      <c r="R1154"/>
      <c r="Y1154"/>
    </row>
    <row r="1155" spans="1:25" x14ac:dyDescent="0.3">
      <c r="A1155" s="11"/>
      <c r="E1155"/>
      <c r="G1155"/>
      <c r="R1155"/>
      <c r="Y1155"/>
    </row>
    <row r="1156" spans="1:25" x14ac:dyDescent="0.3">
      <c r="A1156" s="11"/>
      <c r="E1156"/>
      <c r="G1156"/>
      <c r="R1156"/>
      <c r="Y1156"/>
    </row>
    <row r="1157" spans="1:25" x14ac:dyDescent="0.3">
      <c r="A1157" s="11"/>
      <c r="E1157"/>
      <c r="G1157"/>
      <c r="R1157"/>
      <c r="Y1157"/>
    </row>
    <row r="1158" spans="1:25" x14ac:dyDescent="0.3">
      <c r="A1158" s="11"/>
      <c r="E1158"/>
      <c r="G1158"/>
      <c r="R1158"/>
      <c r="Y1158"/>
    </row>
    <row r="1159" spans="1:25" x14ac:dyDescent="0.3">
      <c r="A1159" s="11"/>
      <c r="E1159"/>
      <c r="G1159"/>
      <c r="R1159"/>
      <c r="Y1159"/>
    </row>
    <row r="1160" spans="1:25" x14ac:dyDescent="0.3">
      <c r="A1160" s="11"/>
      <c r="E1160"/>
      <c r="G1160"/>
      <c r="R1160"/>
      <c r="Y1160"/>
    </row>
    <row r="1161" spans="1:25" x14ac:dyDescent="0.3">
      <c r="A1161" s="11"/>
      <c r="E1161"/>
      <c r="G1161"/>
      <c r="R1161"/>
      <c r="Y1161"/>
    </row>
    <row r="1162" spans="1:25" x14ac:dyDescent="0.3">
      <c r="A1162" s="11"/>
      <c r="E1162"/>
      <c r="G1162"/>
      <c r="R1162"/>
      <c r="Y1162"/>
    </row>
    <row r="1163" spans="1:25" x14ac:dyDescent="0.3">
      <c r="A1163" s="11"/>
      <c r="E1163"/>
      <c r="G1163"/>
      <c r="R1163"/>
      <c r="Y1163"/>
    </row>
    <row r="1164" spans="1:25" x14ac:dyDescent="0.3">
      <c r="A1164" s="11"/>
      <c r="E1164"/>
      <c r="G1164"/>
      <c r="R1164"/>
      <c r="Y1164"/>
    </row>
    <row r="1165" spans="1:25" x14ac:dyDescent="0.3">
      <c r="A1165" s="11"/>
      <c r="E1165"/>
      <c r="G1165"/>
      <c r="R1165"/>
      <c r="Y1165"/>
    </row>
    <row r="1166" spans="1:25" x14ac:dyDescent="0.3">
      <c r="J1166" s="2"/>
      <c r="K1166" s="20"/>
      <c r="L1166" s="2"/>
    </row>
    <row r="1167" spans="1:25" x14ac:dyDescent="0.3">
      <c r="J1167" s="2"/>
      <c r="K1167" s="20"/>
      <c r="L116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Map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Marie-Anne de Gier</dc:creator>
  <cp:lastModifiedBy>Maarten Hulsman</cp:lastModifiedBy>
  <dcterms:created xsi:type="dcterms:W3CDTF">2024-02-05T10:59:38Z</dcterms:created>
  <dcterms:modified xsi:type="dcterms:W3CDTF">2024-12-05T09:44:31Z</dcterms:modified>
</cp:coreProperties>
</file>