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t\Desktop\Github Files\Heatwave_project\data\"/>
    </mc:Choice>
  </mc:AlternateContent>
  <xr:revisionPtr revIDLastSave="0" documentId="8_{B6259EAA-0930-445D-8AA4-7C0E1D32372A}" xr6:coauthVersionLast="45" xr6:coauthVersionMax="45" xr10:uidLastSave="{00000000-0000-0000-0000-000000000000}"/>
  <bookViews>
    <workbookView xWindow="-98" yWindow="-98" windowWidth="20715" windowHeight="13276" xr2:uid="{16C25940-9D07-49EE-BDC5-9967F96F2CB1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5" i="1" l="1"/>
  <c r="G55" i="1"/>
  <c r="H55" i="1" s="1"/>
  <c r="L55" i="1" s="1"/>
  <c r="K54" i="1"/>
  <c r="G54" i="1"/>
  <c r="H54" i="1" s="1"/>
  <c r="K53" i="1"/>
  <c r="G53" i="1"/>
  <c r="H53" i="1" s="1"/>
  <c r="K28" i="1"/>
  <c r="G28" i="1"/>
  <c r="H28" i="1" s="1"/>
  <c r="K27" i="1"/>
  <c r="H27" i="1"/>
  <c r="L27" i="1" s="1"/>
  <c r="G27" i="1"/>
  <c r="K26" i="1"/>
  <c r="G26" i="1"/>
  <c r="H26" i="1" s="1"/>
  <c r="K25" i="1"/>
  <c r="G25" i="1"/>
  <c r="H25" i="1" s="1"/>
  <c r="K24" i="1"/>
  <c r="G24" i="1"/>
  <c r="H24" i="1" s="1"/>
  <c r="K23" i="1"/>
  <c r="G23" i="1"/>
  <c r="H23" i="1" s="1"/>
  <c r="K22" i="1"/>
  <c r="G22" i="1"/>
  <c r="H22" i="1" s="1"/>
  <c r="L22" i="1" s="1"/>
  <c r="K21" i="1"/>
  <c r="G21" i="1"/>
  <c r="H21" i="1" s="1"/>
  <c r="K20" i="1"/>
  <c r="G20" i="1"/>
  <c r="H20" i="1" s="1"/>
  <c r="K19" i="1"/>
  <c r="G19" i="1"/>
  <c r="H19" i="1" s="1"/>
  <c r="K18" i="1"/>
  <c r="G18" i="1"/>
  <c r="H18" i="1" s="1"/>
  <c r="K17" i="1"/>
  <c r="G17" i="1"/>
  <c r="H17" i="1" s="1"/>
  <c r="K52" i="1"/>
  <c r="G52" i="1"/>
  <c r="H52" i="1" s="1"/>
  <c r="K51" i="1"/>
  <c r="G51" i="1"/>
  <c r="H51" i="1" s="1"/>
  <c r="K50" i="1"/>
  <c r="G50" i="1"/>
  <c r="H50" i="1" s="1"/>
  <c r="K16" i="1"/>
  <c r="G16" i="1"/>
  <c r="H16" i="1" s="1"/>
  <c r="K15" i="1"/>
  <c r="G15" i="1"/>
  <c r="H15" i="1" s="1"/>
  <c r="K14" i="1"/>
  <c r="G14" i="1"/>
  <c r="H14" i="1" s="1"/>
  <c r="L14" i="1" s="1"/>
  <c r="K13" i="1"/>
  <c r="G13" i="1"/>
  <c r="H13" i="1" s="1"/>
  <c r="K12" i="1"/>
  <c r="G12" i="1"/>
  <c r="H12" i="1" s="1"/>
  <c r="L12" i="1" s="1"/>
  <c r="K11" i="1"/>
  <c r="G11" i="1"/>
  <c r="H11" i="1" s="1"/>
  <c r="L11" i="1" s="1"/>
  <c r="K10" i="1"/>
  <c r="G10" i="1"/>
  <c r="H10" i="1" s="1"/>
  <c r="L10" i="1" s="1"/>
  <c r="K9" i="1"/>
  <c r="G9" i="1"/>
  <c r="H9" i="1" s="1"/>
  <c r="L9" i="1" s="1"/>
  <c r="K8" i="1"/>
  <c r="G8" i="1"/>
  <c r="H8" i="1" s="1"/>
  <c r="K7" i="1"/>
  <c r="G7" i="1"/>
  <c r="H7" i="1" s="1"/>
  <c r="L7" i="1" s="1"/>
  <c r="K6" i="1"/>
  <c r="G6" i="1"/>
  <c r="H6" i="1" s="1"/>
  <c r="K5" i="1"/>
  <c r="G5" i="1"/>
  <c r="H5" i="1" s="1"/>
  <c r="K4" i="1"/>
  <c r="G4" i="1"/>
  <c r="H4" i="1" s="1"/>
  <c r="K3" i="1"/>
  <c r="G3" i="1"/>
  <c r="H3" i="1" s="1"/>
  <c r="L3" i="1" s="1"/>
  <c r="K2" i="1"/>
  <c r="G2" i="1"/>
  <c r="H2" i="1" s="1"/>
  <c r="L2" i="1" s="1"/>
  <c r="K82" i="1"/>
  <c r="G82" i="1"/>
  <c r="H82" i="1" s="1"/>
  <c r="K81" i="1"/>
  <c r="G81" i="1"/>
  <c r="H81" i="1" s="1"/>
  <c r="K80" i="1"/>
  <c r="G80" i="1"/>
  <c r="H80" i="1" s="1"/>
  <c r="K79" i="1"/>
  <c r="G79" i="1"/>
  <c r="H79" i="1" s="1"/>
  <c r="L79" i="1" s="1"/>
  <c r="K78" i="1"/>
  <c r="G78" i="1"/>
  <c r="H78" i="1" s="1"/>
  <c r="K77" i="1"/>
  <c r="G77" i="1"/>
  <c r="H77" i="1" s="1"/>
  <c r="K76" i="1"/>
  <c r="G76" i="1"/>
  <c r="H76" i="1" s="1"/>
  <c r="L76" i="1" s="1"/>
  <c r="K75" i="1"/>
  <c r="G75" i="1"/>
  <c r="H75" i="1" s="1"/>
  <c r="L75" i="1" s="1"/>
  <c r="K74" i="1"/>
  <c r="G74" i="1"/>
  <c r="H74" i="1" s="1"/>
  <c r="K73" i="1"/>
  <c r="G73" i="1"/>
  <c r="H73" i="1" s="1"/>
  <c r="K72" i="1"/>
  <c r="G72" i="1"/>
  <c r="H72" i="1" s="1"/>
  <c r="L72" i="1" s="1"/>
  <c r="K71" i="1"/>
  <c r="G71" i="1"/>
  <c r="H71" i="1" s="1"/>
  <c r="L71" i="1" s="1"/>
  <c r="K70" i="1"/>
  <c r="G70" i="1"/>
  <c r="H70" i="1" s="1"/>
  <c r="K69" i="1"/>
  <c r="G69" i="1"/>
  <c r="H69" i="1" s="1"/>
  <c r="K68" i="1"/>
  <c r="G68" i="1"/>
  <c r="H68" i="1" s="1"/>
  <c r="L68" i="1" s="1"/>
  <c r="K67" i="1"/>
  <c r="G67" i="1"/>
  <c r="H67" i="1" s="1"/>
  <c r="L67" i="1" s="1"/>
  <c r="K66" i="1"/>
  <c r="G66" i="1"/>
  <c r="H66" i="1" s="1"/>
  <c r="K65" i="1"/>
  <c r="G65" i="1"/>
  <c r="H65" i="1" s="1"/>
  <c r="K64" i="1"/>
  <c r="G64" i="1"/>
  <c r="H64" i="1" s="1"/>
  <c r="K63" i="1"/>
  <c r="G63" i="1"/>
  <c r="H63" i="1" s="1"/>
  <c r="L63" i="1" s="1"/>
  <c r="K62" i="1"/>
  <c r="G62" i="1"/>
  <c r="H62" i="1" s="1"/>
  <c r="L62" i="1" s="1"/>
  <c r="K109" i="1"/>
  <c r="G109" i="1"/>
  <c r="H109" i="1" s="1"/>
  <c r="K108" i="1"/>
  <c r="G108" i="1"/>
  <c r="H108" i="1" s="1"/>
  <c r="L108" i="1" s="1"/>
  <c r="K107" i="1"/>
  <c r="G107" i="1"/>
  <c r="H107" i="1" s="1"/>
  <c r="K106" i="1"/>
  <c r="G106" i="1"/>
  <c r="H106" i="1" s="1"/>
  <c r="L106" i="1" s="1"/>
  <c r="K105" i="1"/>
  <c r="G105" i="1"/>
  <c r="H105" i="1" s="1"/>
  <c r="K104" i="1"/>
  <c r="G104" i="1"/>
  <c r="H104" i="1" s="1"/>
  <c r="L104" i="1" s="1"/>
  <c r="K103" i="1"/>
  <c r="G103" i="1"/>
  <c r="H103" i="1" s="1"/>
  <c r="K102" i="1"/>
  <c r="G102" i="1"/>
  <c r="H102" i="1" s="1"/>
  <c r="K101" i="1"/>
  <c r="H101" i="1"/>
  <c r="G101" i="1"/>
  <c r="K100" i="1"/>
  <c r="G100" i="1"/>
  <c r="H100" i="1" s="1"/>
  <c r="K99" i="1"/>
  <c r="G99" i="1"/>
  <c r="H99" i="1" s="1"/>
  <c r="K98" i="1"/>
  <c r="G98" i="1"/>
  <c r="H98" i="1" s="1"/>
  <c r="K97" i="1"/>
  <c r="G97" i="1"/>
  <c r="H97" i="1" s="1"/>
  <c r="K96" i="1"/>
  <c r="G96" i="1"/>
  <c r="H96" i="1" s="1"/>
  <c r="K95" i="1"/>
  <c r="G95" i="1"/>
  <c r="H95" i="1" s="1"/>
  <c r="K94" i="1"/>
  <c r="G94" i="1"/>
  <c r="H94" i="1" s="1"/>
  <c r="K93" i="1"/>
  <c r="G93" i="1"/>
  <c r="H93" i="1" s="1"/>
  <c r="K92" i="1"/>
  <c r="G92" i="1"/>
  <c r="H92" i="1" s="1"/>
  <c r="K91" i="1"/>
  <c r="G91" i="1"/>
  <c r="H91" i="1" s="1"/>
  <c r="K90" i="1"/>
  <c r="G90" i="1"/>
  <c r="H90" i="1" s="1"/>
  <c r="K89" i="1"/>
  <c r="G89" i="1"/>
  <c r="H89" i="1" s="1"/>
  <c r="L89" i="1" s="1"/>
  <c r="K88" i="1"/>
  <c r="G88" i="1"/>
  <c r="H88" i="1" s="1"/>
  <c r="L88" i="1" s="1"/>
  <c r="K87" i="1"/>
  <c r="G87" i="1"/>
  <c r="H87" i="1" s="1"/>
  <c r="L87" i="1" s="1"/>
  <c r="K86" i="1"/>
  <c r="G86" i="1"/>
  <c r="H86" i="1" s="1"/>
  <c r="K85" i="1"/>
  <c r="G85" i="1"/>
  <c r="H85" i="1" s="1"/>
  <c r="L85" i="1" s="1"/>
  <c r="R85" i="1" s="1"/>
  <c r="K84" i="1"/>
  <c r="G84" i="1"/>
  <c r="H84" i="1" s="1"/>
  <c r="K83" i="1"/>
  <c r="G83" i="1"/>
  <c r="H83" i="1" s="1"/>
  <c r="K61" i="1"/>
  <c r="G61" i="1"/>
  <c r="H61" i="1" s="1"/>
  <c r="K60" i="1"/>
  <c r="G60" i="1"/>
  <c r="H60" i="1" s="1"/>
  <c r="L60" i="1" s="1"/>
  <c r="K59" i="1"/>
  <c r="G59" i="1"/>
  <c r="H59" i="1" s="1"/>
  <c r="L59" i="1" s="1"/>
  <c r="K58" i="1"/>
  <c r="G58" i="1"/>
  <c r="H58" i="1" s="1"/>
  <c r="L58" i="1" s="1"/>
  <c r="K57" i="1"/>
  <c r="G57" i="1"/>
  <c r="H57" i="1" s="1"/>
  <c r="K56" i="1"/>
  <c r="G56" i="1"/>
  <c r="H56" i="1" s="1"/>
  <c r="K49" i="1"/>
  <c r="G49" i="1"/>
  <c r="H49" i="1" s="1"/>
  <c r="K48" i="1"/>
  <c r="G48" i="1"/>
  <c r="H48" i="1" s="1"/>
  <c r="L48" i="1" s="1"/>
  <c r="K47" i="1"/>
  <c r="G47" i="1"/>
  <c r="H47" i="1" s="1"/>
  <c r="K46" i="1"/>
  <c r="G46" i="1"/>
  <c r="H46" i="1" s="1"/>
  <c r="K45" i="1"/>
  <c r="G45" i="1"/>
  <c r="H45" i="1" s="1"/>
  <c r="K44" i="1"/>
  <c r="G44" i="1"/>
  <c r="H44" i="1" s="1"/>
  <c r="L44" i="1" s="1"/>
  <c r="K43" i="1"/>
  <c r="G43" i="1"/>
  <c r="H43" i="1" s="1"/>
  <c r="K42" i="1"/>
  <c r="G42" i="1"/>
  <c r="H42" i="1" s="1"/>
  <c r="K41" i="1"/>
  <c r="G41" i="1"/>
  <c r="H41" i="1" s="1"/>
  <c r="K40" i="1"/>
  <c r="G40" i="1"/>
  <c r="H40" i="1" s="1"/>
  <c r="L40" i="1" s="1"/>
  <c r="K39" i="1"/>
  <c r="G39" i="1"/>
  <c r="H39" i="1" s="1"/>
  <c r="K38" i="1"/>
  <c r="G38" i="1"/>
  <c r="H38" i="1" s="1"/>
  <c r="K37" i="1"/>
  <c r="G37" i="1"/>
  <c r="H37" i="1" s="1"/>
  <c r="K36" i="1"/>
  <c r="G36" i="1"/>
  <c r="H36" i="1" s="1"/>
  <c r="L36" i="1" s="1"/>
  <c r="K35" i="1"/>
  <c r="G35" i="1"/>
  <c r="H35" i="1" s="1"/>
  <c r="K34" i="1"/>
  <c r="G34" i="1"/>
  <c r="H34" i="1" s="1"/>
  <c r="K33" i="1"/>
  <c r="G33" i="1"/>
  <c r="H33" i="1" s="1"/>
  <c r="K32" i="1"/>
  <c r="G32" i="1"/>
  <c r="H32" i="1" s="1"/>
  <c r="L32" i="1" s="1"/>
  <c r="K31" i="1"/>
  <c r="G31" i="1"/>
  <c r="H31" i="1" s="1"/>
  <c r="K30" i="1"/>
  <c r="G30" i="1"/>
  <c r="H30" i="1" s="1"/>
  <c r="K29" i="1"/>
  <c r="G29" i="1"/>
  <c r="H29" i="1" s="1"/>
  <c r="L35" i="1" l="1"/>
  <c r="L43" i="1"/>
  <c r="R43" i="1" s="1"/>
  <c r="L57" i="1"/>
  <c r="L101" i="1"/>
  <c r="R101" i="1" s="1"/>
  <c r="L105" i="1"/>
  <c r="L109" i="1"/>
  <c r="R109" i="1" s="1"/>
  <c r="L69" i="1"/>
  <c r="L73" i="1"/>
  <c r="Q73" i="1" s="1"/>
  <c r="L81" i="1"/>
  <c r="L8" i="1"/>
  <c r="L91" i="1"/>
  <c r="L96" i="1"/>
  <c r="L100" i="1"/>
  <c r="L34" i="1"/>
  <c r="R34" i="1" s="1"/>
  <c r="L42" i="1"/>
  <c r="R42" i="1" s="1"/>
  <c r="L46" i="1"/>
  <c r="Q46" i="1" s="1"/>
  <c r="L56" i="1"/>
  <c r="R56" i="1" s="1"/>
  <c r="L84" i="1"/>
  <c r="R84" i="1" s="1"/>
  <c r="L95" i="1"/>
  <c r="L17" i="1"/>
  <c r="P17" i="1" s="1"/>
  <c r="L21" i="1"/>
  <c r="L25" i="1"/>
  <c r="R25" i="1" s="1"/>
  <c r="L93" i="1"/>
  <c r="R93" i="1" s="1"/>
  <c r="L30" i="1"/>
  <c r="Q30" i="1" s="1"/>
  <c r="L94" i="1"/>
  <c r="R94" i="1" s="1"/>
  <c r="L86" i="1"/>
  <c r="R86" i="1" s="1"/>
  <c r="L90" i="1"/>
  <c r="Q90" i="1" s="1"/>
  <c r="L97" i="1"/>
  <c r="L64" i="1"/>
  <c r="P64" i="1" s="1"/>
  <c r="L50" i="1"/>
  <c r="Q50" i="1" s="1"/>
  <c r="L53" i="1"/>
  <c r="P53" i="1" s="1"/>
  <c r="L51" i="1"/>
  <c r="R51" i="1" s="1"/>
  <c r="L19" i="1"/>
  <c r="P19" i="1" s="1"/>
  <c r="L23" i="1"/>
  <c r="R23" i="1" s="1"/>
  <c r="L29" i="1"/>
  <c r="Q29" i="1" s="1"/>
  <c r="L99" i="1"/>
  <c r="L66" i="1"/>
  <c r="R66" i="1" s="1"/>
  <c r="L15" i="1"/>
  <c r="P15" i="1" s="1"/>
  <c r="L33" i="1"/>
  <c r="R33" i="1" s="1"/>
  <c r="L37" i="1"/>
  <c r="R37" i="1" s="1"/>
  <c r="L41" i="1"/>
  <c r="P41" i="1" s="1"/>
  <c r="L103" i="1"/>
  <c r="P103" i="1" s="1"/>
  <c r="L107" i="1"/>
  <c r="R107" i="1" s="1"/>
  <c r="L74" i="1"/>
  <c r="L78" i="1"/>
  <c r="R78" i="1" s="1"/>
  <c r="L5" i="1"/>
  <c r="R5" i="1" s="1"/>
  <c r="L52" i="1"/>
  <c r="Q52" i="1" s="1"/>
  <c r="L24" i="1"/>
  <c r="P24" i="1" s="1"/>
  <c r="L31" i="1"/>
  <c r="P31" i="1" s="1"/>
  <c r="L47" i="1"/>
  <c r="R47" i="1" s="1"/>
  <c r="L83" i="1"/>
  <c r="Q83" i="1" s="1"/>
  <c r="L92" i="1"/>
  <c r="P92" i="1" s="1"/>
  <c r="L98" i="1"/>
  <c r="R98" i="1" s="1"/>
  <c r="L65" i="1"/>
  <c r="P65" i="1" s="1"/>
  <c r="L82" i="1"/>
  <c r="R82" i="1" s="1"/>
  <c r="L4" i="1"/>
  <c r="Q4" i="1" s="1"/>
  <c r="L18" i="1"/>
  <c r="R18" i="1" s="1"/>
  <c r="L28" i="1"/>
  <c r="P28" i="1" s="1"/>
  <c r="L38" i="1"/>
  <c r="R38" i="1" s="1"/>
  <c r="L26" i="1"/>
  <c r="R26" i="1" s="1"/>
  <c r="L39" i="1"/>
  <c r="R39" i="1" s="1"/>
  <c r="L45" i="1"/>
  <c r="P45" i="1" s="1"/>
  <c r="L102" i="1"/>
  <c r="R102" i="1" s="1"/>
  <c r="L70" i="1"/>
  <c r="P70" i="1" s="1"/>
  <c r="L80" i="1"/>
  <c r="P80" i="1" s="1"/>
  <c r="L16" i="1"/>
  <c r="L54" i="1"/>
  <c r="P54" i="1" s="1"/>
  <c r="L49" i="1"/>
  <c r="L61" i="1"/>
  <c r="P61" i="1" s="1"/>
  <c r="L77" i="1"/>
  <c r="P77" i="1" s="1"/>
  <c r="L6" i="1"/>
  <c r="R6" i="1" s="1"/>
  <c r="L13" i="1"/>
  <c r="R13" i="1" s="1"/>
  <c r="L20" i="1"/>
  <c r="P20" i="1" s="1"/>
  <c r="R58" i="1"/>
  <c r="Q58" i="1"/>
  <c r="P58" i="1"/>
  <c r="R3" i="1"/>
  <c r="Q3" i="1"/>
  <c r="P3" i="1"/>
  <c r="R40" i="1"/>
  <c r="Q40" i="1"/>
  <c r="P40" i="1"/>
  <c r="P88" i="1"/>
  <c r="R88" i="1"/>
  <c r="Q88" i="1"/>
  <c r="R103" i="1"/>
  <c r="Q103" i="1"/>
  <c r="R71" i="1"/>
  <c r="Q71" i="1"/>
  <c r="P71" i="1"/>
  <c r="P7" i="1"/>
  <c r="R7" i="1"/>
  <c r="Q7" i="1"/>
  <c r="Q21" i="1"/>
  <c r="P21" i="1"/>
  <c r="R21" i="1"/>
  <c r="P47" i="1"/>
  <c r="R83" i="1"/>
  <c r="P83" i="1"/>
  <c r="R92" i="1"/>
  <c r="Q92" i="1"/>
  <c r="Q107" i="1"/>
  <c r="R68" i="1"/>
  <c r="Q68" i="1"/>
  <c r="P68" i="1"/>
  <c r="R75" i="1"/>
  <c r="Q75" i="1"/>
  <c r="P75" i="1"/>
  <c r="R14" i="1"/>
  <c r="Q14" i="1"/>
  <c r="P14" i="1"/>
  <c r="R10" i="1"/>
  <c r="Q10" i="1"/>
  <c r="P10" i="1"/>
  <c r="P59" i="1"/>
  <c r="R59" i="1"/>
  <c r="Q59" i="1"/>
  <c r="R95" i="1"/>
  <c r="Q95" i="1"/>
  <c r="P95" i="1"/>
  <c r="Q8" i="1"/>
  <c r="P8" i="1"/>
  <c r="R8" i="1"/>
  <c r="Q38" i="1"/>
  <c r="R44" i="1"/>
  <c r="Q44" i="1"/>
  <c r="P44" i="1"/>
  <c r="R69" i="1"/>
  <c r="Q69" i="1"/>
  <c r="P69" i="1"/>
  <c r="R79" i="1"/>
  <c r="Q79" i="1"/>
  <c r="P79" i="1"/>
  <c r="Q81" i="1"/>
  <c r="P81" i="1"/>
  <c r="R81" i="1"/>
  <c r="R62" i="1"/>
  <c r="Q62" i="1"/>
  <c r="P62" i="1"/>
  <c r="R32" i="1"/>
  <c r="Q32" i="1"/>
  <c r="P32" i="1"/>
  <c r="R35" i="1"/>
  <c r="Q35" i="1"/>
  <c r="P35" i="1"/>
  <c r="R48" i="1"/>
  <c r="Q48" i="1"/>
  <c r="P48" i="1"/>
  <c r="R57" i="1"/>
  <c r="Q57" i="1"/>
  <c r="P57" i="1"/>
  <c r="Q60" i="1"/>
  <c r="P60" i="1"/>
  <c r="R60" i="1"/>
  <c r="R90" i="1"/>
  <c r="R99" i="1"/>
  <c r="Q99" i="1"/>
  <c r="P99" i="1"/>
  <c r="Q105" i="1"/>
  <c r="P105" i="1"/>
  <c r="R105" i="1"/>
  <c r="R108" i="1"/>
  <c r="Q108" i="1"/>
  <c r="P108" i="1"/>
  <c r="R76" i="1"/>
  <c r="Q76" i="1"/>
  <c r="P76" i="1"/>
  <c r="R2" i="1"/>
  <c r="Q2" i="1"/>
  <c r="P2" i="1"/>
  <c r="R9" i="1"/>
  <c r="Q9" i="1"/>
  <c r="P9" i="1"/>
  <c r="R12" i="1"/>
  <c r="Q12" i="1"/>
  <c r="P12" i="1"/>
  <c r="Q26" i="1"/>
  <c r="P26" i="1"/>
  <c r="P94" i="1"/>
  <c r="Q89" i="1"/>
  <c r="P89" i="1"/>
  <c r="R89" i="1"/>
  <c r="P72" i="1"/>
  <c r="R72" i="1"/>
  <c r="Q72" i="1"/>
  <c r="R11" i="1"/>
  <c r="Q11" i="1"/>
  <c r="P11" i="1"/>
  <c r="R22" i="1"/>
  <c r="Q22" i="1"/>
  <c r="P22" i="1"/>
  <c r="P29" i="1"/>
  <c r="R29" i="1"/>
  <c r="R87" i="1"/>
  <c r="Q87" i="1"/>
  <c r="P87" i="1"/>
  <c r="P96" i="1"/>
  <c r="R96" i="1"/>
  <c r="Q96" i="1"/>
  <c r="R63" i="1"/>
  <c r="Q63" i="1"/>
  <c r="P63" i="1"/>
  <c r="Q16" i="1"/>
  <c r="P16" i="1"/>
  <c r="R16" i="1"/>
  <c r="P30" i="1"/>
  <c r="R30" i="1"/>
  <c r="R91" i="1"/>
  <c r="Q91" i="1"/>
  <c r="P91" i="1"/>
  <c r="P86" i="1"/>
  <c r="P104" i="1"/>
  <c r="R104" i="1"/>
  <c r="Q104" i="1"/>
  <c r="R36" i="1"/>
  <c r="Q36" i="1"/>
  <c r="P36" i="1"/>
  <c r="R49" i="1"/>
  <c r="Q49" i="1"/>
  <c r="P49" i="1"/>
  <c r="R61" i="1"/>
  <c r="R106" i="1"/>
  <c r="Q106" i="1"/>
  <c r="P106" i="1"/>
  <c r="R67" i="1"/>
  <c r="Q67" i="1"/>
  <c r="P67" i="1"/>
  <c r="R74" i="1"/>
  <c r="Q74" i="1"/>
  <c r="P74" i="1"/>
  <c r="P13" i="1"/>
  <c r="Q97" i="1"/>
  <c r="P97" i="1"/>
  <c r="R97" i="1"/>
  <c r="R100" i="1"/>
  <c r="Q100" i="1"/>
  <c r="P100" i="1"/>
  <c r="R17" i="1"/>
  <c r="Q17" i="1"/>
  <c r="R27" i="1"/>
  <c r="Q27" i="1"/>
  <c r="P27" i="1"/>
  <c r="R55" i="1"/>
  <c r="Q55" i="1"/>
  <c r="P55" i="1"/>
  <c r="P34" i="1"/>
  <c r="P42" i="1"/>
  <c r="P56" i="1"/>
  <c r="P85" i="1"/>
  <c r="P101" i="1"/>
  <c r="P109" i="1"/>
  <c r="Q34" i="1"/>
  <c r="Q42" i="1"/>
  <c r="Q56" i="1"/>
  <c r="Q85" i="1"/>
  <c r="Q93" i="1"/>
  <c r="Q101" i="1"/>
  <c r="Q109" i="1"/>
  <c r="Q86" i="1" l="1"/>
  <c r="Q94" i="1"/>
  <c r="P84" i="1"/>
  <c r="Q53" i="1"/>
  <c r="Q28" i="1"/>
  <c r="Q24" i="1"/>
  <c r="P6" i="1"/>
  <c r="P23" i="1"/>
  <c r="P33" i="1"/>
  <c r="Q23" i="1"/>
  <c r="Q84" i="1"/>
  <c r="R53" i="1"/>
  <c r="R24" i="1"/>
  <c r="P43" i="1"/>
  <c r="Q13" i="1"/>
  <c r="Q33" i="1"/>
  <c r="P102" i="1"/>
  <c r="R46" i="1"/>
  <c r="Q43" i="1"/>
  <c r="P93" i="1"/>
  <c r="R52" i="1"/>
  <c r="P46" i="1"/>
  <c r="R73" i="1"/>
  <c r="P73" i="1"/>
  <c r="P50" i="1"/>
  <c r="Q61" i="1"/>
  <c r="P38" i="1"/>
  <c r="P107" i="1"/>
  <c r="P5" i="1"/>
  <c r="R50" i="1"/>
  <c r="Q54" i="1"/>
  <c r="Q5" i="1"/>
  <c r="P66" i="1"/>
  <c r="Q64" i="1"/>
  <c r="P25" i="1"/>
  <c r="Q66" i="1"/>
  <c r="P98" i="1"/>
  <c r="P78" i="1"/>
  <c r="R64" i="1"/>
  <c r="Q25" i="1"/>
  <c r="Q45" i="1"/>
  <c r="P90" i="1"/>
  <c r="Q98" i="1"/>
  <c r="Q78" i="1"/>
  <c r="Q37" i="1"/>
  <c r="R4" i="1"/>
  <c r="P37" i="1"/>
  <c r="Q19" i="1"/>
  <c r="R19" i="1"/>
  <c r="Q6" i="1"/>
  <c r="Q80" i="1"/>
  <c r="R45" i="1"/>
  <c r="Q20" i="1"/>
  <c r="Q77" i="1"/>
  <c r="R80" i="1"/>
  <c r="P51" i="1"/>
  <c r="Q41" i="1"/>
  <c r="Q15" i="1"/>
  <c r="P82" i="1"/>
  <c r="Q31" i="1"/>
  <c r="R20" i="1"/>
  <c r="R77" i="1"/>
  <c r="P52" i="1"/>
  <c r="Q70" i="1"/>
  <c r="P39" i="1"/>
  <c r="Q51" i="1"/>
  <c r="R41" i="1"/>
  <c r="R15" i="1"/>
  <c r="P18" i="1"/>
  <c r="Q82" i="1"/>
  <c r="Q65" i="1"/>
  <c r="R31" i="1"/>
  <c r="P4" i="1"/>
  <c r="Q102" i="1"/>
  <c r="R70" i="1"/>
  <c r="Q18" i="1"/>
  <c r="R54" i="1"/>
  <c r="R65" i="1"/>
  <c r="Q47" i="1"/>
  <c r="Q39" i="1"/>
  <c r="R28" i="1"/>
</calcChain>
</file>

<file path=xl/sharedStrings.xml><?xml version="1.0" encoding="utf-8"?>
<sst xmlns="http://schemas.openxmlformats.org/spreadsheetml/2006/main" count="126" uniqueCount="27">
  <si>
    <t>Date_analysis</t>
  </si>
  <si>
    <t>Date_sampled</t>
  </si>
  <si>
    <t>Block_id</t>
  </si>
  <si>
    <t>Rep</t>
  </si>
  <si>
    <t>Control</t>
  </si>
  <si>
    <t>Treated</t>
  </si>
  <si>
    <t>dif_abs</t>
  </si>
  <si>
    <t>Conc_mg_l</t>
  </si>
  <si>
    <t>Extract_ini_vol</t>
  </si>
  <si>
    <t>Extract_final_vol</t>
  </si>
  <si>
    <t>dilution_factor</t>
  </si>
  <si>
    <t>Conc_w_dil_factor</t>
  </si>
  <si>
    <t>Skin_weight_aft</t>
  </si>
  <si>
    <t>Berry_weight</t>
  </si>
  <si>
    <t>Berry_numb</t>
  </si>
  <si>
    <t>con_mg_g_skin</t>
  </si>
  <si>
    <t>conc_mg_g_berry_weight</t>
  </si>
  <si>
    <t>con_mg_berry</t>
  </si>
  <si>
    <t>B1R3</t>
  </si>
  <si>
    <t>B1R4</t>
  </si>
  <si>
    <t>B2R1</t>
  </si>
  <si>
    <t>B2R2</t>
  </si>
  <si>
    <t>B2R3</t>
  </si>
  <si>
    <t>B3R2</t>
  </si>
  <si>
    <t>B3R3</t>
  </si>
  <si>
    <t>B1R2</t>
  </si>
  <si>
    <t>B3R1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</si>
</sst>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2" borderId="0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06B5-892A-4682-AD6E-AE711C771A20}">
  <dimension ref="A1:R109"/>
  <sheetViews>
    <sheetView tabSelected="1" workbookViewId="0">
      <selection activeCell="F5" sqref="F5"/>
    </sheetView>
  </sheetViews>
  <sheetFormatPr defaultRowHeight="14.25" x14ac:dyDescent="0.45"/>
  <cols>
    <col min="1" max="1" width="11.531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8">
        <v>43790</v>
      </c>
      <c r="B2" s="8">
        <v>43685</v>
      </c>
      <c r="C2" s="3" t="s">
        <v>25</v>
      </c>
      <c r="D2" s="3">
        <v>1</v>
      </c>
      <c r="E2" s="9">
        <v>1.655</v>
      </c>
      <c r="F2" s="9">
        <v>0.36899999999999999</v>
      </c>
      <c r="G2" s="3">
        <f>(E2-F2)</f>
        <v>1.286</v>
      </c>
      <c r="H2" s="5">
        <f>(3121.9*G2)-90.46</f>
        <v>3924.3034000000002</v>
      </c>
      <c r="I2" s="6">
        <v>56</v>
      </c>
      <c r="J2" s="7">
        <v>55.5</v>
      </c>
      <c r="K2" s="7">
        <f>J2/I2</f>
        <v>0.9910714285714286</v>
      </c>
      <c r="L2" s="5">
        <f>H2*K2</f>
        <v>3889.2649767857147</v>
      </c>
      <c r="M2" s="7">
        <v>6.57</v>
      </c>
      <c r="N2" s="7">
        <v>60.8</v>
      </c>
      <c r="O2" s="5">
        <v>60</v>
      </c>
      <c r="P2" s="7">
        <f>(L2*I2)/(1000*M2)</f>
        <v>33.150508173515988</v>
      </c>
      <c r="Q2" s="7">
        <f>(L2*I2)/(1000*N2)</f>
        <v>3.5822177417763164</v>
      </c>
      <c r="R2" s="7">
        <f>(L2*I2)/(1000*O2)</f>
        <v>3.6299806450000003</v>
      </c>
    </row>
    <row r="3" spans="1:18" x14ac:dyDescent="0.45">
      <c r="A3" s="8">
        <v>43790</v>
      </c>
      <c r="B3" s="8">
        <v>43685</v>
      </c>
      <c r="C3" s="3" t="s">
        <v>25</v>
      </c>
      <c r="D3" s="3">
        <v>2</v>
      </c>
      <c r="E3" s="9">
        <v>1.6919999999999999</v>
      </c>
      <c r="F3" s="9">
        <v>0.34899999999999998</v>
      </c>
      <c r="G3" s="3">
        <f>(E3-F3)</f>
        <v>1.343</v>
      </c>
      <c r="H3" s="5">
        <f>(3121.9*G3)-90.46</f>
        <v>4102.2516999999998</v>
      </c>
      <c r="I3" s="6">
        <v>56</v>
      </c>
      <c r="J3" s="7">
        <v>54.5</v>
      </c>
      <c r="K3" s="7">
        <f>J3/I3</f>
        <v>0.9732142857142857</v>
      </c>
      <c r="L3" s="5">
        <f>H3*K3</f>
        <v>3992.3699580357138</v>
      </c>
      <c r="M3" s="7">
        <v>6.69</v>
      </c>
      <c r="N3" s="7">
        <v>60.8</v>
      </c>
      <c r="O3" s="5">
        <v>60</v>
      </c>
      <c r="P3" s="7">
        <f>(L3*I3)/(1000*M3)</f>
        <v>33.418941352765316</v>
      </c>
      <c r="Q3" s="7">
        <f>(L3*I3)/(1000*N3)</f>
        <v>3.6771828560855258</v>
      </c>
      <c r="R3" s="7">
        <f>(L3*I3)/(1000*O3)</f>
        <v>3.7262119608333331</v>
      </c>
    </row>
    <row r="4" spans="1:18" x14ac:dyDescent="0.45">
      <c r="A4" s="8">
        <v>43790</v>
      </c>
      <c r="B4" s="8">
        <v>43685</v>
      </c>
      <c r="C4" s="3" t="s">
        <v>25</v>
      </c>
      <c r="D4" s="3">
        <v>3</v>
      </c>
      <c r="E4" s="9">
        <v>1.645</v>
      </c>
      <c r="F4" s="9">
        <v>0.29499999999999998</v>
      </c>
      <c r="G4" s="3">
        <f>(E4-F4)</f>
        <v>1.35</v>
      </c>
      <c r="H4" s="5">
        <f>(3121.9*G4)-90.46</f>
        <v>4124.1050000000005</v>
      </c>
      <c r="I4" s="6">
        <v>56</v>
      </c>
      <c r="J4" s="7">
        <v>55</v>
      </c>
      <c r="K4" s="7">
        <f>J4/I4</f>
        <v>0.9821428571428571</v>
      </c>
      <c r="L4" s="5">
        <f>H4*K4</f>
        <v>4050.4602678571432</v>
      </c>
      <c r="M4" s="7">
        <v>5.95</v>
      </c>
      <c r="N4" s="7">
        <v>60.5</v>
      </c>
      <c r="O4" s="5">
        <v>60</v>
      </c>
      <c r="P4" s="7">
        <f>(L4*I4)/(1000*M4)</f>
        <v>38.121978991596642</v>
      </c>
      <c r="Q4" s="7">
        <f>(L4*I4)/(1000*N4)</f>
        <v>3.749186363636364</v>
      </c>
      <c r="R4" s="7">
        <f>(L4*I4)/(1000*O4)</f>
        <v>3.7804295833333339</v>
      </c>
    </row>
    <row r="5" spans="1:18" x14ac:dyDescent="0.45">
      <c r="A5" s="8">
        <v>43790</v>
      </c>
      <c r="B5" s="8">
        <v>43685</v>
      </c>
      <c r="C5" s="3" t="s">
        <v>18</v>
      </c>
      <c r="D5" s="3">
        <v>1</v>
      </c>
      <c r="E5" s="9">
        <v>1.0880000000000001</v>
      </c>
      <c r="F5" s="9">
        <v>0.28599999999999998</v>
      </c>
      <c r="G5" s="3">
        <f>(E5-F5)</f>
        <v>0.80200000000000005</v>
      </c>
      <c r="H5" s="5">
        <f>(3121.9*G5)-90.46</f>
        <v>2413.3038000000001</v>
      </c>
      <c r="I5" s="6">
        <v>34</v>
      </c>
      <c r="J5" s="7">
        <v>52.5</v>
      </c>
      <c r="K5" s="7">
        <f>J5/I5</f>
        <v>1.5441176470588236</v>
      </c>
      <c r="L5" s="5">
        <f>H5*K5</f>
        <v>3726.424985294118</v>
      </c>
      <c r="M5" s="7">
        <v>4.9400000000000004</v>
      </c>
      <c r="N5" s="7">
        <v>42</v>
      </c>
      <c r="O5" s="5">
        <v>60</v>
      </c>
      <c r="P5" s="7">
        <f>(L5*I5)/(1000*M5)</f>
        <v>25.64745941295547</v>
      </c>
      <c r="Q5" s="7">
        <f>(L5*I5)/(1000*N5)</f>
        <v>3.0166297500000003</v>
      </c>
      <c r="R5" s="7">
        <f>(L5*I5)/(1000*O5)</f>
        <v>2.1116408250000003</v>
      </c>
    </row>
    <row r="6" spans="1:18" x14ac:dyDescent="0.45">
      <c r="A6" s="8">
        <v>43790</v>
      </c>
      <c r="B6" s="8">
        <v>43685</v>
      </c>
      <c r="C6" s="3" t="s">
        <v>18</v>
      </c>
      <c r="D6" s="3">
        <v>2</v>
      </c>
      <c r="E6" s="9">
        <v>0.95299999999999996</v>
      </c>
      <c r="F6" s="9">
        <v>0.215</v>
      </c>
      <c r="G6" s="3">
        <f>(E6-F6)</f>
        <v>0.73799999999999999</v>
      </c>
      <c r="H6" s="5">
        <f>(3121.9*G6)-90.46</f>
        <v>2213.5021999999999</v>
      </c>
      <c r="I6" s="6">
        <v>34</v>
      </c>
      <c r="J6" s="7">
        <v>53</v>
      </c>
      <c r="K6" s="7">
        <f>J6/I6</f>
        <v>1.5588235294117647</v>
      </c>
      <c r="L6" s="5">
        <f>H6*K6</f>
        <v>3450.4593117647059</v>
      </c>
      <c r="M6" s="7">
        <v>5.25</v>
      </c>
      <c r="N6" s="7">
        <v>42</v>
      </c>
      <c r="O6" s="5">
        <v>60</v>
      </c>
      <c r="P6" s="7">
        <f>(L6*I6)/(1000*M6)</f>
        <v>22.345831733333334</v>
      </c>
      <c r="Q6" s="7">
        <f>(L6*I6)/(1000*N6)</f>
        <v>2.7932289666666668</v>
      </c>
      <c r="R6" s="7">
        <f>(L6*I6)/(1000*O6)</f>
        <v>1.9552602766666669</v>
      </c>
    </row>
    <row r="7" spans="1:18" x14ac:dyDescent="0.45">
      <c r="A7" s="8">
        <v>43790</v>
      </c>
      <c r="B7" s="8">
        <v>43685</v>
      </c>
      <c r="C7" s="3" t="s">
        <v>18</v>
      </c>
      <c r="D7" s="3">
        <v>3</v>
      </c>
      <c r="E7" s="9">
        <v>0.96399999999999997</v>
      </c>
      <c r="F7" s="9">
        <v>0.27600000000000002</v>
      </c>
      <c r="G7" s="3">
        <f>(E7-F7)</f>
        <v>0.68799999999999994</v>
      </c>
      <c r="H7" s="5">
        <f>(3121.9*G7)-90.46</f>
        <v>2057.4071999999996</v>
      </c>
      <c r="I7" s="6">
        <v>34</v>
      </c>
      <c r="J7" s="7">
        <v>54.5</v>
      </c>
      <c r="K7" s="7">
        <f>J7/I7</f>
        <v>1.6029411764705883</v>
      </c>
      <c r="L7" s="5">
        <f>H7*K7</f>
        <v>3297.9027176470586</v>
      </c>
      <c r="M7" s="7">
        <v>5.0999999999999996</v>
      </c>
      <c r="N7" s="7">
        <v>42.3</v>
      </c>
      <c r="O7" s="5">
        <v>60</v>
      </c>
      <c r="P7" s="7">
        <f>(L7*I7)/(1000*M7)</f>
        <v>21.986018117647056</v>
      </c>
      <c r="Q7" s="7">
        <f>(L7*I7)/(1000*N7)</f>
        <v>2.6507965106382976</v>
      </c>
      <c r="R7" s="7">
        <f>(L7*I7)/(1000*O7)</f>
        <v>1.8688115399999998</v>
      </c>
    </row>
    <row r="8" spans="1:18" x14ac:dyDescent="0.45">
      <c r="A8" s="8">
        <v>43790</v>
      </c>
      <c r="B8" s="8">
        <v>43685</v>
      </c>
      <c r="C8" s="3" t="s">
        <v>19</v>
      </c>
      <c r="D8" s="3">
        <v>1</v>
      </c>
      <c r="E8" s="9">
        <v>1.232</v>
      </c>
      <c r="F8" s="9">
        <v>0.33</v>
      </c>
      <c r="G8" s="3">
        <f>(E8-F8)</f>
        <v>0.90199999999999991</v>
      </c>
      <c r="H8" s="5">
        <f>(3121.9*G8)-90.46</f>
        <v>2725.4937999999997</v>
      </c>
      <c r="I8" s="6">
        <v>36</v>
      </c>
      <c r="J8" s="7">
        <v>51.5</v>
      </c>
      <c r="K8" s="7">
        <f>J8/I8</f>
        <v>1.4305555555555556</v>
      </c>
      <c r="L8" s="5">
        <f>H8*K8</f>
        <v>3898.9702972222217</v>
      </c>
      <c r="M8" s="7">
        <v>5.8</v>
      </c>
      <c r="N8" s="7">
        <v>44.8</v>
      </c>
      <c r="O8" s="5">
        <v>60</v>
      </c>
      <c r="P8" s="7">
        <f>(L8*I8)/(1000*M8)</f>
        <v>24.200505293103443</v>
      </c>
      <c r="Q8" s="7">
        <f>(L8*I8)/(1000*N8)</f>
        <v>3.1331011316964279</v>
      </c>
      <c r="R8" s="7">
        <f>(L8*I8)/(1000*O8)</f>
        <v>2.3393821783333326</v>
      </c>
    </row>
    <row r="9" spans="1:18" x14ac:dyDescent="0.45">
      <c r="A9" s="8">
        <v>43790</v>
      </c>
      <c r="B9" s="8">
        <v>43685</v>
      </c>
      <c r="C9" s="3" t="s">
        <v>19</v>
      </c>
      <c r="D9" s="3">
        <v>2</v>
      </c>
      <c r="E9" s="9">
        <v>1.262</v>
      </c>
      <c r="F9" s="9">
        <v>0.34499999999999997</v>
      </c>
      <c r="G9" s="3">
        <f>(E9-F9)</f>
        <v>0.91700000000000004</v>
      </c>
      <c r="H9" s="5">
        <f>(3121.9*G9)-90.46</f>
        <v>2772.3223000000003</v>
      </c>
      <c r="I9" s="6">
        <v>36</v>
      </c>
      <c r="J9" s="7">
        <v>50</v>
      </c>
      <c r="K9" s="7">
        <f>J9/I9</f>
        <v>1.3888888888888888</v>
      </c>
      <c r="L9" s="5">
        <f>H9*K9</f>
        <v>3850.4476388888893</v>
      </c>
      <c r="M9" s="7">
        <v>5.66</v>
      </c>
      <c r="N9" s="7">
        <v>44.7</v>
      </c>
      <c r="O9" s="5">
        <v>60</v>
      </c>
      <c r="P9" s="7">
        <f>(L9*I9)/(1000*M9)</f>
        <v>24.490479681978801</v>
      </c>
      <c r="Q9" s="7">
        <f>(L9*I9)/(1000*N9)</f>
        <v>3.1010316554809849</v>
      </c>
      <c r="R9" s="7">
        <f>(L9*I9)/(1000*O9)</f>
        <v>2.3102685833333338</v>
      </c>
    </row>
    <row r="10" spans="1:18" x14ac:dyDescent="0.45">
      <c r="A10" s="8">
        <v>43790</v>
      </c>
      <c r="B10" s="8">
        <v>43685</v>
      </c>
      <c r="C10" s="3" t="s">
        <v>19</v>
      </c>
      <c r="D10" s="3">
        <v>3</v>
      </c>
      <c r="E10" s="9">
        <v>1.2030000000000001</v>
      </c>
      <c r="F10" s="9">
        <v>0.25</v>
      </c>
      <c r="G10" s="3">
        <f>(E10-F10)</f>
        <v>0.95300000000000007</v>
      </c>
      <c r="H10" s="5">
        <f>(3121.9*G10)-90.46</f>
        <v>2884.7107000000001</v>
      </c>
      <c r="I10" s="6">
        <v>36</v>
      </c>
      <c r="J10" s="7">
        <v>54</v>
      </c>
      <c r="K10" s="7">
        <f>J10/I10</f>
        <v>1.5</v>
      </c>
      <c r="L10" s="5">
        <f>H10*K10</f>
        <v>4327.0660500000004</v>
      </c>
      <c r="M10" s="7">
        <v>6.27</v>
      </c>
      <c r="N10" s="7">
        <v>45</v>
      </c>
      <c r="O10" s="5">
        <v>60</v>
      </c>
      <c r="P10" s="7">
        <f>(L10*I10)/(1000*M10)</f>
        <v>24.844398373205745</v>
      </c>
      <c r="Q10" s="7">
        <f>(L10*I10)/(1000*N10)</f>
        <v>3.4616528400000002</v>
      </c>
      <c r="R10" s="7">
        <f>(L10*I10)/(1000*O10)</f>
        <v>2.5962396300000004</v>
      </c>
    </row>
    <row r="11" spans="1:18" x14ac:dyDescent="0.45">
      <c r="A11" s="8">
        <v>43790</v>
      </c>
      <c r="B11" s="8">
        <v>43685</v>
      </c>
      <c r="C11" s="3" t="s">
        <v>20</v>
      </c>
      <c r="D11" s="3">
        <v>1</v>
      </c>
      <c r="E11" s="9">
        <v>1.7150000000000001</v>
      </c>
      <c r="F11" s="9">
        <v>0.308</v>
      </c>
      <c r="G11" s="3">
        <f>(E11-F11)</f>
        <v>1.407</v>
      </c>
      <c r="H11" s="5">
        <f>(3121.9*G11)-90.46</f>
        <v>4302.0533000000005</v>
      </c>
      <c r="I11" s="6">
        <v>50</v>
      </c>
      <c r="J11" s="7">
        <v>50</v>
      </c>
      <c r="K11" s="7">
        <f>J11/I11</f>
        <v>1</v>
      </c>
      <c r="L11" s="5">
        <f>H11*K11</f>
        <v>4302.0533000000005</v>
      </c>
      <c r="M11" s="7">
        <v>6.32</v>
      </c>
      <c r="N11" s="7">
        <v>54.9</v>
      </c>
      <c r="O11" s="5">
        <v>60</v>
      </c>
      <c r="P11" s="7">
        <f>(L11*I11)/(1000*M11)</f>
        <v>34.035231803797473</v>
      </c>
      <c r="Q11" s="7">
        <f>(L11*I11)/(1000*N11)</f>
        <v>3.9180813296903469</v>
      </c>
      <c r="R11" s="7">
        <f>(L11*I11)/(1000*O11)</f>
        <v>3.5850444166666673</v>
      </c>
    </row>
    <row r="12" spans="1:18" x14ac:dyDescent="0.45">
      <c r="A12" s="8">
        <v>43790</v>
      </c>
      <c r="B12" s="8">
        <v>43685</v>
      </c>
      <c r="C12" s="3" t="s">
        <v>20</v>
      </c>
      <c r="D12" s="3">
        <v>2</v>
      </c>
      <c r="E12" s="9">
        <v>1.6279999999999999</v>
      </c>
      <c r="F12" s="9">
        <v>0.308</v>
      </c>
      <c r="G12" s="3">
        <f>(E12-F12)</f>
        <v>1.3199999999999998</v>
      </c>
      <c r="H12" s="5">
        <f>(3121.9*G12)-90.46</f>
        <v>4030.4479999999994</v>
      </c>
      <c r="I12" s="6">
        <v>50</v>
      </c>
      <c r="J12" s="7">
        <v>53</v>
      </c>
      <c r="K12" s="7">
        <f>J12/I12</f>
        <v>1.06</v>
      </c>
      <c r="L12" s="5">
        <f>H12*K12</f>
        <v>4272.2748799999999</v>
      </c>
      <c r="M12" s="7">
        <v>5.99</v>
      </c>
      <c r="N12" s="7">
        <v>54.9</v>
      </c>
      <c r="O12" s="5">
        <v>60</v>
      </c>
      <c r="P12" s="7">
        <f>(L12*I12)/(1000*M12)</f>
        <v>35.661726878130217</v>
      </c>
      <c r="Q12" s="7">
        <f>(L12*I12)/(1000*N12)</f>
        <v>3.8909607285974501</v>
      </c>
      <c r="R12" s="7">
        <f>(L12*I12)/(1000*O12)</f>
        <v>3.5602290666666669</v>
      </c>
    </row>
    <row r="13" spans="1:18" x14ac:dyDescent="0.45">
      <c r="A13" s="8">
        <v>43790</v>
      </c>
      <c r="B13" s="8">
        <v>43685</v>
      </c>
      <c r="C13" s="3" t="s">
        <v>20</v>
      </c>
      <c r="D13" s="3">
        <v>3</v>
      </c>
      <c r="E13" s="9">
        <v>1.587</v>
      </c>
      <c r="F13" s="9">
        <v>0.34899999999999998</v>
      </c>
      <c r="G13" s="3">
        <f>(E13-F13)</f>
        <v>1.238</v>
      </c>
      <c r="H13" s="5">
        <f>(3121.9*G13)-90.46</f>
        <v>3774.4522000000002</v>
      </c>
      <c r="I13" s="6">
        <v>50</v>
      </c>
      <c r="J13" s="7">
        <v>52</v>
      </c>
      <c r="K13" s="7">
        <f>J13/I13</f>
        <v>1.04</v>
      </c>
      <c r="L13" s="5">
        <f>H13*K13</f>
        <v>3925.4302880000005</v>
      </c>
      <c r="M13" s="7">
        <v>5.92</v>
      </c>
      <c r="N13" s="7">
        <v>55.1</v>
      </c>
      <c r="O13" s="5">
        <v>60</v>
      </c>
      <c r="P13" s="7">
        <f>(L13*I13)/(1000*M13)</f>
        <v>33.153972027027031</v>
      </c>
      <c r="Q13" s="7">
        <f>(L13*I13)/(1000*N13)</f>
        <v>3.5620964500907442</v>
      </c>
      <c r="R13" s="7">
        <f>(L13*I13)/(1000*O13)</f>
        <v>3.271191906666667</v>
      </c>
    </row>
    <row r="14" spans="1:18" x14ac:dyDescent="0.45">
      <c r="A14" s="8">
        <v>43790</v>
      </c>
      <c r="B14" s="8">
        <v>43685</v>
      </c>
      <c r="C14" s="3" t="s">
        <v>22</v>
      </c>
      <c r="D14" s="3">
        <v>1</v>
      </c>
      <c r="E14" s="9">
        <v>1.2190000000000001</v>
      </c>
      <c r="F14" s="9">
        <v>0.253</v>
      </c>
      <c r="G14" s="3">
        <f>(E14-F14)</f>
        <v>0.96600000000000008</v>
      </c>
      <c r="H14" s="5">
        <f>(3121.9*G14)-90.46</f>
        <v>2925.2954000000004</v>
      </c>
      <c r="I14" s="6">
        <v>44</v>
      </c>
      <c r="J14" s="7">
        <v>52</v>
      </c>
      <c r="K14" s="7">
        <f>J14/I14</f>
        <v>1.1818181818181819</v>
      </c>
      <c r="L14" s="5">
        <f>H14*K14</f>
        <v>3457.1672909090917</v>
      </c>
      <c r="M14" s="7">
        <v>5.74</v>
      </c>
      <c r="N14" s="7">
        <v>47</v>
      </c>
      <c r="O14" s="5">
        <v>60</v>
      </c>
      <c r="P14" s="7">
        <f>(L14*I14)/(1000*M14)</f>
        <v>26.500933937282234</v>
      </c>
      <c r="Q14" s="7">
        <f>(L14*I14)/(1000*N14)</f>
        <v>3.2364970382978728</v>
      </c>
      <c r="R14" s="7">
        <f>(L14*I14)/(1000*O14)</f>
        <v>2.5352560133333339</v>
      </c>
    </row>
    <row r="15" spans="1:18" x14ac:dyDescent="0.45">
      <c r="A15" s="8">
        <v>43790</v>
      </c>
      <c r="B15" s="8">
        <v>43685</v>
      </c>
      <c r="C15" s="3" t="s">
        <v>22</v>
      </c>
      <c r="D15" s="3">
        <v>2</v>
      </c>
      <c r="E15" s="9">
        <v>1.19</v>
      </c>
      <c r="F15" s="9">
        <v>0.23</v>
      </c>
      <c r="G15" s="3">
        <f>(E15-F15)</f>
        <v>0.96</v>
      </c>
      <c r="H15" s="5">
        <f>(3121.9*G15)-90.46</f>
        <v>2906.5639999999999</v>
      </c>
      <c r="I15" s="6">
        <v>44</v>
      </c>
      <c r="J15" s="7">
        <v>51</v>
      </c>
      <c r="K15" s="7">
        <f>J15/I15</f>
        <v>1.1590909090909092</v>
      </c>
      <c r="L15" s="5">
        <f>H15*K15</f>
        <v>3368.9719090909093</v>
      </c>
      <c r="M15" s="7">
        <v>5.77</v>
      </c>
      <c r="N15" s="7">
        <v>47</v>
      </c>
      <c r="O15" s="5">
        <v>60</v>
      </c>
      <c r="P15" s="7">
        <f>(L15*I15)/(1000*M15)</f>
        <v>25.690600346620453</v>
      </c>
      <c r="Q15" s="7">
        <f>(L15*I15)/(1000*N15)</f>
        <v>3.1539311489361705</v>
      </c>
      <c r="R15" s="7">
        <f>(L15*I15)/(1000*O15)</f>
        <v>2.4705794000000005</v>
      </c>
    </row>
    <row r="16" spans="1:18" x14ac:dyDescent="0.45">
      <c r="A16" s="8">
        <v>43790</v>
      </c>
      <c r="B16" s="8">
        <v>43685</v>
      </c>
      <c r="C16" s="3" t="s">
        <v>22</v>
      </c>
      <c r="D16" s="3">
        <v>3</v>
      </c>
      <c r="E16" s="9">
        <v>1.149</v>
      </c>
      <c r="F16" s="9">
        <v>0.21199999999999999</v>
      </c>
      <c r="G16" s="3">
        <f>(E16-F16)</f>
        <v>0.93700000000000006</v>
      </c>
      <c r="H16" s="5">
        <f>(3121.9*G16)-90.46</f>
        <v>2834.7603000000004</v>
      </c>
      <c r="I16" s="6">
        <v>44</v>
      </c>
      <c r="J16" s="7">
        <v>51.5</v>
      </c>
      <c r="K16" s="7">
        <f>J16/I16</f>
        <v>1.1704545454545454</v>
      </c>
      <c r="L16" s="5">
        <f>H16*K16</f>
        <v>3317.9580784090913</v>
      </c>
      <c r="M16" s="7">
        <v>6.3</v>
      </c>
      <c r="N16" s="7">
        <v>46.9</v>
      </c>
      <c r="O16" s="5">
        <v>60</v>
      </c>
      <c r="P16" s="7">
        <f>(L16*I16)/(1000*M16)</f>
        <v>23.173040547619049</v>
      </c>
      <c r="Q16" s="7">
        <f>(L16*I16)/(1000*N16)</f>
        <v>3.1127964914712156</v>
      </c>
      <c r="R16" s="7">
        <f>(L16*I16)/(1000*O16)</f>
        <v>2.4331692575000003</v>
      </c>
    </row>
    <row r="17" spans="1:18" x14ac:dyDescent="0.45">
      <c r="A17" s="8">
        <v>43790</v>
      </c>
      <c r="B17" s="8">
        <v>43685</v>
      </c>
      <c r="C17" s="3" t="s">
        <v>21</v>
      </c>
      <c r="D17" s="3">
        <v>1</v>
      </c>
      <c r="E17" s="9">
        <v>1.8029999999999999</v>
      </c>
      <c r="F17" s="9">
        <v>0.39200000000000002</v>
      </c>
      <c r="G17" s="3">
        <f>(E17-F17)</f>
        <v>1.411</v>
      </c>
      <c r="H17" s="5">
        <f>(3121.9*G17)-90.46</f>
        <v>4314.5409</v>
      </c>
      <c r="I17" s="6">
        <v>54</v>
      </c>
      <c r="J17" s="7">
        <v>52.5</v>
      </c>
      <c r="K17" s="7">
        <f>J17/I17</f>
        <v>0.97222222222222221</v>
      </c>
      <c r="L17" s="5">
        <f>H17*K17</f>
        <v>4194.6925416666663</v>
      </c>
      <c r="M17" s="7">
        <v>6.6</v>
      </c>
      <c r="N17" s="7">
        <v>59.6</v>
      </c>
      <c r="O17" s="5">
        <v>60</v>
      </c>
      <c r="P17" s="7">
        <f>(L17*I17)/(1000*M17)</f>
        <v>34.32021170454545</v>
      </c>
      <c r="Q17" s="7">
        <f>(L17*I17)/(1000*N17)</f>
        <v>3.8005603565436239</v>
      </c>
      <c r="R17" s="7">
        <f>(L17*I17)/(1000*O17)</f>
        <v>3.7752232874999998</v>
      </c>
    </row>
    <row r="18" spans="1:18" x14ac:dyDescent="0.45">
      <c r="A18" s="8">
        <v>43790</v>
      </c>
      <c r="B18" s="8">
        <v>43685</v>
      </c>
      <c r="C18" s="3" t="s">
        <v>21</v>
      </c>
      <c r="D18" s="3">
        <v>2</v>
      </c>
      <c r="E18" s="9">
        <v>1.5089999999999999</v>
      </c>
      <c r="F18" s="9">
        <v>0.34100000000000003</v>
      </c>
      <c r="G18" s="3">
        <f>(E18-F18)</f>
        <v>1.1679999999999999</v>
      </c>
      <c r="H18" s="5">
        <f>(3121.9*G18)-90.46</f>
        <v>3555.9191999999998</v>
      </c>
      <c r="I18" s="6">
        <v>54</v>
      </c>
      <c r="J18" s="7">
        <v>52</v>
      </c>
      <c r="K18" s="7">
        <f>J18/I18</f>
        <v>0.96296296296296291</v>
      </c>
      <c r="L18" s="5">
        <f>H18*K18</f>
        <v>3424.2184888888887</v>
      </c>
      <c r="M18" s="7">
        <v>7.08</v>
      </c>
      <c r="N18" s="7">
        <v>59.2</v>
      </c>
      <c r="O18" s="5">
        <v>60</v>
      </c>
      <c r="P18" s="7">
        <f>(L18*I18)/(1000*M18)</f>
        <v>26.116920677966103</v>
      </c>
      <c r="Q18" s="7">
        <f>(L18*I18)/(1000*N18)</f>
        <v>3.1234425405405406</v>
      </c>
      <c r="R18" s="7">
        <f>(L18*I18)/(1000*O18)</f>
        <v>3.0817966399999999</v>
      </c>
    </row>
    <row r="19" spans="1:18" x14ac:dyDescent="0.45">
      <c r="A19" s="10">
        <v>43790</v>
      </c>
      <c r="B19" s="8">
        <v>43685</v>
      </c>
      <c r="C19" s="3" t="s">
        <v>21</v>
      </c>
      <c r="D19" s="3">
        <v>3</v>
      </c>
      <c r="E19" s="9">
        <v>1.552</v>
      </c>
      <c r="F19" s="9">
        <v>0.33500000000000002</v>
      </c>
      <c r="G19" s="3">
        <f>(E19-F19)</f>
        <v>1.2170000000000001</v>
      </c>
      <c r="H19" s="5">
        <f>(3121.9*G19)-90.46</f>
        <v>3708.8923000000004</v>
      </c>
      <c r="I19" s="6">
        <v>54</v>
      </c>
      <c r="J19" s="7">
        <v>54</v>
      </c>
      <c r="K19" s="7">
        <f>J19/I19</f>
        <v>1</v>
      </c>
      <c r="L19" s="5">
        <f>H19*K19</f>
        <v>3708.8923000000004</v>
      </c>
      <c r="M19" s="7">
        <v>6.92</v>
      </c>
      <c r="N19" s="7">
        <v>59.3</v>
      </c>
      <c r="O19" s="5">
        <v>60</v>
      </c>
      <c r="P19" s="7">
        <f>(L19*I19)/(1000*M19)</f>
        <v>28.942223150289021</v>
      </c>
      <c r="Q19" s="7">
        <f>(L19*I19)/(1000*N19)</f>
        <v>3.3774061416526142</v>
      </c>
      <c r="R19" s="7">
        <f>(L19*I19)/(1000*O19)</f>
        <v>3.3380030700000005</v>
      </c>
    </row>
    <row r="20" spans="1:18" x14ac:dyDescent="0.45">
      <c r="A20" s="15">
        <v>43791</v>
      </c>
      <c r="B20" s="15">
        <v>43685</v>
      </c>
      <c r="C20" s="3" t="s">
        <v>26</v>
      </c>
      <c r="D20" s="3">
        <v>1</v>
      </c>
      <c r="E20" s="9">
        <v>1.0529999999999999</v>
      </c>
      <c r="F20" s="9">
        <v>0.27500000000000002</v>
      </c>
      <c r="G20" s="3">
        <f>(E20-F20)</f>
        <v>0.77799999999999991</v>
      </c>
      <c r="H20" s="5">
        <f>(3121.9*G20)-90.46</f>
        <v>2338.3781999999997</v>
      </c>
      <c r="I20" s="6">
        <v>48</v>
      </c>
      <c r="J20" s="7">
        <v>57</v>
      </c>
      <c r="K20" s="7">
        <f>J20/I20</f>
        <v>1.1875</v>
      </c>
      <c r="L20" s="5">
        <f>H20*K20</f>
        <v>2776.8241124999995</v>
      </c>
      <c r="M20" s="7">
        <v>6.38</v>
      </c>
      <c r="N20" s="7">
        <v>51.9</v>
      </c>
      <c r="O20" s="5">
        <v>60</v>
      </c>
      <c r="P20" s="7">
        <f>(L20*I20)/(1000*M20)</f>
        <v>20.891466677115986</v>
      </c>
      <c r="Q20" s="7">
        <f>(L20*I20)/(1000*N20)</f>
        <v>2.5681610289017338</v>
      </c>
      <c r="R20" s="7">
        <f>(L20*I20)/(1000*O20)</f>
        <v>2.2214592899999999</v>
      </c>
    </row>
    <row r="21" spans="1:18" x14ac:dyDescent="0.45">
      <c r="A21" s="15">
        <v>43791</v>
      </c>
      <c r="B21" s="15">
        <v>43685</v>
      </c>
      <c r="C21" s="3" t="s">
        <v>26</v>
      </c>
      <c r="D21" s="3">
        <v>2</v>
      </c>
      <c r="E21" s="9">
        <v>1.244</v>
      </c>
      <c r="F21" s="9">
        <v>0.25900000000000001</v>
      </c>
      <c r="G21" s="3">
        <f>(E21-F21)</f>
        <v>0.98499999999999999</v>
      </c>
      <c r="H21" s="5">
        <f>(3121.9*G21)-90.46</f>
        <v>2984.6115</v>
      </c>
      <c r="I21" s="6">
        <v>48</v>
      </c>
      <c r="J21" s="7">
        <v>56</v>
      </c>
      <c r="K21" s="7">
        <f>J21/I21</f>
        <v>1.1666666666666667</v>
      </c>
      <c r="L21" s="5">
        <f>H21*K21</f>
        <v>3482.04675</v>
      </c>
      <c r="M21" s="7">
        <v>6.52</v>
      </c>
      <c r="N21" s="7">
        <v>51.9</v>
      </c>
      <c r="O21" s="5">
        <v>60</v>
      </c>
      <c r="P21" s="7">
        <f>(L21*I21)/(1000*M21)</f>
        <v>25.634700000000002</v>
      </c>
      <c r="Q21" s="7">
        <f>(L21*I21)/(1000*N21)</f>
        <v>3.2203900578034683</v>
      </c>
      <c r="R21" s="7">
        <f>(L21*I21)/(1000*O21)</f>
        <v>2.7856374000000002</v>
      </c>
    </row>
    <row r="22" spans="1:18" x14ac:dyDescent="0.45">
      <c r="A22" s="15">
        <v>43791</v>
      </c>
      <c r="B22" s="15">
        <v>43685</v>
      </c>
      <c r="C22" s="3" t="s">
        <v>26</v>
      </c>
      <c r="D22" s="3">
        <v>3</v>
      </c>
      <c r="E22" s="9">
        <v>1.254</v>
      </c>
      <c r="F22" s="9">
        <v>0.35499999999999998</v>
      </c>
      <c r="G22" s="3">
        <f>(E22-F22)</f>
        <v>0.89900000000000002</v>
      </c>
      <c r="H22" s="5">
        <f>(3121.9*G22)-90.46</f>
        <v>2716.1280999999999</v>
      </c>
      <c r="I22" s="6">
        <v>48</v>
      </c>
      <c r="J22" s="7">
        <v>57</v>
      </c>
      <c r="K22" s="7">
        <f>J22/I22</f>
        <v>1.1875</v>
      </c>
      <c r="L22" s="5">
        <f>H22*K22</f>
        <v>3225.4021187499998</v>
      </c>
      <c r="M22" s="7">
        <v>5.99</v>
      </c>
      <c r="N22" s="7">
        <v>51.9</v>
      </c>
      <c r="O22" s="5">
        <v>60</v>
      </c>
      <c r="P22" s="7">
        <f>(L22*I22)/(1000*M22)</f>
        <v>25.846294106844738</v>
      </c>
      <c r="Q22" s="7">
        <f>(L22*I22)/(1000*N22)</f>
        <v>2.983030861271676</v>
      </c>
      <c r="R22" s="7">
        <f>(L22*I22)/(1000*O22)</f>
        <v>2.5803216949999999</v>
      </c>
    </row>
    <row r="23" spans="1:18" x14ac:dyDescent="0.45">
      <c r="A23" s="15">
        <v>43791</v>
      </c>
      <c r="B23" s="15">
        <v>43685</v>
      </c>
      <c r="C23" s="3" t="s">
        <v>23</v>
      </c>
      <c r="D23" s="3">
        <v>1</v>
      </c>
      <c r="E23" s="9">
        <v>1.415</v>
      </c>
      <c r="F23" s="9">
        <v>0.32600000000000001</v>
      </c>
      <c r="G23" s="3">
        <f>(E23-F23)</f>
        <v>1.089</v>
      </c>
      <c r="H23" s="5">
        <f>(3121.9*G23)-90.46</f>
        <v>3309.2891</v>
      </c>
      <c r="I23" s="6">
        <v>44</v>
      </c>
      <c r="J23" s="7">
        <v>56</v>
      </c>
      <c r="K23" s="7">
        <f>J23/I23</f>
        <v>1.2727272727272727</v>
      </c>
      <c r="L23" s="5">
        <f>H23*K23</f>
        <v>4211.8224909090904</v>
      </c>
      <c r="M23" s="7">
        <v>6.03</v>
      </c>
      <c r="N23" s="7">
        <v>49.4</v>
      </c>
      <c r="O23" s="5">
        <v>60</v>
      </c>
      <c r="P23" s="7">
        <f>(L23*I23)/(1000*M23)</f>
        <v>30.73303310116086</v>
      </c>
      <c r="Q23" s="7">
        <f>(L23*I23)/(1000*N23)</f>
        <v>3.7514208421052628</v>
      </c>
      <c r="R23" s="7">
        <f>(L23*I23)/(1000*O23)</f>
        <v>3.0886698266666666</v>
      </c>
    </row>
    <row r="24" spans="1:18" x14ac:dyDescent="0.45">
      <c r="A24" s="15">
        <v>43791</v>
      </c>
      <c r="B24" s="15">
        <v>43685</v>
      </c>
      <c r="C24" s="3" t="s">
        <v>23</v>
      </c>
      <c r="D24" s="3">
        <v>2</v>
      </c>
      <c r="E24" s="9">
        <v>1.361</v>
      </c>
      <c r="F24" s="9">
        <v>0.312</v>
      </c>
      <c r="G24" s="3">
        <f>(E24-F24)</f>
        <v>1.0489999999999999</v>
      </c>
      <c r="H24" s="5">
        <f>(3121.9*G24)-90.46</f>
        <v>3184.4130999999998</v>
      </c>
      <c r="I24" s="6">
        <v>44</v>
      </c>
      <c r="J24" s="7">
        <v>52.5</v>
      </c>
      <c r="K24" s="7">
        <f>J24/I24</f>
        <v>1.1931818181818181</v>
      </c>
      <c r="L24" s="5">
        <f>H24*K24</f>
        <v>3799.5838124999996</v>
      </c>
      <c r="M24" s="7">
        <v>5.42</v>
      </c>
      <c r="N24" s="7">
        <v>49.4</v>
      </c>
      <c r="O24" s="5">
        <v>60</v>
      </c>
      <c r="P24" s="7">
        <f>(L24*I24)/(1000*M24)</f>
        <v>30.845329843173428</v>
      </c>
      <c r="Q24" s="7">
        <f>(L24*I24)/(1000*N24)</f>
        <v>3.3842446912955464</v>
      </c>
      <c r="R24" s="7">
        <f>(L24*I24)/(1000*O24)</f>
        <v>2.7863614624999995</v>
      </c>
    </row>
    <row r="25" spans="1:18" x14ac:dyDescent="0.45">
      <c r="A25" s="15">
        <v>43791</v>
      </c>
      <c r="B25" s="15">
        <v>43685</v>
      </c>
      <c r="C25" s="3" t="s">
        <v>23</v>
      </c>
      <c r="D25" s="3">
        <v>3</v>
      </c>
      <c r="E25" s="9">
        <v>1.36</v>
      </c>
      <c r="F25" s="9">
        <v>0.315</v>
      </c>
      <c r="G25" s="3">
        <f>(E25-F25)</f>
        <v>1.0450000000000002</v>
      </c>
      <c r="H25" s="5">
        <f>(3121.9*G25)-90.46</f>
        <v>3171.9255000000007</v>
      </c>
      <c r="I25" s="6">
        <v>45</v>
      </c>
      <c r="J25" s="7">
        <v>54</v>
      </c>
      <c r="K25" s="7">
        <f>J25/I25</f>
        <v>1.2</v>
      </c>
      <c r="L25" s="5">
        <f>H25*K25</f>
        <v>3806.3106000000007</v>
      </c>
      <c r="M25" s="7">
        <v>6.38</v>
      </c>
      <c r="N25" s="7">
        <v>49.7</v>
      </c>
      <c r="O25" s="5">
        <v>60</v>
      </c>
      <c r="P25" s="7">
        <f>(L25*I25)/(1000*M25)</f>
        <v>26.847018338558001</v>
      </c>
      <c r="Q25" s="7">
        <f>(L25*I25)/(1000*N25)</f>
        <v>3.4463576861167011</v>
      </c>
      <c r="R25" s="7">
        <f>(L25*I25)/(1000*O25)</f>
        <v>2.8547329500000007</v>
      </c>
    </row>
    <row r="26" spans="1:18" x14ac:dyDescent="0.45">
      <c r="A26" s="15">
        <v>43791</v>
      </c>
      <c r="B26" s="15">
        <v>43685</v>
      </c>
      <c r="C26" s="3" t="s">
        <v>24</v>
      </c>
      <c r="D26" s="3">
        <v>1</v>
      </c>
      <c r="E26" s="9">
        <v>1.5249999999999999</v>
      </c>
      <c r="F26" s="9">
        <v>0.371</v>
      </c>
      <c r="G26" s="3">
        <f>(E26-F26)</f>
        <v>1.1539999999999999</v>
      </c>
      <c r="H26" s="5">
        <f>(3121.9*G26)-90.46</f>
        <v>3512.2125999999998</v>
      </c>
      <c r="I26" s="6">
        <v>46</v>
      </c>
      <c r="J26" s="7">
        <v>52.5</v>
      </c>
      <c r="K26" s="7">
        <f>J26/I26</f>
        <v>1.1413043478260869</v>
      </c>
      <c r="L26" s="5">
        <f>H26*K26</f>
        <v>4008.5035108695647</v>
      </c>
      <c r="M26" s="7">
        <v>6.39</v>
      </c>
      <c r="N26" s="7">
        <v>51.1</v>
      </c>
      <c r="O26" s="5">
        <v>60</v>
      </c>
      <c r="P26" s="7">
        <f>(L26*I26)/(1000*M26)</f>
        <v>28.856206807511736</v>
      </c>
      <c r="Q26" s="7">
        <f>(L26*I26)/(1000*N26)</f>
        <v>3.6084376027397256</v>
      </c>
      <c r="R26" s="7">
        <f>(L26*I26)/(1000*O26)</f>
        <v>3.0731860249999996</v>
      </c>
    </row>
    <row r="27" spans="1:18" x14ac:dyDescent="0.45">
      <c r="A27" s="15">
        <v>43791</v>
      </c>
      <c r="B27" s="15">
        <v>43685</v>
      </c>
      <c r="C27" s="3" t="s">
        <v>24</v>
      </c>
      <c r="D27" s="3">
        <v>2</v>
      </c>
      <c r="E27" s="9">
        <v>1.4790000000000001</v>
      </c>
      <c r="F27" s="9">
        <v>0.316</v>
      </c>
      <c r="G27" s="3">
        <f>(E27-F27)</f>
        <v>1.163</v>
      </c>
      <c r="H27" s="5">
        <f>(3121.9*G27)-90.46</f>
        <v>3540.3097000000002</v>
      </c>
      <c r="I27" s="6">
        <v>46</v>
      </c>
      <c r="J27" s="7">
        <v>53.5</v>
      </c>
      <c r="K27" s="7">
        <f>J27/I27</f>
        <v>1.1630434782608696</v>
      </c>
      <c r="L27" s="5">
        <f>H27*K27</f>
        <v>4117.5341076086961</v>
      </c>
      <c r="M27" s="7">
        <v>6.05</v>
      </c>
      <c r="N27" s="7">
        <v>51.4</v>
      </c>
      <c r="O27" s="5">
        <v>60</v>
      </c>
      <c r="P27" s="7">
        <f>(L27*I27)/(1000*M27)</f>
        <v>31.30687090082645</v>
      </c>
      <c r="Q27" s="7">
        <f>(L27*I27)/(1000*N27)</f>
        <v>3.6849527033073932</v>
      </c>
      <c r="R27" s="7">
        <f>(L27*I27)/(1000*O27)</f>
        <v>3.1567761491666668</v>
      </c>
    </row>
    <row r="28" spans="1:18" x14ac:dyDescent="0.45">
      <c r="A28" s="15">
        <v>43791</v>
      </c>
      <c r="B28" s="15">
        <v>43685</v>
      </c>
      <c r="C28" s="3" t="s">
        <v>24</v>
      </c>
      <c r="D28" s="3">
        <v>3</v>
      </c>
      <c r="E28" s="9">
        <v>1.399</v>
      </c>
      <c r="F28" s="9">
        <v>0.316</v>
      </c>
      <c r="G28" s="3">
        <f>(E28-F28)</f>
        <v>1.083</v>
      </c>
      <c r="H28" s="5">
        <f>(3121.9*G28)-90.46</f>
        <v>3290.5576999999998</v>
      </c>
      <c r="I28" s="6">
        <v>46</v>
      </c>
      <c r="J28" s="7">
        <v>54</v>
      </c>
      <c r="K28" s="7">
        <f>J28/I28</f>
        <v>1.173913043478261</v>
      </c>
      <c r="L28" s="5">
        <f>H28*K28</f>
        <v>3862.8286043478261</v>
      </c>
      <c r="M28" s="7">
        <v>6.25</v>
      </c>
      <c r="N28" s="7">
        <v>51.3</v>
      </c>
      <c r="O28" s="5">
        <v>60</v>
      </c>
      <c r="P28" s="7">
        <f>(L28*I28)/(1000*M28)</f>
        <v>28.430418528000001</v>
      </c>
      <c r="Q28" s="7">
        <f>(L28*I28)/(1000*N28)</f>
        <v>3.4637449473684212</v>
      </c>
      <c r="R28" s="7">
        <f>(L28*I28)/(1000*O28)</f>
        <v>2.9615019299999998</v>
      </c>
    </row>
    <row r="29" spans="1:18" x14ac:dyDescent="0.45">
      <c r="A29" s="2">
        <v>43782</v>
      </c>
      <c r="B29" s="2">
        <v>43692</v>
      </c>
      <c r="C29" s="3" t="s">
        <v>18</v>
      </c>
      <c r="D29" s="3">
        <v>1</v>
      </c>
      <c r="E29" s="4">
        <v>1.2829999999999999</v>
      </c>
      <c r="F29" s="4">
        <v>0.60599999999999998</v>
      </c>
      <c r="G29" s="3">
        <f>(E29-F29)</f>
        <v>0.67699999999999994</v>
      </c>
      <c r="H29" s="5">
        <f>(3121.9*G29)-90.46</f>
        <v>2023.0663</v>
      </c>
      <c r="I29" s="6">
        <v>46</v>
      </c>
      <c r="J29" s="7">
        <v>51.5</v>
      </c>
      <c r="K29" s="7">
        <f>J29/I29</f>
        <v>1.1195652173913044</v>
      </c>
      <c r="L29" s="5">
        <f>H29*K29</f>
        <v>2264.9546619565217</v>
      </c>
      <c r="M29" s="7">
        <v>5.89</v>
      </c>
      <c r="N29" s="7">
        <v>50.8</v>
      </c>
      <c r="O29" s="5">
        <v>60</v>
      </c>
      <c r="P29" s="7">
        <f>(L29*I29)/(1000*M29)</f>
        <v>17.688949821731747</v>
      </c>
      <c r="Q29" s="7">
        <f>(L29*I29)/(1000*N29)</f>
        <v>2.0509431978346457</v>
      </c>
      <c r="R29" s="7">
        <f>(L29*I29)/(1000*O29)</f>
        <v>1.7364652408333332</v>
      </c>
    </row>
    <row r="30" spans="1:18" x14ac:dyDescent="0.45">
      <c r="A30" s="2">
        <v>43782</v>
      </c>
      <c r="B30" s="2">
        <v>43692</v>
      </c>
      <c r="C30" s="3" t="s">
        <v>18</v>
      </c>
      <c r="D30" s="3">
        <v>2</v>
      </c>
      <c r="E30" s="4">
        <v>1.377</v>
      </c>
      <c r="F30" s="4">
        <v>0.54500000000000004</v>
      </c>
      <c r="G30" s="3">
        <f>(E30-F30)</f>
        <v>0.83199999999999996</v>
      </c>
      <c r="H30" s="5">
        <f>(3121.9*G30)-90.46</f>
        <v>2506.9607999999998</v>
      </c>
      <c r="I30" s="6">
        <v>46</v>
      </c>
      <c r="J30" s="7">
        <v>50</v>
      </c>
      <c r="K30" s="7">
        <f>J30/I30</f>
        <v>1.0869565217391304</v>
      </c>
      <c r="L30" s="5">
        <f>H30*K30</f>
        <v>2724.9573913043473</v>
      </c>
      <c r="M30" s="7">
        <v>5.83</v>
      </c>
      <c r="N30" s="7">
        <v>50.69</v>
      </c>
      <c r="O30" s="5">
        <v>60</v>
      </c>
      <c r="P30" s="7">
        <f>(L30*I30)/(1000*M30)</f>
        <v>21.500521440823324</v>
      </c>
      <c r="Q30" s="7">
        <f>(L30*I30)/(1000*N30)</f>
        <v>2.4728356677845724</v>
      </c>
      <c r="R30" s="7">
        <f>(L30*I30)/(1000*O30)</f>
        <v>2.0891339999999996</v>
      </c>
    </row>
    <row r="31" spans="1:18" x14ac:dyDescent="0.45">
      <c r="A31" s="2">
        <v>43782</v>
      </c>
      <c r="B31" s="2">
        <v>43692</v>
      </c>
      <c r="C31" s="3" t="s">
        <v>18</v>
      </c>
      <c r="D31" s="3">
        <v>3</v>
      </c>
      <c r="E31" s="4">
        <v>1.431</v>
      </c>
      <c r="F31" s="4">
        <v>0.59299999999999997</v>
      </c>
      <c r="G31" s="3">
        <f>(E31-F31)</f>
        <v>0.83800000000000008</v>
      </c>
      <c r="H31" s="5">
        <f>(3121.9*G31)-90.46</f>
        <v>2525.6922000000004</v>
      </c>
      <c r="I31" s="6">
        <v>46</v>
      </c>
      <c r="J31" s="7">
        <v>50.91</v>
      </c>
      <c r="K31" s="7">
        <f>J31/I31</f>
        <v>1.1067391304347824</v>
      </c>
      <c r="L31" s="5">
        <f>H31*K31</f>
        <v>2795.2823891739131</v>
      </c>
      <c r="M31" s="7">
        <v>5.53</v>
      </c>
      <c r="N31" s="7">
        <v>50.91</v>
      </c>
      <c r="O31" s="5">
        <v>60</v>
      </c>
      <c r="P31" s="7">
        <f>(L31*I31)/(1000*M31)</f>
        <v>23.251896908137432</v>
      </c>
      <c r="Q31" s="7">
        <f>(L31*I31)/(1000*N31)</f>
        <v>2.5256921999999999</v>
      </c>
      <c r="R31" s="7">
        <f>(L31*I31)/(1000*O31)</f>
        <v>2.1430498317</v>
      </c>
    </row>
    <row r="32" spans="1:18" x14ac:dyDescent="0.45">
      <c r="A32" s="2">
        <v>43782</v>
      </c>
      <c r="B32" s="2">
        <v>43692</v>
      </c>
      <c r="C32" s="3" t="s">
        <v>19</v>
      </c>
      <c r="D32" s="3">
        <v>1</v>
      </c>
      <c r="E32" s="4">
        <v>1.141</v>
      </c>
      <c r="F32" s="4">
        <v>0.48799999999999999</v>
      </c>
      <c r="G32" s="3">
        <f>(E32-F32)</f>
        <v>0.65300000000000002</v>
      </c>
      <c r="H32" s="5">
        <f>(3121.9*G32)-90.46</f>
        <v>1948.1407000000002</v>
      </c>
      <c r="I32" s="6">
        <v>44</v>
      </c>
      <c r="J32" s="7">
        <v>53</v>
      </c>
      <c r="K32" s="7">
        <f>J32/I32</f>
        <v>1.2045454545454546</v>
      </c>
      <c r="L32" s="5">
        <f>H32*K32</f>
        <v>2346.6240250000001</v>
      </c>
      <c r="M32" s="7">
        <v>6.44</v>
      </c>
      <c r="N32" s="7">
        <v>49.34</v>
      </c>
      <c r="O32" s="5">
        <v>60</v>
      </c>
      <c r="P32" s="7">
        <f>(L32*I32)/(1000*M32)</f>
        <v>16.032834953416149</v>
      </c>
      <c r="Q32" s="7">
        <f>(L32*I32)/(1000*N32)</f>
        <v>2.0926521503850832</v>
      </c>
      <c r="R32" s="7">
        <f>(L32*I32)/(1000*O32)</f>
        <v>1.7208576183333333</v>
      </c>
    </row>
    <row r="33" spans="1:18" x14ac:dyDescent="0.45">
      <c r="A33" s="2">
        <v>43782</v>
      </c>
      <c r="B33" s="2">
        <v>43692</v>
      </c>
      <c r="C33" s="3" t="s">
        <v>19</v>
      </c>
      <c r="D33" s="3">
        <v>2</v>
      </c>
      <c r="E33" s="4">
        <v>1.194</v>
      </c>
      <c r="F33" s="4">
        <v>0.51700000000000002</v>
      </c>
      <c r="G33" s="3">
        <f>(E33-F33)</f>
        <v>0.67699999999999994</v>
      </c>
      <c r="H33" s="5">
        <f>(3121.9*G33)-90.46</f>
        <v>2023.0663</v>
      </c>
      <c r="I33" s="6">
        <v>45</v>
      </c>
      <c r="J33" s="7">
        <v>53</v>
      </c>
      <c r="K33" s="7">
        <f>J33/I33</f>
        <v>1.1777777777777778</v>
      </c>
      <c r="L33" s="5">
        <f>H33*K33</f>
        <v>2382.722531111111</v>
      </c>
      <c r="M33" s="7">
        <v>5.64</v>
      </c>
      <c r="N33" s="7">
        <v>49.45</v>
      </c>
      <c r="O33" s="5">
        <v>60</v>
      </c>
      <c r="P33" s="7">
        <f>(L33*I33)/(1000*M33)</f>
        <v>19.011084024822694</v>
      </c>
      <c r="Q33" s="7">
        <f>(L33*I33)/(1000*N33)</f>
        <v>2.1683015955510614</v>
      </c>
      <c r="R33" s="7">
        <f>(L33*I33)/(1000*O33)</f>
        <v>1.7870418983333332</v>
      </c>
    </row>
    <row r="34" spans="1:18" x14ac:dyDescent="0.45">
      <c r="A34" s="2">
        <v>43782</v>
      </c>
      <c r="B34" s="2">
        <v>43692</v>
      </c>
      <c r="C34" s="3" t="s">
        <v>19</v>
      </c>
      <c r="D34" s="3">
        <v>3</v>
      </c>
      <c r="E34" s="4">
        <v>1.4079999999999999</v>
      </c>
      <c r="F34" s="4">
        <v>0.55500000000000005</v>
      </c>
      <c r="G34" s="3">
        <f>(E34-F34)</f>
        <v>0.85299999999999987</v>
      </c>
      <c r="H34" s="5">
        <f>(3121.9*G34)-90.46</f>
        <v>2572.5206999999996</v>
      </c>
      <c r="I34" s="6">
        <v>44</v>
      </c>
      <c r="J34" s="7">
        <v>51</v>
      </c>
      <c r="K34" s="7">
        <f>J34/I34</f>
        <v>1.1590909090909092</v>
      </c>
      <c r="L34" s="5">
        <f>H34*K34</f>
        <v>2981.7853568181818</v>
      </c>
      <c r="M34" s="7">
        <v>4.67</v>
      </c>
      <c r="N34" s="3">
        <v>49.23</v>
      </c>
      <c r="O34" s="5">
        <v>60</v>
      </c>
      <c r="P34" s="7">
        <f>(L34*I34)/(1000*M34)</f>
        <v>28.093909143468949</v>
      </c>
      <c r="Q34" s="7">
        <f>(L34*I34)/(1000*N34)</f>
        <v>2.6650123034734916</v>
      </c>
      <c r="R34" s="7">
        <f>(L34*I34)/(1000*O34)</f>
        <v>2.1866425949999999</v>
      </c>
    </row>
    <row r="35" spans="1:18" x14ac:dyDescent="0.45">
      <c r="A35" s="2">
        <v>43788</v>
      </c>
      <c r="B35" s="2">
        <v>43692</v>
      </c>
      <c r="C35" s="3" t="s">
        <v>20</v>
      </c>
      <c r="D35" s="3">
        <v>1</v>
      </c>
      <c r="E35" s="4">
        <v>1.4890000000000001</v>
      </c>
      <c r="F35" s="4">
        <v>0.46700000000000003</v>
      </c>
      <c r="G35" s="3">
        <f>(E35-F35)</f>
        <v>1.022</v>
      </c>
      <c r="H35" s="5">
        <f>(3121.9*G35)-90.46</f>
        <v>3100.1217999999999</v>
      </c>
      <c r="I35" s="6">
        <v>55</v>
      </c>
      <c r="J35" s="7">
        <v>52</v>
      </c>
      <c r="K35" s="7">
        <f>J35/I35</f>
        <v>0.94545454545454544</v>
      </c>
      <c r="L35" s="5">
        <f>H35*K35</f>
        <v>2931.0242472727273</v>
      </c>
      <c r="M35" s="7">
        <v>6.17</v>
      </c>
      <c r="N35" s="7">
        <v>59.84</v>
      </c>
      <c r="O35" s="5">
        <v>60</v>
      </c>
      <c r="P35" s="7">
        <f>(L35*I35)/(1000*M35)</f>
        <v>26.127444667747167</v>
      </c>
      <c r="Q35" s="7">
        <f>(L35*I35)/(1000*N35)</f>
        <v>2.6939561096256686</v>
      </c>
      <c r="R35" s="7">
        <f>(L35*I35)/(1000*O35)</f>
        <v>2.6867722266666667</v>
      </c>
    </row>
    <row r="36" spans="1:18" x14ac:dyDescent="0.45">
      <c r="A36" s="2">
        <v>43788</v>
      </c>
      <c r="B36" s="2">
        <v>43692</v>
      </c>
      <c r="C36" s="3" t="s">
        <v>20</v>
      </c>
      <c r="D36" s="3">
        <v>2</v>
      </c>
      <c r="E36" s="4">
        <v>1.667</v>
      </c>
      <c r="F36" s="4">
        <v>0.47899999999999998</v>
      </c>
      <c r="G36" s="3">
        <f>(E36-F36)</f>
        <v>1.1880000000000002</v>
      </c>
      <c r="H36" s="5">
        <f>(3121.9*G36)-90.46</f>
        <v>3618.3572000000004</v>
      </c>
      <c r="I36" s="6">
        <v>55</v>
      </c>
      <c r="J36" s="7">
        <v>54</v>
      </c>
      <c r="K36" s="7">
        <f>J36/I36</f>
        <v>0.98181818181818181</v>
      </c>
      <c r="L36" s="5">
        <f>H36*K36</f>
        <v>3552.5688872727278</v>
      </c>
      <c r="M36" s="7">
        <v>6.91</v>
      </c>
      <c r="N36" s="7">
        <v>59.99</v>
      </c>
      <c r="O36" s="5">
        <v>60</v>
      </c>
      <c r="P36" s="7">
        <f>(L36*I36)/(1000*M36)</f>
        <v>28.27659751085384</v>
      </c>
      <c r="Q36" s="7">
        <f>(L36*I36)/(1000*N36)</f>
        <v>3.2570643240540096</v>
      </c>
      <c r="R36" s="7">
        <f>(L36*I36)/(1000*O36)</f>
        <v>3.2565214800000009</v>
      </c>
    </row>
    <row r="37" spans="1:18" x14ac:dyDescent="0.45">
      <c r="A37" s="2">
        <v>43788</v>
      </c>
      <c r="B37" s="2">
        <v>43692</v>
      </c>
      <c r="C37" s="3" t="s">
        <v>20</v>
      </c>
      <c r="D37" s="3">
        <v>3</v>
      </c>
      <c r="E37" s="4">
        <v>1.6220000000000001</v>
      </c>
      <c r="F37" s="4">
        <v>0.42199999999999999</v>
      </c>
      <c r="G37" s="3">
        <f>(E37-F37)</f>
        <v>1.2000000000000002</v>
      </c>
      <c r="H37" s="5">
        <f>(3121.9*G37)-90.46</f>
        <v>3655.8200000000006</v>
      </c>
      <c r="I37" s="6">
        <v>55</v>
      </c>
      <c r="J37" s="7">
        <v>51</v>
      </c>
      <c r="K37" s="7">
        <f>J37/I37</f>
        <v>0.92727272727272725</v>
      </c>
      <c r="L37" s="5">
        <f>H37*K37</f>
        <v>3389.9421818181822</v>
      </c>
      <c r="M37" s="7">
        <v>6.58</v>
      </c>
      <c r="N37" s="7">
        <v>59.87</v>
      </c>
      <c r="O37" s="5">
        <v>60</v>
      </c>
      <c r="P37" s="7">
        <f>(L37*I37)/(1000*M37)</f>
        <v>28.335382978723409</v>
      </c>
      <c r="Q37" s="7">
        <f>(L37*I37)/(1000*N37)</f>
        <v>3.1141944212460335</v>
      </c>
      <c r="R37" s="7">
        <f>(L37*I37)/(1000*O37)</f>
        <v>3.1074470000000005</v>
      </c>
    </row>
    <row r="38" spans="1:18" x14ac:dyDescent="0.45">
      <c r="A38" s="2">
        <v>43788</v>
      </c>
      <c r="B38" s="2">
        <v>43692</v>
      </c>
      <c r="C38" s="3" t="s">
        <v>21</v>
      </c>
      <c r="D38" s="3">
        <v>1</v>
      </c>
      <c r="E38" s="4">
        <v>1.7609999999999999</v>
      </c>
      <c r="F38" s="4">
        <v>0.63100000000000001</v>
      </c>
      <c r="G38" s="3">
        <f>(E38-F38)</f>
        <v>1.1299999999999999</v>
      </c>
      <c r="H38" s="5">
        <f>(3121.9*G38)-90.46</f>
        <v>3437.2869999999998</v>
      </c>
      <c r="I38" s="6">
        <v>59</v>
      </c>
      <c r="J38" s="7">
        <v>49.5</v>
      </c>
      <c r="K38" s="7">
        <f>J38/I38</f>
        <v>0.83898305084745761</v>
      </c>
      <c r="L38" s="5">
        <f>H38*K38</f>
        <v>2883.8255338983049</v>
      </c>
      <c r="M38" s="7">
        <v>6.98</v>
      </c>
      <c r="N38" s="7">
        <v>65.260000000000005</v>
      </c>
      <c r="O38" s="5">
        <v>60</v>
      </c>
      <c r="P38" s="7">
        <f>(L38*I38)/(1000*M38)</f>
        <v>24.37617571633238</v>
      </c>
      <c r="Q38" s="7">
        <f>(L38*I38)/(1000*N38)</f>
        <v>2.6071974639901927</v>
      </c>
      <c r="R38" s="7">
        <f>(L38*I38)/(1000*O38)</f>
        <v>2.8357617749999999</v>
      </c>
    </row>
    <row r="39" spans="1:18" x14ac:dyDescent="0.45">
      <c r="A39" s="2">
        <v>43788</v>
      </c>
      <c r="B39" s="2">
        <v>43692</v>
      </c>
      <c r="C39" s="3" t="s">
        <v>21</v>
      </c>
      <c r="D39" s="3">
        <v>2</v>
      </c>
      <c r="E39" s="4">
        <v>1.621</v>
      </c>
      <c r="F39" s="4">
        <v>0.58399999999999996</v>
      </c>
      <c r="G39" s="3">
        <f>(E39-F39)</f>
        <v>1.0369999999999999</v>
      </c>
      <c r="H39" s="5">
        <f>(3121.9*G39)-90.46</f>
        <v>3146.9503</v>
      </c>
      <c r="I39" s="6">
        <v>59</v>
      </c>
      <c r="J39" s="7">
        <v>53</v>
      </c>
      <c r="K39" s="7">
        <f>J39/I39</f>
        <v>0.89830508474576276</v>
      </c>
      <c r="L39" s="5">
        <f>H39*K39</f>
        <v>2826.9214559322036</v>
      </c>
      <c r="M39" s="7">
        <v>7.93</v>
      </c>
      <c r="N39" s="7">
        <v>65.03</v>
      </c>
      <c r="O39" s="5">
        <v>60</v>
      </c>
      <c r="P39" s="7">
        <f>(L39*I39)/(1000*M39)</f>
        <v>21.03258081967213</v>
      </c>
      <c r="Q39" s="7">
        <f>(L39*I39)/(1000*N39)</f>
        <v>2.5647911102568046</v>
      </c>
      <c r="R39" s="7">
        <f>(L39*I39)/(1000*O39)</f>
        <v>2.7798060983333333</v>
      </c>
    </row>
    <row r="40" spans="1:18" x14ac:dyDescent="0.45">
      <c r="A40" s="2">
        <v>43788</v>
      </c>
      <c r="B40" s="2">
        <v>43692</v>
      </c>
      <c r="C40" s="3" t="s">
        <v>21</v>
      </c>
      <c r="D40" s="3">
        <v>3</v>
      </c>
      <c r="E40" s="4">
        <v>1.909</v>
      </c>
      <c r="F40" s="4">
        <v>0.64700000000000002</v>
      </c>
      <c r="G40" s="3">
        <f>(E40-F40)</f>
        <v>1.262</v>
      </c>
      <c r="H40" s="5">
        <f>(3121.9*G40)-90.46</f>
        <v>3849.3778000000002</v>
      </c>
      <c r="I40" s="6">
        <v>59</v>
      </c>
      <c r="J40" s="7">
        <v>51</v>
      </c>
      <c r="K40" s="7">
        <f>J40/I40</f>
        <v>0.86440677966101698</v>
      </c>
      <c r="L40" s="5">
        <f>H40*K40</f>
        <v>3327.4282677966103</v>
      </c>
      <c r="M40" s="7">
        <v>7.75</v>
      </c>
      <c r="N40" s="7">
        <v>65.069999999999993</v>
      </c>
      <c r="O40" s="5">
        <v>60</v>
      </c>
      <c r="P40" s="7">
        <f>(L40*I40)/(1000*M40)</f>
        <v>25.331389393548388</v>
      </c>
      <c r="Q40" s="7">
        <f>(L40*I40)/(1000*N40)</f>
        <v>3.017031931765791</v>
      </c>
      <c r="R40" s="7">
        <f>(L40*I40)/(1000*O40)</f>
        <v>3.2719711299999998</v>
      </c>
    </row>
    <row r="41" spans="1:18" x14ac:dyDescent="0.45">
      <c r="A41" s="2">
        <v>43788</v>
      </c>
      <c r="B41" s="2">
        <v>43692</v>
      </c>
      <c r="C41" s="3" t="s">
        <v>22</v>
      </c>
      <c r="D41" s="3">
        <v>1</v>
      </c>
      <c r="E41" s="4">
        <v>1.29</v>
      </c>
      <c r="F41" s="4">
        <v>0.42099999999999999</v>
      </c>
      <c r="G41" s="3">
        <f>(E41-F41)</f>
        <v>0.86899999999999999</v>
      </c>
      <c r="H41" s="5">
        <f>(3121.9*G41)-90.46</f>
        <v>2622.4711000000002</v>
      </c>
      <c r="I41" s="6">
        <v>48</v>
      </c>
      <c r="J41" s="7">
        <v>49</v>
      </c>
      <c r="K41" s="7">
        <f>J41/I41</f>
        <v>1.0208333333333333</v>
      </c>
      <c r="L41" s="5">
        <f>H41*K41</f>
        <v>2677.1059145833333</v>
      </c>
      <c r="M41" s="7">
        <v>6.39</v>
      </c>
      <c r="N41" s="7">
        <v>52.96</v>
      </c>
      <c r="O41" s="5">
        <v>60</v>
      </c>
      <c r="P41" s="7">
        <f>(L41*I41)/(1000*M41)</f>
        <v>20.10971579029734</v>
      </c>
      <c r="Q41" s="7">
        <f>(L41*I41)/(1000*N41)</f>
        <v>2.4263799830060422</v>
      </c>
      <c r="R41" s="7">
        <f>(L41*I41)/(1000*O41)</f>
        <v>2.1416847316666665</v>
      </c>
    </row>
    <row r="42" spans="1:18" x14ac:dyDescent="0.45">
      <c r="A42" s="2">
        <v>43788</v>
      </c>
      <c r="B42" s="2">
        <v>43692</v>
      </c>
      <c r="C42" s="3" t="s">
        <v>22</v>
      </c>
      <c r="D42" s="3">
        <v>2</v>
      </c>
      <c r="E42" s="4">
        <v>1.175</v>
      </c>
      <c r="F42" s="4">
        <v>0.36399999999999999</v>
      </c>
      <c r="G42" s="3">
        <f>(E42-F42)</f>
        <v>0.81100000000000005</v>
      </c>
      <c r="H42" s="5">
        <f>(3121.9*G42)-90.46</f>
        <v>2441.4009000000001</v>
      </c>
      <c r="I42" s="6">
        <v>48</v>
      </c>
      <c r="J42" s="7">
        <v>52</v>
      </c>
      <c r="K42" s="7">
        <f>J42/I42</f>
        <v>1.0833333333333333</v>
      </c>
      <c r="L42" s="5">
        <f>H42*K42</f>
        <v>2644.8509749999998</v>
      </c>
      <c r="M42" s="7">
        <v>6</v>
      </c>
      <c r="N42" s="7">
        <v>53.1</v>
      </c>
      <c r="O42" s="5">
        <v>60</v>
      </c>
      <c r="P42" s="7">
        <f>(L42*I42)/(1000*M42)</f>
        <v>21.158807799999998</v>
      </c>
      <c r="Q42" s="7">
        <f>(L42*I42)/(1000*N42)</f>
        <v>2.3908257401129944</v>
      </c>
      <c r="R42" s="7">
        <f>(L42*I42)/(1000*O42)</f>
        <v>2.1158807799999999</v>
      </c>
    </row>
    <row r="43" spans="1:18" x14ac:dyDescent="0.45">
      <c r="A43" s="2">
        <v>43788</v>
      </c>
      <c r="B43" s="2">
        <v>43692</v>
      </c>
      <c r="C43" s="3" t="s">
        <v>22</v>
      </c>
      <c r="D43" s="3">
        <v>3</v>
      </c>
      <c r="E43" s="4">
        <v>1.4830000000000001</v>
      </c>
      <c r="F43" s="4">
        <v>0.497</v>
      </c>
      <c r="G43" s="3">
        <f>(E43-F43)</f>
        <v>0.9860000000000001</v>
      </c>
      <c r="H43" s="5">
        <f>(3121.9*G43)-90.46</f>
        <v>2987.7334000000005</v>
      </c>
      <c r="I43" s="6">
        <v>48</v>
      </c>
      <c r="J43" s="7">
        <v>51</v>
      </c>
      <c r="K43" s="7">
        <f>J43/I43</f>
        <v>1.0625</v>
      </c>
      <c r="L43" s="5">
        <f>H43*K43</f>
        <v>3174.4667375000004</v>
      </c>
      <c r="M43" s="7">
        <v>6.23</v>
      </c>
      <c r="N43" s="7">
        <v>53.24</v>
      </c>
      <c r="O43" s="5">
        <v>60</v>
      </c>
      <c r="P43" s="7">
        <f>(L43*I43)/(1000*M43)</f>
        <v>24.458170690208668</v>
      </c>
      <c r="Q43" s="7">
        <f>(L43*I43)/(1000*N43)</f>
        <v>2.8620286138241924</v>
      </c>
      <c r="R43" s="7">
        <f>(L43*I43)/(1000*O43)</f>
        <v>2.5395733900000002</v>
      </c>
    </row>
    <row r="44" spans="1:18" x14ac:dyDescent="0.45">
      <c r="A44" s="2">
        <v>43783</v>
      </c>
      <c r="B44" s="2">
        <v>43692</v>
      </c>
      <c r="C44" s="3" t="s">
        <v>23</v>
      </c>
      <c r="D44" s="3">
        <v>1</v>
      </c>
      <c r="E44" s="4">
        <v>1.3680000000000001</v>
      </c>
      <c r="F44" s="4">
        <v>0.46300000000000002</v>
      </c>
      <c r="G44" s="3">
        <f>(E44-F44)</f>
        <v>0.90500000000000003</v>
      </c>
      <c r="H44" s="5">
        <f>(3121.9*G44)-90.46</f>
        <v>2734.8595</v>
      </c>
      <c r="I44" s="6">
        <v>50</v>
      </c>
      <c r="J44" s="7">
        <v>50.5</v>
      </c>
      <c r="K44" s="7">
        <f>J44/I44</f>
        <v>1.01</v>
      </c>
      <c r="L44" s="5">
        <f>H44*K44</f>
        <v>2762.208095</v>
      </c>
      <c r="M44" s="7">
        <v>5.15</v>
      </c>
      <c r="N44" s="7">
        <v>54.25</v>
      </c>
      <c r="O44" s="5">
        <v>60</v>
      </c>
      <c r="P44" s="7">
        <f>(L44*I44)/(1000*M44)</f>
        <v>26.817554320388346</v>
      </c>
      <c r="Q44" s="7">
        <f>(L44*I44)/(1000*N44)</f>
        <v>2.5458139124423962</v>
      </c>
      <c r="R44" s="7">
        <f>(L44*I44)/(1000*O44)</f>
        <v>2.3018400791666664</v>
      </c>
    </row>
    <row r="45" spans="1:18" x14ac:dyDescent="0.45">
      <c r="A45" s="2">
        <v>43783</v>
      </c>
      <c r="B45" s="2">
        <v>43692</v>
      </c>
      <c r="C45" s="3" t="s">
        <v>23</v>
      </c>
      <c r="D45" s="3">
        <v>2</v>
      </c>
      <c r="E45" s="4">
        <v>1.585</v>
      </c>
      <c r="F45" s="4">
        <v>0.50800000000000001</v>
      </c>
      <c r="G45" s="3">
        <f>(E45-F45)</f>
        <v>1.077</v>
      </c>
      <c r="H45" s="5">
        <f>(3121.9*G45)-90.46</f>
        <v>3271.8262999999997</v>
      </c>
      <c r="I45" s="6">
        <v>50</v>
      </c>
      <c r="J45" s="7">
        <v>55</v>
      </c>
      <c r="K45" s="7">
        <f>J45/I45</f>
        <v>1.1000000000000001</v>
      </c>
      <c r="L45" s="5">
        <f>H45*K45</f>
        <v>3599.00893</v>
      </c>
      <c r="M45" s="7">
        <v>6.95</v>
      </c>
      <c r="N45" s="7">
        <v>54.51</v>
      </c>
      <c r="O45" s="5">
        <v>60</v>
      </c>
      <c r="P45" s="7">
        <f>(L45*I45)/(1000*M45)</f>
        <v>25.892150575539567</v>
      </c>
      <c r="Q45" s="7">
        <f>(L45*I45)/(1000*N45)</f>
        <v>3.3012373234268941</v>
      </c>
      <c r="R45" s="7">
        <f>(L45*I45)/(1000*O45)</f>
        <v>2.999174108333333</v>
      </c>
    </row>
    <row r="46" spans="1:18" x14ac:dyDescent="0.45">
      <c r="A46" s="2">
        <v>43783</v>
      </c>
      <c r="B46" s="2">
        <v>43692</v>
      </c>
      <c r="C46" s="3" t="s">
        <v>23</v>
      </c>
      <c r="D46" s="3">
        <v>3</v>
      </c>
      <c r="E46" s="4">
        <v>1.3340000000000001</v>
      </c>
      <c r="F46" s="4">
        <v>0.56899999999999995</v>
      </c>
      <c r="G46" s="3">
        <f>(E46-F46)</f>
        <v>0.76500000000000012</v>
      </c>
      <c r="H46" s="5">
        <f>(3121.9*G46)-90.46</f>
        <v>2297.7935000000002</v>
      </c>
      <c r="I46" s="6">
        <v>50</v>
      </c>
      <c r="J46" s="7">
        <v>50.5</v>
      </c>
      <c r="K46" s="7">
        <f>J46/I46</f>
        <v>1.01</v>
      </c>
      <c r="L46" s="5">
        <f>H46*K46</f>
        <v>2320.7714350000001</v>
      </c>
      <c r="M46" s="7">
        <v>5.41</v>
      </c>
      <c r="N46" s="7">
        <v>54.1</v>
      </c>
      <c r="O46" s="5">
        <v>60</v>
      </c>
      <c r="P46" s="7">
        <f>(L46*I46)/(1000*M46)</f>
        <v>21.448904205175602</v>
      </c>
      <c r="Q46" s="7">
        <f>(L46*I46)/(1000*N46)</f>
        <v>2.1448904205175601</v>
      </c>
      <c r="R46" s="7">
        <f>(L46*I46)/(1000*O46)</f>
        <v>1.9339761958333335</v>
      </c>
    </row>
    <row r="47" spans="1:18" x14ac:dyDescent="0.45">
      <c r="A47" s="2">
        <v>43784</v>
      </c>
      <c r="B47" s="2">
        <v>43692</v>
      </c>
      <c r="C47" s="3" t="s">
        <v>24</v>
      </c>
      <c r="D47" s="3">
        <v>1</v>
      </c>
      <c r="E47" s="4">
        <v>1.355</v>
      </c>
      <c r="F47" s="4">
        <v>0.442</v>
      </c>
      <c r="G47" s="3">
        <f>(E47-F47)</f>
        <v>0.91300000000000003</v>
      </c>
      <c r="H47" s="5">
        <f>(3121.9*G47)-90.46</f>
        <v>2759.8347000000003</v>
      </c>
      <c r="I47" s="6">
        <v>48</v>
      </c>
      <c r="J47" s="7">
        <v>52</v>
      </c>
      <c r="K47" s="7">
        <f>J47/I47</f>
        <v>1.0833333333333333</v>
      </c>
      <c r="L47" s="5">
        <f>H47*K47</f>
        <v>2989.820925</v>
      </c>
      <c r="M47" s="7">
        <v>7.31</v>
      </c>
      <c r="N47" s="7">
        <v>52.78</v>
      </c>
      <c r="O47" s="5">
        <v>60</v>
      </c>
      <c r="P47" s="7">
        <f>(L47*I47)/(1000*M47)</f>
        <v>19.632203064295485</v>
      </c>
      <c r="Q47" s="7">
        <f>(L47*I47)/(1000*N47)</f>
        <v>2.7190489655172412</v>
      </c>
      <c r="R47" s="7">
        <f>(L47*I47)/(1000*O47)</f>
        <v>2.3918567400000001</v>
      </c>
    </row>
    <row r="48" spans="1:18" x14ac:dyDescent="0.45">
      <c r="A48" s="2">
        <v>43784</v>
      </c>
      <c r="B48" s="2">
        <v>43692</v>
      </c>
      <c r="C48" s="3" t="s">
        <v>24</v>
      </c>
      <c r="D48" s="3">
        <v>2</v>
      </c>
      <c r="E48" s="4">
        <v>1.6</v>
      </c>
      <c r="F48" s="4">
        <v>0.59299999999999997</v>
      </c>
      <c r="G48" s="3">
        <f>(E48-F48)</f>
        <v>1.0070000000000001</v>
      </c>
      <c r="H48" s="5">
        <f>(3121.9*G48)-90.46</f>
        <v>3053.2933000000003</v>
      </c>
      <c r="I48" s="6">
        <v>48</v>
      </c>
      <c r="J48" s="7">
        <v>50</v>
      </c>
      <c r="K48" s="7">
        <f>J48/I48</f>
        <v>1.0416666666666667</v>
      </c>
      <c r="L48" s="5">
        <f>H48*K48</f>
        <v>3180.513854166667</v>
      </c>
      <c r="M48" s="7">
        <v>6.61</v>
      </c>
      <c r="N48" s="7">
        <v>52.95</v>
      </c>
      <c r="O48" s="5">
        <v>60</v>
      </c>
      <c r="P48" s="7">
        <f>(L48*I48)/(1000*M48)</f>
        <v>23.096015885022695</v>
      </c>
      <c r="Q48" s="7">
        <f>(L48*I48)/(1000*N48)</f>
        <v>2.8831853635505196</v>
      </c>
      <c r="R48" s="7">
        <f>(L48*I48)/(1000*O48)</f>
        <v>2.5444110833333333</v>
      </c>
    </row>
    <row r="49" spans="1:18" x14ac:dyDescent="0.45">
      <c r="A49" s="2">
        <v>43784</v>
      </c>
      <c r="B49" s="2">
        <v>43692</v>
      </c>
      <c r="C49" s="3" t="s">
        <v>24</v>
      </c>
      <c r="D49" s="3">
        <v>3</v>
      </c>
      <c r="E49" s="4">
        <v>1.6479999999999999</v>
      </c>
      <c r="F49" s="4">
        <v>0.503</v>
      </c>
      <c r="G49" s="3">
        <f>(E49-F49)</f>
        <v>1.145</v>
      </c>
      <c r="H49" s="5">
        <f>(3121.9*G49)-90.46</f>
        <v>3484.1155000000003</v>
      </c>
      <c r="I49" s="6">
        <v>48</v>
      </c>
      <c r="J49" s="7">
        <v>50</v>
      </c>
      <c r="K49" s="7">
        <f>J49/I49</f>
        <v>1.0416666666666667</v>
      </c>
      <c r="L49" s="5">
        <f>H49*K49</f>
        <v>3629.2869791666672</v>
      </c>
      <c r="M49" s="7">
        <v>6.21</v>
      </c>
      <c r="N49" s="7">
        <v>52.85</v>
      </c>
      <c r="O49" s="5">
        <v>60</v>
      </c>
      <c r="P49" s="7">
        <f>(L49*I49)/(1000*M49)</f>
        <v>28.052459742351051</v>
      </c>
      <c r="Q49" s="7">
        <f>(L49*I49)/(1000*N49)</f>
        <v>3.29623036896878</v>
      </c>
      <c r="R49" s="7">
        <f>(L49*I49)/(1000*O49)</f>
        <v>2.9034295833333337</v>
      </c>
    </row>
    <row r="50" spans="1:18" x14ac:dyDescent="0.45">
      <c r="A50" s="8">
        <v>43790</v>
      </c>
      <c r="B50" s="8">
        <v>43692</v>
      </c>
      <c r="C50" s="3" t="s">
        <v>26</v>
      </c>
      <c r="D50" s="3">
        <v>1</v>
      </c>
      <c r="E50" s="9">
        <v>1.31</v>
      </c>
      <c r="F50" s="9">
        <v>0.47699999999999998</v>
      </c>
      <c r="G50" s="3">
        <f>(E50-F50)</f>
        <v>0.83300000000000007</v>
      </c>
      <c r="H50" s="5">
        <f>(3121.9*G50)-90.46</f>
        <v>2510.0827000000004</v>
      </c>
      <c r="I50" s="6">
        <v>54</v>
      </c>
      <c r="J50" s="7">
        <v>51.5</v>
      </c>
      <c r="K50" s="7">
        <f>J50/I50</f>
        <v>0.95370370370370372</v>
      </c>
      <c r="L50" s="5">
        <f>H50*K50</f>
        <v>2393.8751675925928</v>
      </c>
      <c r="M50" s="7">
        <v>6.38</v>
      </c>
      <c r="N50" s="7">
        <v>58.98</v>
      </c>
      <c r="O50" s="5">
        <v>60</v>
      </c>
      <c r="P50" s="7">
        <f>(L50*I50)/(1000*M50)</f>
        <v>20.261639349529784</v>
      </c>
      <c r="Q50" s="7">
        <f>(L50*I50)/(1000*N50)</f>
        <v>2.1917473558833502</v>
      </c>
      <c r="R50" s="7">
        <f>(L50*I50)/(1000*O50)</f>
        <v>2.1544876508333335</v>
      </c>
    </row>
    <row r="51" spans="1:18" x14ac:dyDescent="0.45">
      <c r="A51" s="8">
        <v>43790</v>
      </c>
      <c r="B51" s="8">
        <v>43692</v>
      </c>
      <c r="C51" s="3" t="s">
        <v>26</v>
      </c>
      <c r="D51" s="3">
        <v>2</v>
      </c>
      <c r="E51" s="9">
        <v>1.3919999999999999</v>
      </c>
      <c r="F51" s="9">
        <v>0.48899999999999999</v>
      </c>
      <c r="G51" s="3">
        <f>(E51-F51)</f>
        <v>0.90299999999999991</v>
      </c>
      <c r="H51" s="5">
        <f>(3121.9*G51)-90.46</f>
        <v>2728.6156999999998</v>
      </c>
      <c r="I51" s="6">
        <v>54</v>
      </c>
      <c r="J51" s="7">
        <v>51</v>
      </c>
      <c r="K51" s="7">
        <f>J51/I51</f>
        <v>0.94444444444444442</v>
      </c>
      <c r="L51" s="5">
        <f>H51*K51</f>
        <v>2577.0259388888885</v>
      </c>
      <c r="M51" s="7">
        <v>8.56</v>
      </c>
      <c r="N51" s="7">
        <v>59.2</v>
      </c>
      <c r="O51" s="5">
        <v>60</v>
      </c>
      <c r="P51" s="7">
        <f>(L51*I51)/(1000*M51)</f>
        <v>16.256939334112147</v>
      </c>
      <c r="Q51" s="7">
        <f>(L51*I51)/(1000*N51)</f>
        <v>2.3506655523648643</v>
      </c>
      <c r="R51" s="7">
        <f>(L51*I51)/(1000*O51)</f>
        <v>2.3193233449999995</v>
      </c>
    </row>
    <row r="52" spans="1:18" x14ac:dyDescent="0.45">
      <c r="A52" s="8">
        <v>43790</v>
      </c>
      <c r="B52" s="8">
        <v>43692</v>
      </c>
      <c r="C52" s="3" t="s">
        <v>26</v>
      </c>
      <c r="D52" s="3">
        <v>3</v>
      </c>
      <c r="E52" s="9">
        <v>1.4319999999999999</v>
      </c>
      <c r="F52" s="9">
        <v>0.54200000000000004</v>
      </c>
      <c r="G52" s="3">
        <f>(E52-F52)</f>
        <v>0.8899999999999999</v>
      </c>
      <c r="H52" s="5">
        <f>(3121.9*G52)-90.46</f>
        <v>2688.0309999999999</v>
      </c>
      <c r="I52" s="6">
        <v>54</v>
      </c>
      <c r="J52" s="7">
        <v>51.5</v>
      </c>
      <c r="K52" s="7">
        <f>J52/I52</f>
        <v>0.95370370370370372</v>
      </c>
      <c r="L52" s="5">
        <f>H52*K52</f>
        <v>2563.5851203703705</v>
      </c>
      <c r="M52" s="7">
        <v>6.22</v>
      </c>
      <c r="N52" s="7">
        <v>59.22</v>
      </c>
      <c r="O52" s="5">
        <v>60</v>
      </c>
      <c r="P52" s="7">
        <f>(L52*I52)/(1000*M52)</f>
        <v>22.256205225080389</v>
      </c>
      <c r="Q52" s="7">
        <f>(L52*I52)/(1000*N52)</f>
        <v>2.3376156112799733</v>
      </c>
      <c r="R52" s="7">
        <f>(L52*I52)/(1000*O52)</f>
        <v>2.3072266083333335</v>
      </c>
    </row>
    <row r="53" spans="1:18" x14ac:dyDescent="0.45">
      <c r="A53" s="15">
        <v>43791</v>
      </c>
      <c r="B53" s="15">
        <v>43692</v>
      </c>
      <c r="C53" s="3" t="s">
        <v>25</v>
      </c>
      <c r="D53" s="3">
        <v>1</v>
      </c>
      <c r="E53" s="9">
        <v>1.665</v>
      </c>
      <c r="F53" s="9">
        <v>0.46100000000000002</v>
      </c>
      <c r="G53" s="3">
        <f>(E53-F53)</f>
        <v>1.204</v>
      </c>
      <c r="H53" s="5">
        <f>(3121.9*G53)-90.46</f>
        <v>3668.3076000000001</v>
      </c>
      <c r="I53" s="6">
        <v>62</v>
      </c>
      <c r="J53" s="7">
        <v>53</v>
      </c>
      <c r="K53" s="7">
        <f>J53/I53</f>
        <v>0.85483870967741937</v>
      </c>
      <c r="L53" s="5">
        <f>H53*K53</f>
        <v>3135.8113354838711</v>
      </c>
      <c r="M53" s="7">
        <v>8.27</v>
      </c>
      <c r="N53" s="7">
        <v>67.75</v>
      </c>
      <c r="O53" s="5">
        <v>60</v>
      </c>
      <c r="P53" s="7">
        <f>(L53*I53)/(1000*M53)</f>
        <v>23.509105538089482</v>
      </c>
      <c r="Q53" s="7">
        <f>(L53*I53)/(1000*N53)</f>
        <v>2.8696723660516605</v>
      </c>
      <c r="R53" s="7">
        <f>(L53*I53)/(1000*O53)</f>
        <v>3.2403383800000003</v>
      </c>
    </row>
    <row r="54" spans="1:18" x14ac:dyDescent="0.45">
      <c r="A54" s="15">
        <v>43791</v>
      </c>
      <c r="B54" s="15">
        <v>43692</v>
      </c>
      <c r="C54" s="3" t="s">
        <v>25</v>
      </c>
      <c r="D54" s="3">
        <v>2</v>
      </c>
      <c r="E54" s="9">
        <v>1.8029999999999999</v>
      </c>
      <c r="F54" s="9">
        <v>0.497</v>
      </c>
      <c r="G54" s="3">
        <f>(E54-F54)</f>
        <v>1.306</v>
      </c>
      <c r="H54" s="5">
        <f>(3121.9*G54)-90.46</f>
        <v>3986.7414000000003</v>
      </c>
      <c r="I54" s="6">
        <v>62</v>
      </c>
      <c r="J54" s="7">
        <v>51</v>
      </c>
      <c r="K54" s="7">
        <f>J54/I54</f>
        <v>0.82258064516129037</v>
      </c>
      <c r="L54" s="5">
        <f>H54*K54</f>
        <v>3279.4163129032263</v>
      </c>
      <c r="M54" s="7">
        <v>8.2200000000000006</v>
      </c>
      <c r="N54" s="7">
        <v>67.69</v>
      </c>
      <c r="O54" s="5">
        <v>60</v>
      </c>
      <c r="P54" s="7">
        <f>(L54*I54)/(1000*M54)</f>
        <v>24.735256861313871</v>
      </c>
      <c r="Q54" s="7">
        <f>(L54*I54)/(1000*N54)</f>
        <v>3.0037496144186737</v>
      </c>
      <c r="R54" s="7">
        <f>(L54*I54)/(1000*O54)</f>
        <v>3.3887301900000004</v>
      </c>
    </row>
    <row r="55" spans="1:18" x14ac:dyDescent="0.45">
      <c r="A55" s="15">
        <v>43791</v>
      </c>
      <c r="B55" s="15">
        <v>43692</v>
      </c>
      <c r="C55" s="3" t="s">
        <v>25</v>
      </c>
      <c r="D55" s="3">
        <v>3</v>
      </c>
      <c r="E55" s="9">
        <v>1.6040000000000001</v>
      </c>
      <c r="F55" s="9">
        <v>0.44500000000000001</v>
      </c>
      <c r="G55" s="3">
        <f>(E55-F55)</f>
        <v>1.159</v>
      </c>
      <c r="H55" s="5">
        <f>(3121.9*G55)-90.46</f>
        <v>3527.8221000000003</v>
      </c>
      <c r="I55" s="6">
        <v>62</v>
      </c>
      <c r="J55" s="7">
        <v>53.5</v>
      </c>
      <c r="K55" s="7">
        <f>J55/I55</f>
        <v>0.86290322580645162</v>
      </c>
      <c r="L55" s="5">
        <f>H55*K55</f>
        <v>3044.1690701612906</v>
      </c>
      <c r="M55" s="7">
        <v>7.73</v>
      </c>
      <c r="N55" s="7">
        <v>67.53</v>
      </c>
      <c r="O55" s="5">
        <v>60</v>
      </c>
      <c r="P55" s="7">
        <f>(L55*I55)/(1000*M55)</f>
        <v>24.416362529107374</v>
      </c>
      <c r="Q55" s="7">
        <f>(L55*I55)/(1000*N55)</f>
        <v>2.7948834940026654</v>
      </c>
      <c r="R55" s="7">
        <f>(L55*I55)/(1000*O55)</f>
        <v>3.1456413725000001</v>
      </c>
    </row>
    <row r="56" spans="1:18" x14ac:dyDescent="0.45">
      <c r="A56" s="2">
        <v>43783</v>
      </c>
      <c r="B56" s="2">
        <v>43697</v>
      </c>
      <c r="C56" s="3" t="s">
        <v>25</v>
      </c>
      <c r="D56" s="3">
        <v>1</v>
      </c>
      <c r="E56" s="4">
        <v>1.4690000000000001</v>
      </c>
      <c r="F56" s="4">
        <v>0.48699999999999999</v>
      </c>
      <c r="G56" s="3">
        <f>(E56-F56)</f>
        <v>0.9820000000000001</v>
      </c>
      <c r="H56" s="5">
        <f>(3121.9*G56)-90.46</f>
        <v>2975.2458000000001</v>
      </c>
      <c r="I56" s="6">
        <v>64</v>
      </c>
      <c r="J56" s="7">
        <v>51</v>
      </c>
      <c r="K56" s="7">
        <f>J56/I56</f>
        <v>0.796875</v>
      </c>
      <c r="L56" s="5">
        <f>H56*K56</f>
        <v>2370.8989968750002</v>
      </c>
      <c r="M56" s="7">
        <v>8.07</v>
      </c>
      <c r="N56" s="7">
        <v>69.819999999999993</v>
      </c>
      <c r="O56" s="5">
        <v>60</v>
      </c>
      <c r="P56" s="7">
        <f>(L56*I56)/(1000*M56)</f>
        <v>18.802668624535318</v>
      </c>
      <c r="Q56" s="7">
        <f>(L56*I56)/(1000*N56)</f>
        <v>2.1732674849613294</v>
      </c>
      <c r="R56" s="7">
        <f>(L56*I56)/(1000*O56)</f>
        <v>2.5289589300000004</v>
      </c>
    </row>
    <row r="57" spans="1:18" x14ac:dyDescent="0.45">
      <c r="A57" s="2">
        <v>43783</v>
      </c>
      <c r="B57" s="2">
        <v>43697</v>
      </c>
      <c r="C57" s="3" t="s">
        <v>25</v>
      </c>
      <c r="D57" s="3">
        <v>2</v>
      </c>
      <c r="E57" s="4">
        <v>2.0299999999999998</v>
      </c>
      <c r="F57" s="4">
        <v>0.51900000000000002</v>
      </c>
      <c r="G57" s="3">
        <f>(E57-F57)</f>
        <v>1.5109999999999997</v>
      </c>
      <c r="H57" s="5">
        <f>(3121.9*G57)-90.46</f>
        <v>4626.7308999999987</v>
      </c>
      <c r="I57" s="6">
        <v>64</v>
      </c>
      <c r="J57" s="7">
        <v>51.5</v>
      </c>
      <c r="K57" s="7">
        <f>J57/I57</f>
        <v>0.8046875</v>
      </c>
      <c r="L57" s="5">
        <f>H57*K57</f>
        <v>3723.0725210937489</v>
      </c>
      <c r="M57" s="7">
        <v>8.92</v>
      </c>
      <c r="N57" s="7">
        <v>69.55</v>
      </c>
      <c r="O57" s="5">
        <v>60</v>
      </c>
      <c r="P57" s="7">
        <f>(L57*I57)/(1000*M57)</f>
        <v>26.712627954035867</v>
      </c>
      <c r="Q57" s="7">
        <f>(L57*I57)/(1000*N57)</f>
        <v>3.4259761516894311</v>
      </c>
      <c r="R57" s="7">
        <f>(L57*I57)/(1000*O57)</f>
        <v>3.9712773558333323</v>
      </c>
    </row>
    <row r="58" spans="1:18" x14ac:dyDescent="0.45">
      <c r="A58" s="2">
        <v>43783</v>
      </c>
      <c r="B58" s="2">
        <v>43697</v>
      </c>
      <c r="C58" s="3" t="s">
        <v>25</v>
      </c>
      <c r="D58" s="3">
        <v>3</v>
      </c>
      <c r="E58" s="4">
        <v>1.8560000000000001</v>
      </c>
      <c r="F58" s="4">
        <v>0.59099999999999997</v>
      </c>
      <c r="G58" s="3">
        <f>(E58-F58)</f>
        <v>1.2650000000000001</v>
      </c>
      <c r="H58" s="5">
        <f>(3121.9*G58)-90.46</f>
        <v>3858.7435000000005</v>
      </c>
      <c r="I58" s="6">
        <v>64</v>
      </c>
      <c r="J58" s="7">
        <v>51.5</v>
      </c>
      <c r="K58" s="7">
        <f>J58/I58</f>
        <v>0.8046875</v>
      </c>
      <c r="L58" s="5">
        <f>H58*K58</f>
        <v>3105.0826601562503</v>
      </c>
      <c r="M58" s="7">
        <v>7.41</v>
      </c>
      <c r="N58" s="7">
        <v>69.709999999999994</v>
      </c>
      <c r="O58" s="5">
        <v>60</v>
      </c>
      <c r="P58" s="7">
        <f>(L58*I58)/(1000*M58)</f>
        <v>26.818527699055334</v>
      </c>
      <c r="Q58" s="7">
        <f>(L58*I58)/(1000*N58)</f>
        <v>2.8507429386027834</v>
      </c>
      <c r="R58" s="7">
        <f>(L58*I58)/(1000*O58)</f>
        <v>3.3120881708333338</v>
      </c>
    </row>
    <row r="59" spans="1:18" x14ac:dyDescent="0.45">
      <c r="A59" s="2">
        <v>43783</v>
      </c>
      <c r="B59" s="2">
        <v>43697</v>
      </c>
      <c r="C59" s="3" t="s">
        <v>18</v>
      </c>
      <c r="D59" s="3">
        <v>1</v>
      </c>
      <c r="E59" s="4">
        <v>1.3660000000000001</v>
      </c>
      <c r="F59" s="4">
        <v>0.51500000000000001</v>
      </c>
      <c r="G59" s="3">
        <f>(E59-F59)</f>
        <v>0.85100000000000009</v>
      </c>
      <c r="H59" s="5">
        <f>(3121.9*G59)-90.46</f>
        <v>2566.2769000000003</v>
      </c>
      <c r="I59" s="6">
        <v>45</v>
      </c>
      <c r="J59" s="7">
        <v>50.5</v>
      </c>
      <c r="K59" s="7">
        <f>J59/I59</f>
        <v>1.1222222222222222</v>
      </c>
      <c r="L59" s="5">
        <f>H59*K59</f>
        <v>2879.9329655555557</v>
      </c>
      <c r="M59" s="7">
        <v>5.78</v>
      </c>
      <c r="N59" s="7">
        <v>49.24</v>
      </c>
      <c r="O59" s="5">
        <v>60</v>
      </c>
      <c r="P59" s="7">
        <f>(L59*I59)/(1000*M59)</f>
        <v>22.421623434256055</v>
      </c>
      <c r="Q59" s="7">
        <f>(L59*I59)/(1000*N59)</f>
        <v>2.631945236596263</v>
      </c>
      <c r="R59" s="7">
        <f>(L59*I59)/(1000*O59)</f>
        <v>2.1599497241666668</v>
      </c>
    </row>
    <row r="60" spans="1:18" x14ac:dyDescent="0.45">
      <c r="A60" s="2">
        <v>43783</v>
      </c>
      <c r="B60" s="2">
        <v>43697</v>
      </c>
      <c r="C60" s="3" t="s">
        <v>18</v>
      </c>
      <c r="D60" s="3">
        <v>2</v>
      </c>
      <c r="E60" s="4">
        <v>1.093</v>
      </c>
      <c r="F60" s="4">
        <v>0.442</v>
      </c>
      <c r="G60" s="3">
        <f>(E60-F60)</f>
        <v>0.65100000000000002</v>
      </c>
      <c r="H60" s="5">
        <f>(3121.9*G60)-90.46</f>
        <v>1941.8969000000002</v>
      </c>
      <c r="I60" s="6">
        <v>45</v>
      </c>
      <c r="J60" s="7">
        <v>52.5</v>
      </c>
      <c r="K60" s="7">
        <f>J60/I60</f>
        <v>1.1666666666666667</v>
      </c>
      <c r="L60" s="5">
        <f>H60*K60</f>
        <v>2265.5463833333338</v>
      </c>
      <c r="M60" s="7">
        <v>5.58</v>
      </c>
      <c r="N60" s="7">
        <v>49.26</v>
      </c>
      <c r="O60" s="5">
        <v>60</v>
      </c>
      <c r="P60" s="7">
        <f>(L60*I60)/(1000*M60)</f>
        <v>18.270535349462371</v>
      </c>
      <c r="Q60" s="7">
        <f>(L60*I60)/(1000*N60)</f>
        <v>2.0696221528623635</v>
      </c>
      <c r="R60" s="7">
        <f>(L60*I60)/(1000*O60)</f>
        <v>1.6991597875000004</v>
      </c>
    </row>
    <row r="61" spans="1:18" x14ac:dyDescent="0.45">
      <c r="A61" s="2">
        <v>43783</v>
      </c>
      <c r="B61" s="2">
        <v>43697</v>
      </c>
      <c r="C61" s="3" t="s">
        <v>18</v>
      </c>
      <c r="D61" s="3">
        <v>3</v>
      </c>
      <c r="E61" s="4">
        <v>1.125</v>
      </c>
      <c r="F61" s="4">
        <v>0.44600000000000001</v>
      </c>
      <c r="G61" s="3">
        <f>(E61-F61)</f>
        <v>0.67900000000000005</v>
      </c>
      <c r="H61" s="5">
        <f>(3121.9*G61)-90.46</f>
        <v>2029.3101000000001</v>
      </c>
      <c r="I61" s="6">
        <v>45</v>
      </c>
      <c r="J61" s="7">
        <v>53</v>
      </c>
      <c r="K61" s="7">
        <f>J61/I61</f>
        <v>1.1777777777777778</v>
      </c>
      <c r="L61" s="5">
        <f>H61*K61</f>
        <v>2390.0763400000001</v>
      </c>
      <c r="M61" s="7">
        <v>6.35</v>
      </c>
      <c r="N61" s="7">
        <v>49.23</v>
      </c>
      <c r="O61" s="5">
        <v>60</v>
      </c>
      <c r="P61" s="7">
        <f>(L61*I61)/(1000*M61)</f>
        <v>16.937548866141732</v>
      </c>
      <c r="Q61" s="7">
        <f>(L61*I61)/(1000*N61)</f>
        <v>2.1847132906764166</v>
      </c>
      <c r="R61" s="7">
        <f>(L61*I61)/(1000*O61)</f>
        <v>1.792557255</v>
      </c>
    </row>
    <row r="62" spans="1:18" x14ac:dyDescent="0.45">
      <c r="A62" s="2">
        <v>43789</v>
      </c>
      <c r="B62" s="2">
        <v>43697</v>
      </c>
      <c r="C62" s="3" t="s">
        <v>19</v>
      </c>
      <c r="D62" s="3">
        <v>1</v>
      </c>
      <c r="E62" s="4">
        <v>1.0269999999999999</v>
      </c>
      <c r="F62" s="4">
        <v>0.36199999999999999</v>
      </c>
      <c r="G62" s="3">
        <f>(E62-F62)</f>
        <v>0.66499999999999992</v>
      </c>
      <c r="H62" s="5">
        <f>(3121.9*G62)-90.46</f>
        <v>1985.6034999999997</v>
      </c>
      <c r="I62" s="6">
        <v>44</v>
      </c>
      <c r="J62" s="7">
        <v>52.5</v>
      </c>
      <c r="K62" s="7">
        <f>J62/I62</f>
        <v>1.1931818181818181</v>
      </c>
      <c r="L62" s="5">
        <f>H62*K62</f>
        <v>2369.1859943181812</v>
      </c>
      <c r="M62" s="7">
        <v>7.02</v>
      </c>
      <c r="N62" s="7">
        <v>48.1</v>
      </c>
      <c r="O62" s="5">
        <v>60</v>
      </c>
      <c r="P62" s="7">
        <f>(L62*I62)/(1000*M62)</f>
        <v>14.84959882478632</v>
      </c>
      <c r="Q62" s="7">
        <f>(L62*I62)/(1000*N62)</f>
        <v>2.1672387474012469</v>
      </c>
      <c r="R62" s="7">
        <f>(L62*I62)/(1000*O62)</f>
        <v>1.7374030624999994</v>
      </c>
    </row>
    <row r="63" spans="1:18" x14ac:dyDescent="0.45">
      <c r="A63" s="2">
        <v>43789</v>
      </c>
      <c r="B63" s="2">
        <v>43697</v>
      </c>
      <c r="C63" s="3" t="s">
        <v>19</v>
      </c>
      <c r="D63" s="3">
        <v>2</v>
      </c>
      <c r="E63" s="4">
        <v>0.94299999999999995</v>
      </c>
      <c r="F63" s="4">
        <v>0.33500000000000002</v>
      </c>
      <c r="G63" s="3">
        <f>(E63-F63)</f>
        <v>0.60799999999999987</v>
      </c>
      <c r="H63" s="5">
        <f>(3121.9*G63)-90.46</f>
        <v>1807.6551999999997</v>
      </c>
      <c r="I63" s="6">
        <v>44</v>
      </c>
      <c r="J63" s="7">
        <v>58</v>
      </c>
      <c r="K63" s="7">
        <f>J63/I63</f>
        <v>1.3181818181818181</v>
      </c>
      <c r="L63" s="5">
        <f>H63*K63</f>
        <v>2382.8182181818179</v>
      </c>
      <c r="M63" s="7">
        <v>5.85</v>
      </c>
      <c r="N63" s="7">
        <v>47.95</v>
      </c>
      <c r="O63" s="5">
        <v>60</v>
      </c>
      <c r="P63" s="7">
        <f>(L63*I63)/(1000*M63)</f>
        <v>17.922051555555555</v>
      </c>
      <c r="Q63" s="7">
        <f>(L63*I63)/(1000*N63)</f>
        <v>2.186527666319082</v>
      </c>
      <c r="R63" s="7">
        <f>(L63*I63)/(1000*O63)</f>
        <v>1.7474000266666665</v>
      </c>
    </row>
    <row r="64" spans="1:18" x14ac:dyDescent="0.45">
      <c r="A64" s="2">
        <v>43789</v>
      </c>
      <c r="B64" s="2">
        <v>43697</v>
      </c>
      <c r="C64" s="3" t="s">
        <v>19</v>
      </c>
      <c r="D64" s="3">
        <v>3</v>
      </c>
      <c r="E64" s="4">
        <v>1.0229999999999999</v>
      </c>
      <c r="F64" s="4">
        <v>0.33900000000000002</v>
      </c>
      <c r="G64" s="3">
        <f>(E64-F64)</f>
        <v>0.68399999999999994</v>
      </c>
      <c r="H64" s="5">
        <f>(3121.9*G64)-90.46</f>
        <v>2044.9195999999997</v>
      </c>
      <c r="I64" s="6">
        <v>44</v>
      </c>
      <c r="J64" s="7">
        <v>50.5</v>
      </c>
      <c r="K64" s="7">
        <f>J64/I64</f>
        <v>1.1477272727272727</v>
      </c>
      <c r="L64" s="5">
        <f>H64*K64</f>
        <v>2347.0099954545449</v>
      </c>
      <c r="M64" s="7">
        <v>6.55</v>
      </c>
      <c r="N64" s="7">
        <v>47.79</v>
      </c>
      <c r="O64" s="5">
        <v>60</v>
      </c>
      <c r="P64" s="7">
        <f>(L64*I64)/(1000*M64)</f>
        <v>15.766174015267172</v>
      </c>
      <c r="Q64" s="7">
        <f>(L64*I64)/(1000*N64)</f>
        <v>2.1608796777568524</v>
      </c>
      <c r="R64" s="7">
        <f>(L64*I64)/(1000*O64)</f>
        <v>1.721140663333333</v>
      </c>
    </row>
    <row r="65" spans="1:18" x14ac:dyDescent="0.45">
      <c r="A65" s="2">
        <v>43789</v>
      </c>
      <c r="B65" s="2">
        <v>43697</v>
      </c>
      <c r="C65" s="3" t="s">
        <v>20</v>
      </c>
      <c r="D65" s="3">
        <v>1</v>
      </c>
      <c r="E65" s="4">
        <v>1.9</v>
      </c>
      <c r="F65" s="4">
        <v>0.66100000000000003</v>
      </c>
      <c r="G65" s="3">
        <f>(E65-F65)</f>
        <v>1.2389999999999999</v>
      </c>
      <c r="H65" s="5">
        <f>(3121.9*G65)-90.46</f>
        <v>3777.5740999999998</v>
      </c>
      <c r="I65" s="6">
        <v>59</v>
      </c>
      <c r="J65" s="7">
        <v>52</v>
      </c>
      <c r="K65" s="7">
        <f>J65/I65</f>
        <v>0.88135593220338981</v>
      </c>
      <c r="L65" s="5">
        <f>H65*K65</f>
        <v>3329.387342372881</v>
      </c>
      <c r="M65" s="7">
        <v>7.33</v>
      </c>
      <c r="N65" s="7">
        <v>64.78</v>
      </c>
      <c r="O65" s="5">
        <v>60</v>
      </c>
      <c r="P65" s="7">
        <f>(L65*I65)/(1000*M65)</f>
        <v>26.79861571623465</v>
      </c>
      <c r="Q65" s="7">
        <f>(L65*I65)/(1000*N65)</f>
        <v>3.0323225254708239</v>
      </c>
      <c r="R65" s="7">
        <f>(L65*I65)/(1000*O65)</f>
        <v>3.2738975533333332</v>
      </c>
    </row>
    <row r="66" spans="1:18" x14ac:dyDescent="0.45">
      <c r="A66" s="2">
        <v>43789</v>
      </c>
      <c r="B66" s="2">
        <v>43697</v>
      </c>
      <c r="C66" s="3" t="s">
        <v>20</v>
      </c>
      <c r="D66" s="3">
        <v>2</v>
      </c>
      <c r="E66" s="4">
        <v>1.548</v>
      </c>
      <c r="F66" s="4">
        <v>0.59099999999999997</v>
      </c>
      <c r="G66" s="3">
        <f>(E66-F66)</f>
        <v>0.95700000000000007</v>
      </c>
      <c r="H66" s="5">
        <f>(3121.9*G66)-90.46</f>
        <v>2897.1983000000005</v>
      </c>
      <c r="I66" s="6">
        <v>59</v>
      </c>
      <c r="J66" s="7">
        <v>55.5</v>
      </c>
      <c r="K66" s="7">
        <f>J66/I66</f>
        <v>0.94067796610169496</v>
      </c>
      <c r="L66" s="5">
        <f>H66*K66</f>
        <v>2725.3306042372888</v>
      </c>
      <c r="M66" s="7">
        <v>9.18</v>
      </c>
      <c r="N66" s="7">
        <v>65.09</v>
      </c>
      <c r="O66" s="5">
        <v>60</v>
      </c>
      <c r="P66" s="7">
        <f>(L66*I66)/(1000*M66)</f>
        <v>17.515741356209155</v>
      </c>
      <c r="Q66" s="7">
        <f>(L66*I66)/(1000*N66)</f>
        <v>2.4703411530188975</v>
      </c>
      <c r="R66" s="7">
        <f>(L66*I66)/(1000*O66)</f>
        <v>2.6799084275000005</v>
      </c>
    </row>
    <row r="67" spans="1:18" x14ac:dyDescent="0.45">
      <c r="A67" s="2">
        <v>43789</v>
      </c>
      <c r="B67" s="2">
        <v>43697</v>
      </c>
      <c r="C67" s="3" t="s">
        <v>20</v>
      </c>
      <c r="D67" s="3">
        <v>3</v>
      </c>
      <c r="E67" s="4">
        <v>1.9410000000000001</v>
      </c>
      <c r="F67" s="4">
        <v>0.65200000000000002</v>
      </c>
      <c r="G67" s="3">
        <f>(E67-F67)</f>
        <v>1.2890000000000001</v>
      </c>
      <c r="H67" s="5">
        <f>(3121.9*G67)-90.46</f>
        <v>3933.6691000000005</v>
      </c>
      <c r="I67" s="6">
        <v>59</v>
      </c>
      <c r="J67" s="7">
        <v>51</v>
      </c>
      <c r="K67" s="7">
        <f>J67/I67</f>
        <v>0.86440677966101698</v>
      </c>
      <c r="L67" s="5">
        <f>H67*K67</f>
        <v>3400.2902389830515</v>
      </c>
      <c r="M67" s="7">
        <v>8.31</v>
      </c>
      <c r="N67" s="7">
        <v>65.02</v>
      </c>
      <c r="O67" s="5">
        <v>60</v>
      </c>
      <c r="P67" s="7">
        <f>(L67*I67)/(1000*M67)</f>
        <v>24.141651516245492</v>
      </c>
      <c r="Q67" s="7">
        <f>(L67*I67)/(1000*N67)</f>
        <v>3.0854679191018159</v>
      </c>
      <c r="R67" s="7">
        <f>(L67*I67)/(1000*O67)</f>
        <v>3.3436187350000006</v>
      </c>
    </row>
    <row r="68" spans="1:18" x14ac:dyDescent="0.45">
      <c r="A68" s="2">
        <v>43789</v>
      </c>
      <c r="B68" s="2">
        <v>43697</v>
      </c>
      <c r="C68" s="3" t="s">
        <v>21</v>
      </c>
      <c r="D68" s="3">
        <v>1</v>
      </c>
      <c r="E68" s="4">
        <v>1.6930000000000001</v>
      </c>
      <c r="F68" s="4">
        <v>0.65</v>
      </c>
      <c r="G68" s="3">
        <f>(E68-F68)</f>
        <v>1.0430000000000001</v>
      </c>
      <c r="H68" s="5">
        <f>(3121.9*G68)-90.46</f>
        <v>3165.6817000000005</v>
      </c>
      <c r="I68" s="6">
        <v>59</v>
      </c>
      <c r="J68" s="7">
        <v>51.5</v>
      </c>
      <c r="K68" s="7">
        <f>J68/I68</f>
        <v>0.8728813559322034</v>
      </c>
      <c r="L68" s="5">
        <f>H68*K68</f>
        <v>2763.2645347457633</v>
      </c>
      <c r="M68" s="7">
        <v>9.69</v>
      </c>
      <c r="N68" s="7">
        <v>64.569999999999993</v>
      </c>
      <c r="O68" s="5">
        <v>60</v>
      </c>
      <c r="P68" s="7">
        <f>(L68*I68)/(1000*M68)</f>
        <v>16.824830500516001</v>
      </c>
      <c r="Q68" s="7">
        <f>(L68*I68)/(1000*N68)</f>
        <v>2.5248971279231851</v>
      </c>
      <c r="R68" s="7">
        <f>(L68*I68)/(1000*O68)</f>
        <v>2.7172101258333341</v>
      </c>
    </row>
    <row r="69" spans="1:18" x14ac:dyDescent="0.45">
      <c r="A69" s="2">
        <v>43789</v>
      </c>
      <c r="B69" s="2">
        <v>43697</v>
      </c>
      <c r="C69" s="3" t="s">
        <v>21</v>
      </c>
      <c r="D69" s="3">
        <v>2</v>
      </c>
      <c r="E69" s="4">
        <v>1.827</v>
      </c>
      <c r="F69" s="4">
        <v>0.63800000000000001</v>
      </c>
      <c r="G69" s="3">
        <f>(E69-F69)</f>
        <v>1.1890000000000001</v>
      </c>
      <c r="H69" s="5">
        <f>(3121.9*G69)-90.46</f>
        <v>3621.4791000000005</v>
      </c>
      <c r="I69" s="6">
        <v>58</v>
      </c>
      <c r="J69" s="7">
        <v>50.5</v>
      </c>
      <c r="K69" s="7">
        <f>J69/I69</f>
        <v>0.87068965517241381</v>
      </c>
      <c r="L69" s="5">
        <f>H69*K69</f>
        <v>3153.1843887931041</v>
      </c>
      <c r="M69" s="7">
        <v>8.69</v>
      </c>
      <c r="N69" s="7">
        <v>64.03</v>
      </c>
      <c r="O69" s="5">
        <v>60</v>
      </c>
      <c r="P69" s="7">
        <f>(L69*I69)/(1000*M69)</f>
        <v>21.045419395857312</v>
      </c>
      <c r="Q69" s="7">
        <f>(L69*I69)/(1000*N69)</f>
        <v>2.8562344924254264</v>
      </c>
      <c r="R69" s="7">
        <f>(L69*I69)/(1000*O69)</f>
        <v>3.0480782425000008</v>
      </c>
    </row>
    <row r="70" spans="1:18" x14ac:dyDescent="0.45">
      <c r="A70" s="2">
        <v>43789</v>
      </c>
      <c r="B70" s="2">
        <v>43697</v>
      </c>
      <c r="C70" s="3" t="s">
        <v>21</v>
      </c>
      <c r="D70" s="3">
        <v>3</v>
      </c>
      <c r="E70" s="4">
        <v>1.4079999999999999</v>
      </c>
      <c r="F70" s="4">
        <v>0.57099999999999995</v>
      </c>
      <c r="G70" s="3">
        <f>(E70-F70)</f>
        <v>0.83699999999999997</v>
      </c>
      <c r="H70" s="5">
        <f>(3121.9*G70)-90.46</f>
        <v>2522.5702999999999</v>
      </c>
      <c r="I70" s="6">
        <v>59</v>
      </c>
      <c r="J70" s="7">
        <v>52</v>
      </c>
      <c r="K70" s="7">
        <f>J70/I70</f>
        <v>0.88135593220338981</v>
      </c>
      <c r="L70" s="5">
        <f>H70*K70</f>
        <v>2223.2822983050846</v>
      </c>
      <c r="M70" s="7">
        <v>7.37</v>
      </c>
      <c r="N70" s="7">
        <v>64.48</v>
      </c>
      <c r="O70" s="5">
        <v>60</v>
      </c>
      <c r="P70" s="7">
        <f>(L70*I70)/(1000*M70)</f>
        <v>17.798325047489822</v>
      </c>
      <c r="Q70" s="7">
        <f>(L70*I70)/(1000*N70)</f>
        <v>2.034330887096774</v>
      </c>
      <c r="R70" s="7">
        <f>(L70*I70)/(1000*O70)</f>
        <v>2.1862275933333333</v>
      </c>
    </row>
    <row r="71" spans="1:18" x14ac:dyDescent="0.45">
      <c r="A71" s="2">
        <v>43789</v>
      </c>
      <c r="B71" s="2">
        <v>43697</v>
      </c>
      <c r="C71" s="3" t="s">
        <v>26</v>
      </c>
      <c r="D71" s="3">
        <v>1</v>
      </c>
      <c r="E71" s="4">
        <v>1.0980000000000001</v>
      </c>
      <c r="F71" s="4">
        <v>0.437</v>
      </c>
      <c r="G71" s="3">
        <f>(E71-F71)</f>
        <v>0.66100000000000003</v>
      </c>
      <c r="H71" s="5">
        <f>(3121.9*G71)-90.46</f>
        <v>1973.1159000000002</v>
      </c>
      <c r="I71" s="6">
        <v>52</v>
      </c>
      <c r="J71" s="7">
        <v>52</v>
      </c>
      <c r="K71" s="7">
        <f>J71/I71</f>
        <v>1</v>
      </c>
      <c r="L71" s="5">
        <f>H71*K71</f>
        <v>1973.1159000000002</v>
      </c>
      <c r="M71" s="7">
        <v>8.68</v>
      </c>
      <c r="N71" s="7">
        <v>57.45</v>
      </c>
      <c r="O71" s="5">
        <v>60</v>
      </c>
      <c r="P71" s="7">
        <f>(L71*I71)/(1000*M71)</f>
        <v>11.820510000000001</v>
      </c>
      <c r="Q71" s="7">
        <f>(L71*I71)/(1000*N71)</f>
        <v>1.7859360626631855</v>
      </c>
      <c r="R71" s="7">
        <f>(L71*I71)/(1000*O71)</f>
        <v>1.7100337800000001</v>
      </c>
    </row>
    <row r="72" spans="1:18" x14ac:dyDescent="0.45">
      <c r="A72" s="2">
        <v>43789</v>
      </c>
      <c r="B72" s="2">
        <v>43697</v>
      </c>
      <c r="C72" s="3" t="s">
        <v>26</v>
      </c>
      <c r="D72" s="3">
        <v>2</v>
      </c>
      <c r="E72" s="4">
        <v>0.95399999999999996</v>
      </c>
      <c r="F72" s="4">
        <v>0.39800000000000002</v>
      </c>
      <c r="G72" s="3">
        <f>(E72-F72)</f>
        <v>0.55599999999999994</v>
      </c>
      <c r="H72" s="5">
        <f>(3121.9*G72)-90.46</f>
        <v>1645.3163999999999</v>
      </c>
      <c r="I72" s="6">
        <v>52</v>
      </c>
      <c r="J72" s="7">
        <v>55.5</v>
      </c>
      <c r="K72" s="7">
        <f>J72/I72</f>
        <v>1.0673076923076923</v>
      </c>
      <c r="L72" s="5">
        <f>H72*K72</f>
        <v>1756.0588499999999</v>
      </c>
      <c r="M72" s="7">
        <v>8.4700000000000006</v>
      </c>
      <c r="N72" s="7">
        <v>57.16</v>
      </c>
      <c r="O72" s="5">
        <v>60</v>
      </c>
      <c r="P72" s="7">
        <f>(L72*I72)/(1000*M72)</f>
        <v>10.780998842975206</v>
      </c>
      <c r="Q72" s="7">
        <f>(L72*I72)/(1000*N72)</f>
        <v>1.5975342932120362</v>
      </c>
      <c r="R72" s="7">
        <f>(L72*I72)/(1000*O72)</f>
        <v>1.5219176699999999</v>
      </c>
    </row>
    <row r="73" spans="1:18" x14ac:dyDescent="0.45">
      <c r="A73" s="2">
        <v>43789</v>
      </c>
      <c r="B73" s="2">
        <v>43697</v>
      </c>
      <c r="C73" s="3" t="s">
        <v>26</v>
      </c>
      <c r="D73" s="3">
        <v>3</v>
      </c>
      <c r="E73" s="4">
        <v>1.2090000000000001</v>
      </c>
      <c r="F73" s="4">
        <v>0.47699999999999998</v>
      </c>
      <c r="G73" s="3">
        <f>(E73-F73)</f>
        <v>0.7320000000000001</v>
      </c>
      <c r="H73" s="5">
        <f>(3121.9*G73)-90.46</f>
        <v>2194.7708000000002</v>
      </c>
      <c r="I73" s="6">
        <v>52</v>
      </c>
      <c r="J73" s="7">
        <v>51</v>
      </c>
      <c r="K73" s="7">
        <f>J73/I73</f>
        <v>0.98076923076923073</v>
      </c>
      <c r="L73" s="5">
        <f>H73*K73</f>
        <v>2152.5636692307694</v>
      </c>
      <c r="M73" s="7">
        <v>9.02</v>
      </c>
      <c r="N73" s="7">
        <v>57.34</v>
      </c>
      <c r="O73" s="5">
        <v>60</v>
      </c>
      <c r="P73" s="7">
        <f>(L73*I73)/(1000*M73)</f>
        <v>12.409457960088693</v>
      </c>
      <c r="Q73" s="7">
        <f>(L73*I73)/(1000*N73)</f>
        <v>1.9520982002092782</v>
      </c>
      <c r="R73" s="7">
        <f>(L73*I73)/(1000*O73)</f>
        <v>1.8655551800000001</v>
      </c>
    </row>
    <row r="74" spans="1:18" x14ac:dyDescent="0.45">
      <c r="A74" s="2">
        <v>43789</v>
      </c>
      <c r="B74" s="2">
        <v>43697</v>
      </c>
      <c r="C74" s="3" t="s">
        <v>23</v>
      </c>
      <c r="D74" s="3">
        <v>1</v>
      </c>
      <c r="E74" s="4">
        <v>1.4079999999999999</v>
      </c>
      <c r="F74" s="4">
        <v>0.496</v>
      </c>
      <c r="G74" s="3">
        <f>(E74-F74)</f>
        <v>0.91199999999999992</v>
      </c>
      <c r="H74" s="5">
        <f>(3121.9*G74)-90.46</f>
        <v>2756.7127999999998</v>
      </c>
      <c r="I74" s="6">
        <v>56</v>
      </c>
      <c r="J74" s="7">
        <v>52.5</v>
      </c>
      <c r="K74" s="7">
        <f>J74/I74</f>
        <v>0.9375</v>
      </c>
      <c r="L74" s="5">
        <f>H74*K74</f>
        <v>2584.4182499999997</v>
      </c>
      <c r="M74" s="7">
        <v>6.99</v>
      </c>
      <c r="N74" s="7">
        <v>61.17</v>
      </c>
      <c r="O74" s="5">
        <v>60</v>
      </c>
      <c r="P74" s="7">
        <f>(L74*I74)/(1000*M74)</f>
        <v>20.704924463519312</v>
      </c>
      <c r="Q74" s="7">
        <f>(L74*I74)/(1000*N74)</f>
        <v>2.3659869543894065</v>
      </c>
      <c r="R74" s="7">
        <f>(L74*I74)/(1000*O74)</f>
        <v>2.4121237</v>
      </c>
    </row>
    <row r="75" spans="1:18" x14ac:dyDescent="0.45">
      <c r="A75" s="2">
        <v>43789</v>
      </c>
      <c r="B75" s="2">
        <v>43697</v>
      </c>
      <c r="C75" s="3" t="s">
        <v>23</v>
      </c>
      <c r="D75" s="3">
        <v>2</v>
      </c>
      <c r="E75" s="4">
        <v>1.2270000000000001</v>
      </c>
      <c r="F75" s="4">
        <v>0.42699999999999999</v>
      </c>
      <c r="G75" s="3">
        <f>(E75-F75)</f>
        <v>0.8</v>
      </c>
      <c r="H75" s="5">
        <f>(3121.9*G75)-90.46</f>
        <v>2407.0600000000004</v>
      </c>
      <c r="I75" s="6">
        <v>56</v>
      </c>
      <c r="J75" s="7">
        <v>54</v>
      </c>
      <c r="K75" s="7">
        <f>J75/I75</f>
        <v>0.9642857142857143</v>
      </c>
      <c r="L75" s="5">
        <f>H75*K75</f>
        <v>2321.093571428572</v>
      </c>
      <c r="M75" s="7">
        <v>6.19</v>
      </c>
      <c r="N75" s="7">
        <v>61</v>
      </c>
      <c r="O75" s="5">
        <v>60</v>
      </c>
      <c r="P75" s="7">
        <f>(L75*I75)/(1000*M75)</f>
        <v>20.998584814216485</v>
      </c>
      <c r="Q75" s="7">
        <f>(L75*I75)/(1000*N75)</f>
        <v>2.1308400000000005</v>
      </c>
      <c r="R75" s="7">
        <f>(L75*I75)/(1000*O75)</f>
        <v>2.1663540000000006</v>
      </c>
    </row>
    <row r="76" spans="1:18" x14ac:dyDescent="0.45">
      <c r="A76" s="2">
        <v>43789</v>
      </c>
      <c r="B76" s="2">
        <v>43697</v>
      </c>
      <c r="C76" s="3" t="s">
        <v>23</v>
      </c>
      <c r="D76" s="3">
        <v>3</v>
      </c>
      <c r="E76" s="4">
        <v>1.327</v>
      </c>
      <c r="F76" s="4">
        <v>0.42599999999999999</v>
      </c>
      <c r="G76" s="3">
        <f>(E76-F76)</f>
        <v>0.90100000000000002</v>
      </c>
      <c r="H76" s="5">
        <f>(3121.9*G76)-90.46</f>
        <v>2722.3719000000001</v>
      </c>
      <c r="I76" s="6">
        <v>56</v>
      </c>
      <c r="J76" s="7">
        <v>54.5</v>
      </c>
      <c r="K76" s="7">
        <f>J76/I76</f>
        <v>0.9732142857142857</v>
      </c>
      <c r="L76" s="5">
        <f>H76*K76</f>
        <v>2649.4512241071429</v>
      </c>
      <c r="M76" s="7">
        <v>7.97</v>
      </c>
      <c r="N76" s="7">
        <v>61.05</v>
      </c>
      <c r="O76" s="5">
        <v>60</v>
      </c>
      <c r="P76" s="7">
        <f>(L76*I76)/(1000*M76)</f>
        <v>18.615968450439148</v>
      </c>
      <c r="Q76" s="7">
        <f>(L76*I76)/(1000*N76)</f>
        <v>2.4302910491400493</v>
      </c>
      <c r="R76" s="7">
        <f>(L76*I76)/(1000*O76)</f>
        <v>2.4728211425</v>
      </c>
    </row>
    <row r="77" spans="1:18" x14ac:dyDescent="0.45">
      <c r="A77" s="2">
        <v>43789</v>
      </c>
      <c r="B77" s="2">
        <v>43697</v>
      </c>
      <c r="C77" s="3" t="s">
        <v>24</v>
      </c>
      <c r="D77" s="3">
        <v>1</v>
      </c>
      <c r="E77" s="4">
        <v>1.2989999999999999</v>
      </c>
      <c r="F77" s="4">
        <v>0.43</v>
      </c>
      <c r="G77" s="3">
        <f>(E77-F77)</f>
        <v>0.86899999999999999</v>
      </c>
      <c r="H77" s="5">
        <f>(3121.9*G77)-90.46</f>
        <v>2622.4711000000002</v>
      </c>
      <c r="I77" s="6">
        <v>49</v>
      </c>
      <c r="J77" s="7">
        <v>53</v>
      </c>
      <c r="K77" s="7">
        <f>J77/I77</f>
        <v>1.0816326530612246</v>
      </c>
      <c r="L77" s="5">
        <f>H77*K77</f>
        <v>2836.5503734693884</v>
      </c>
      <c r="M77" s="7">
        <v>6.92</v>
      </c>
      <c r="N77" s="7">
        <v>54.38</v>
      </c>
      <c r="O77" s="5">
        <v>60</v>
      </c>
      <c r="P77" s="7">
        <f>(L77*I77)/(1000*M77)</f>
        <v>20.085400043352607</v>
      </c>
      <c r="Q77" s="7">
        <f>(L77*I77)/(1000*N77)</f>
        <v>2.5559207116586986</v>
      </c>
      <c r="R77" s="7">
        <f>(L77*I77)/(1000*O77)</f>
        <v>2.3165161383333341</v>
      </c>
    </row>
    <row r="78" spans="1:18" x14ac:dyDescent="0.45">
      <c r="A78" s="2">
        <v>43789</v>
      </c>
      <c r="B78" s="2">
        <v>43697</v>
      </c>
      <c r="C78" s="3" t="s">
        <v>24</v>
      </c>
      <c r="D78" s="3">
        <v>2</v>
      </c>
      <c r="E78" s="4">
        <v>1.4570000000000001</v>
      </c>
      <c r="F78" s="4">
        <v>0.495</v>
      </c>
      <c r="G78" s="3">
        <f>(E78-F78)</f>
        <v>0.96200000000000008</v>
      </c>
      <c r="H78" s="5">
        <f>(3121.9*G78)-90.46</f>
        <v>2912.8078000000005</v>
      </c>
      <c r="I78" s="6">
        <v>49</v>
      </c>
      <c r="J78" s="7">
        <v>51.5</v>
      </c>
      <c r="K78" s="7">
        <f>J78/I78</f>
        <v>1.0510204081632653</v>
      </c>
      <c r="L78" s="5">
        <f>H78*K78</f>
        <v>3061.4204428571434</v>
      </c>
      <c r="M78" s="7">
        <v>6.89</v>
      </c>
      <c r="N78" s="7">
        <v>54.31</v>
      </c>
      <c r="O78" s="5">
        <v>60</v>
      </c>
      <c r="P78" s="7">
        <f>(L78*I78)/(1000*M78)</f>
        <v>21.772075718432514</v>
      </c>
      <c r="Q78" s="7">
        <f>(L78*I78)/(1000*N78)</f>
        <v>2.7620990922482052</v>
      </c>
      <c r="R78" s="7">
        <f>(L78*I78)/(1000*O78)</f>
        <v>2.5001600283333336</v>
      </c>
    </row>
    <row r="79" spans="1:18" x14ac:dyDescent="0.45">
      <c r="A79" s="2">
        <v>43789</v>
      </c>
      <c r="B79" s="2">
        <v>43697</v>
      </c>
      <c r="C79" s="3" t="s">
        <v>24</v>
      </c>
      <c r="D79" s="3">
        <v>3</v>
      </c>
      <c r="E79" s="4">
        <v>1.355</v>
      </c>
      <c r="F79" s="4">
        <v>0.441</v>
      </c>
      <c r="G79" s="3">
        <f>(E79-F79)</f>
        <v>0.91399999999999992</v>
      </c>
      <c r="H79" s="5">
        <f>(3121.9*G79)-90.46</f>
        <v>2762.9566</v>
      </c>
      <c r="I79" s="6">
        <v>50</v>
      </c>
      <c r="J79" s="7">
        <v>53.5</v>
      </c>
      <c r="K79" s="7">
        <f>J79/I79</f>
        <v>1.07</v>
      </c>
      <c r="L79" s="5">
        <f>H79*K79</f>
        <v>2956.363562</v>
      </c>
      <c r="M79" s="7">
        <v>7.3</v>
      </c>
      <c r="N79" s="7">
        <v>54.5</v>
      </c>
      <c r="O79" s="5">
        <v>60</v>
      </c>
      <c r="P79" s="7">
        <f>(L79*I79)/(1000*M79)</f>
        <v>20.249065493150685</v>
      </c>
      <c r="Q79" s="7">
        <f>(L79*I79)/(1000*N79)</f>
        <v>2.7122601486238529</v>
      </c>
      <c r="R79" s="7">
        <f>(L79*I79)/(1000*O79)</f>
        <v>2.4636363016666665</v>
      </c>
    </row>
    <row r="80" spans="1:18" x14ac:dyDescent="0.45">
      <c r="A80" s="2">
        <v>43789</v>
      </c>
      <c r="B80" s="2">
        <v>43697</v>
      </c>
      <c r="C80" s="3" t="s">
        <v>22</v>
      </c>
      <c r="D80" s="3">
        <v>1</v>
      </c>
      <c r="E80" s="4">
        <v>1.0429999999999999</v>
      </c>
      <c r="F80" s="4">
        <v>0.40500000000000003</v>
      </c>
      <c r="G80" s="3">
        <f>(E80-F80)</f>
        <v>0.6379999999999999</v>
      </c>
      <c r="H80" s="5">
        <f>(3121.9*G80)-90.46</f>
        <v>1901.3121999999996</v>
      </c>
      <c r="I80" s="6">
        <v>52</v>
      </c>
      <c r="J80" s="7">
        <v>52.5</v>
      </c>
      <c r="K80" s="7">
        <f>J80/I80</f>
        <v>1.0096153846153846</v>
      </c>
      <c r="L80" s="5">
        <f>H80*K80</f>
        <v>1919.5940480769227</v>
      </c>
      <c r="M80" s="7">
        <v>7.74</v>
      </c>
      <c r="N80" s="7">
        <v>57.54</v>
      </c>
      <c r="O80" s="5">
        <v>60</v>
      </c>
      <c r="P80" s="7">
        <f>(L80*I80)/(1000*M80)</f>
        <v>12.896497480620152</v>
      </c>
      <c r="Q80" s="7">
        <f>(L80*I80)/(1000*N80)</f>
        <v>1.7347739051094886</v>
      </c>
      <c r="R80" s="7">
        <f>(L80*I80)/(1000*O80)</f>
        <v>1.6636481749999996</v>
      </c>
    </row>
    <row r="81" spans="1:18" x14ac:dyDescent="0.45">
      <c r="A81" s="2">
        <v>43789</v>
      </c>
      <c r="B81" s="2">
        <v>43697</v>
      </c>
      <c r="C81" s="3" t="s">
        <v>22</v>
      </c>
      <c r="D81" s="3">
        <v>2</v>
      </c>
      <c r="E81" s="4">
        <v>1.35</v>
      </c>
      <c r="F81" s="4">
        <v>0.439</v>
      </c>
      <c r="G81" s="3">
        <f>(E81-F81)</f>
        <v>0.91100000000000003</v>
      </c>
      <c r="H81" s="5">
        <f>(3121.9*G81)-90.46</f>
        <v>2753.5909000000001</v>
      </c>
      <c r="I81" s="6">
        <v>52</v>
      </c>
      <c r="J81" s="7">
        <v>52</v>
      </c>
      <c r="K81" s="7">
        <f>J81/I81</f>
        <v>1</v>
      </c>
      <c r="L81" s="5">
        <f>H81*K81</f>
        <v>2753.5909000000001</v>
      </c>
      <c r="M81" s="7">
        <v>7.67</v>
      </c>
      <c r="N81" s="7">
        <v>57.29</v>
      </c>
      <c r="O81" s="5">
        <v>60</v>
      </c>
      <c r="P81" s="7">
        <f>(L81*I81)/(1000*M81)</f>
        <v>18.668412881355934</v>
      </c>
      <c r="Q81" s="7">
        <f>(L81*I81)/(1000*N81)</f>
        <v>2.4993319392564146</v>
      </c>
      <c r="R81" s="7">
        <f>(L81*I81)/(1000*O81)</f>
        <v>2.3864454466666669</v>
      </c>
    </row>
    <row r="82" spans="1:18" x14ac:dyDescent="0.45">
      <c r="A82" s="2">
        <v>43789</v>
      </c>
      <c r="B82" s="2">
        <v>43697</v>
      </c>
      <c r="C82" s="3" t="s">
        <v>22</v>
      </c>
      <c r="D82" s="3">
        <v>3</v>
      </c>
      <c r="E82" s="4">
        <v>1.2949999999999999</v>
      </c>
      <c r="F82" s="4">
        <v>0.46800000000000003</v>
      </c>
      <c r="G82" s="3">
        <f>(E82-F82)</f>
        <v>0.82699999999999996</v>
      </c>
      <c r="H82" s="5">
        <f>(3121.9*G82)-90.46</f>
        <v>2491.3512999999998</v>
      </c>
      <c r="I82" s="6">
        <v>52</v>
      </c>
      <c r="J82" s="7">
        <v>50.5</v>
      </c>
      <c r="K82" s="7">
        <f>J82/I82</f>
        <v>0.97115384615384615</v>
      </c>
      <c r="L82" s="5">
        <f>H82*K82</f>
        <v>2419.4853971153843</v>
      </c>
      <c r="M82" s="7">
        <v>6.23</v>
      </c>
      <c r="N82" s="7">
        <v>57.14</v>
      </c>
      <c r="O82" s="5">
        <v>60</v>
      </c>
      <c r="P82" s="7">
        <f>(L82*I82)/(1000*M82)</f>
        <v>20.194741677367574</v>
      </c>
      <c r="Q82" s="7">
        <f>(L82*I82)/(1000*N82)</f>
        <v>2.201841803465173</v>
      </c>
      <c r="R82" s="7">
        <f>(L82*I82)/(1000*O82)</f>
        <v>2.0968873441666664</v>
      </c>
    </row>
    <row r="83" spans="1:18" x14ac:dyDescent="0.45">
      <c r="A83" s="2">
        <v>43781</v>
      </c>
      <c r="B83" s="16">
        <v>43727</v>
      </c>
      <c r="C83" s="3" t="s">
        <v>25</v>
      </c>
      <c r="D83" s="3">
        <v>1</v>
      </c>
      <c r="E83" s="4">
        <v>2.032</v>
      </c>
      <c r="F83" s="4">
        <v>0.84499999999999997</v>
      </c>
      <c r="G83" s="3">
        <f>(E83-F83)</f>
        <v>1.1870000000000001</v>
      </c>
      <c r="H83" s="5">
        <f>(3121.9*G83)-90.46</f>
        <v>3615.2353000000003</v>
      </c>
      <c r="I83" s="6">
        <v>69</v>
      </c>
      <c r="J83" s="7">
        <v>54.5</v>
      </c>
      <c r="K83" s="7">
        <f>J83/I83</f>
        <v>0.78985507246376807</v>
      </c>
      <c r="L83" s="5">
        <f>H83*K83</f>
        <v>2855.5119398550723</v>
      </c>
      <c r="M83" s="7">
        <v>10.67</v>
      </c>
      <c r="N83" s="7">
        <v>75.33</v>
      </c>
      <c r="O83" s="5">
        <v>60</v>
      </c>
      <c r="P83" s="7">
        <f>(L83*I83)/(1000*M83)</f>
        <v>18.465822291471415</v>
      </c>
      <c r="Q83" s="7">
        <f>(L83*I83)/(1000*N83)</f>
        <v>2.6155625096243194</v>
      </c>
      <c r="R83" s="7">
        <f>(L83*I83)/(1000*O83)</f>
        <v>3.2838387308333332</v>
      </c>
    </row>
    <row r="84" spans="1:18" x14ac:dyDescent="0.45">
      <c r="A84" s="2">
        <v>43781</v>
      </c>
      <c r="B84" s="16">
        <v>43727</v>
      </c>
      <c r="C84" s="3" t="s">
        <v>25</v>
      </c>
      <c r="D84" s="3">
        <v>2</v>
      </c>
      <c r="E84" s="4">
        <v>1.9550000000000001</v>
      </c>
      <c r="F84" s="4">
        <v>0.73799999999999999</v>
      </c>
      <c r="G84" s="3">
        <f>(E84-F84)</f>
        <v>1.2170000000000001</v>
      </c>
      <c r="H84" s="5">
        <f>(3121.9*G84)-90.46</f>
        <v>3708.8923000000004</v>
      </c>
      <c r="I84" s="6">
        <v>69</v>
      </c>
      <c r="J84" s="7">
        <v>57</v>
      </c>
      <c r="K84" s="7">
        <f>J84/I84</f>
        <v>0.82608695652173914</v>
      </c>
      <c r="L84" s="5">
        <f>H84*K84</f>
        <v>3063.8675521739133</v>
      </c>
      <c r="M84" s="7">
        <v>11.24</v>
      </c>
      <c r="N84" s="7">
        <v>75.67</v>
      </c>
      <c r="O84" s="5">
        <v>60</v>
      </c>
      <c r="P84" s="7">
        <f>(L84*I84)/(1000*M84)</f>
        <v>18.808439599644128</v>
      </c>
      <c r="Q84" s="7">
        <f>(L84*I84)/(1000*N84)</f>
        <v>2.7938001995506809</v>
      </c>
      <c r="R84" s="7">
        <f>(L84*I84)/(1000*O84)</f>
        <v>3.5234476850000003</v>
      </c>
    </row>
    <row r="85" spans="1:18" x14ac:dyDescent="0.45">
      <c r="A85" s="2">
        <v>43781</v>
      </c>
      <c r="B85" s="16">
        <v>43727</v>
      </c>
      <c r="C85" s="3" t="s">
        <v>25</v>
      </c>
      <c r="D85" s="3">
        <v>3</v>
      </c>
      <c r="E85" s="4">
        <v>2.0960000000000001</v>
      </c>
      <c r="F85" s="4">
        <v>0.80700000000000005</v>
      </c>
      <c r="G85" s="3">
        <f>(E85-F85)</f>
        <v>1.2890000000000001</v>
      </c>
      <c r="H85" s="5">
        <f>(3121.9*G85)-90.46</f>
        <v>3933.6691000000005</v>
      </c>
      <c r="I85" s="6">
        <v>69</v>
      </c>
      <c r="J85" s="7">
        <v>51.5</v>
      </c>
      <c r="K85" s="7">
        <f>J85/I85</f>
        <v>0.74637681159420288</v>
      </c>
      <c r="L85" s="5">
        <f>H85*K85</f>
        <v>2935.9994007246382</v>
      </c>
      <c r="M85" s="7">
        <v>10.58</v>
      </c>
      <c r="N85" s="7">
        <v>75.98</v>
      </c>
      <c r="O85" s="5">
        <v>60</v>
      </c>
      <c r="P85" s="7">
        <f>(L85*I85)/(1000*M85)</f>
        <v>19.147822178638947</v>
      </c>
      <c r="Q85" s="7">
        <f>(L85*I85)/(1000*N85)</f>
        <v>2.6662800559357733</v>
      </c>
      <c r="R85" s="7">
        <f>(L85*I85)/(1000*O85)</f>
        <v>3.3763993108333339</v>
      </c>
    </row>
    <row r="86" spans="1:18" x14ac:dyDescent="0.45">
      <c r="A86" s="2">
        <v>43781</v>
      </c>
      <c r="B86" s="16">
        <v>43727</v>
      </c>
      <c r="C86" s="3" t="s">
        <v>18</v>
      </c>
      <c r="D86" s="3">
        <v>1</v>
      </c>
      <c r="E86" s="4">
        <v>1.272</v>
      </c>
      <c r="F86" s="4">
        <v>0.56499999999999995</v>
      </c>
      <c r="G86" s="3">
        <f>(E86-F86)</f>
        <v>0.70700000000000007</v>
      </c>
      <c r="H86" s="5">
        <f>(3121.9*G86)-90.46</f>
        <v>2116.7233000000001</v>
      </c>
      <c r="I86" s="6">
        <v>47</v>
      </c>
      <c r="J86" s="7">
        <v>52</v>
      </c>
      <c r="K86" s="7">
        <f>J86/I86</f>
        <v>1.1063829787234043</v>
      </c>
      <c r="L86" s="5">
        <f>H86*K86</f>
        <v>2341.9066297872341</v>
      </c>
      <c r="M86" s="7">
        <v>8.7100000000000009</v>
      </c>
      <c r="N86" s="7">
        <v>52.66</v>
      </c>
      <c r="O86" s="5">
        <v>60</v>
      </c>
      <c r="P86" s="7">
        <f>(L86*I86)/(1000*M86)</f>
        <v>12.637154029850747</v>
      </c>
      <c r="Q86" s="7">
        <f>(L86*I86)/(1000*N86)</f>
        <v>2.0901939156855298</v>
      </c>
      <c r="R86" s="7">
        <f>(L86*I86)/(1000*O86)</f>
        <v>1.8344935266666667</v>
      </c>
    </row>
    <row r="87" spans="1:18" x14ac:dyDescent="0.45">
      <c r="A87" s="2">
        <v>43781</v>
      </c>
      <c r="B87" s="16">
        <v>43727</v>
      </c>
      <c r="C87" s="3" t="s">
        <v>18</v>
      </c>
      <c r="D87" s="3">
        <v>2</v>
      </c>
      <c r="E87" s="4">
        <v>1.034</v>
      </c>
      <c r="F87" s="4">
        <v>0.45700000000000002</v>
      </c>
      <c r="G87" s="3">
        <f>(E87-F87)</f>
        <v>0.57699999999999996</v>
      </c>
      <c r="H87" s="5">
        <f>(3121.9*G87)-90.46</f>
        <v>1710.8762999999999</v>
      </c>
      <c r="I87" s="6">
        <v>47</v>
      </c>
      <c r="J87" s="7">
        <v>57</v>
      </c>
      <c r="K87" s="7">
        <f>J87/I87</f>
        <v>1.2127659574468086</v>
      </c>
      <c r="L87" s="5">
        <f>H87*K87</f>
        <v>2074.8925340425531</v>
      </c>
      <c r="M87" s="7">
        <v>8.7100000000000009</v>
      </c>
      <c r="N87" s="7">
        <v>52.89</v>
      </c>
      <c r="O87" s="5">
        <v>60</v>
      </c>
      <c r="P87" s="7">
        <f>(L87*I87)/(1000*M87)</f>
        <v>11.196320218140068</v>
      </c>
      <c r="Q87" s="7">
        <f>(L87*I87)/(1000*N87)</f>
        <v>1.8438258479863867</v>
      </c>
      <c r="R87" s="7">
        <f>(L87*I87)/(1000*O87)</f>
        <v>1.6253324849999999</v>
      </c>
    </row>
    <row r="88" spans="1:18" x14ac:dyDescent="0.45">
      <c r="A88" s="2">
        <v>43781</v>
      </c>
      <c r="B88" s="16">
        <v>43727</v>
      </c>
      <c r="C88" s="3" t="s">
        <v>18</v>
      </c>
      <c r="D88" s="3">
        <v>3</v>
      </c>
      <c r="E88" s="17">
        <v>1.095</v>
      </c>
      <c r="F88" s="17">
        <v>0.51400000000000001</v>
      </c>
      <c r="G88" s="3">
        <f>(E88-F88)</f>
        <v>0.58099999999999996</v>
      </c>
      <c r="H88" s="5">
        <f>(3121.9*G88)-90.46</f>
        <v>1723.3638999999998</v>
      </c>
      <c r="I88" s="6">
        <v>47</v>
      </c>
      <c r="J88" s="7">
        <v>57</v>
      </c>
      <c r="K88" s="7">
        <f>J88/I88</f>
        <v>1.2127659574468086</v>
      </c>
      <c r="L88" s="5">
        <f>H88*K88</f>
        <v>2090.0370702127657</v>
      </c>
      <c r="M88" s="7">
        <v>8.76</v>
      </c>
      <c r="N88" s="7">
        <v>52.14</v>
      </c>
      <c r="O88" s="5">
        <v>60</v>
      </c>
      <c r="P88" s="7">
        <f>(L88*I88)/(1000*M88)</f>
        <v>11.213669212328766</v>
      </c>
      <c r="Q88" s="7">
        <f>(L88*I88)/(1000*N88)</f>
        <v>1.8839996605293439</v>
      </c>
      <c r="R88" s="7">
        <f>(L88*I88)/(1000*O88)</f>
        <v>1.6371957049999997</v>
      </c>
    </row>
    <row r="89" spans="1:18" x14ac:dyDescent="0.45">
      <c r="A89" s="2">
        <v>43781</v>
      </c>
      <c r="B89" s="16">
        <v>43727</v>
      </c>
      <c r="C89" s="3" t="s">
        <v>19</v>
      </c>
      <c r="D89" s="3">
        <v>1</v>
      </c>
      <c r="E89" s="17">
        <v>1.3149999999999999</v>
      </c>
      <c r="F89" s="17">
        <v>0.625</v>
      </c>
      <c r="G89" s="3">
        <f>(E89-F89)</f>
        <v>0.69</v>
      </c>
      <c r="H89" s="5">
        <f>(3121.9*G89)-90.46</f>
        <v>2063.6509999999998</v>
      </c>
      <c r="I89" s="6">
        <v>47</v>
      </c>
      <c r="J89" s="7">
        <v>53</v>
      </c>
      <c r="K89" s="7">
        <f>J89/I89</f>
        <v>1.1276595744680851</v>
      </c>
      <c r="L89" s="5">
        <f>H89*K89</f>
        <v>2327.0958085106381</v>
      </c>
      <c r="M89" s="7">
        <v>8.0500000000000007</v>
      </c>
      <c r="N89" s="3">
        <v>51.76</v>
      </c>
      <c r="O89" s="3">
        <v>60</v>
      </c>
      <c r="P89" s="7">
        <f>(L89*I89)/(1000*M89)</f>
        <v>13.58677055900621</v>
      </c>
      <c r="Q89" s="7">
        <f>(L89*I89)/(1000*N89)</f>
        <v>2.1130893160741886</v>
      </c>
      <c r="R89" s="7">
        <f>(L89*I89)/(1000*O89)</f>
        <v>1.8228917166666667</v>
      </c>
    </row>
    <row r="90" spans="1:18" x14ac:dyDescent="0.45">
      <c r="A90" s="2">
        <v>43781</v>
      </c>
      <c r="B90" s="16">
        <v>43727</v>
      </c>
      <c r="C90" s="3" t="s">
        <v>19</v>
      </c>
      <c r="D90" s="3">
        <v>2</v>
      </c>
      <c r="E90" s="17">
        <v>1.208</v>
      </c>
      <c r="F90" s="17">
        <v>0.60899999999999999</v>
      </c>
      <c r="G90" s="3">
        <f>(E90-F90)</f>
        <v>0.59899999999999998</v>
      </c>
      <c r="H90" s="5">
        <f>(3121.9*G90)-90.46</f>
        <v>1779.5581</v>
      </c>
      <c r="I90" s="6">
        <v>47</v>
      </c>
      <c r="J90" s="7">
        <v>52</v>
      </c>
      <c r="K90" s="7">
        <f>J90/I90</f>
        <v>1.1063829787234043</v>
      </c>
      <c r="L90" s="5">
        <f>H90*K90</f>
        <v>1968.8727914893618</v>
      </c>
      <c r="M90" s="7">
        <v>7.04</v>
      </c>
      <c r="N90" s="3">
        <v>51.59</v>
      </c>
      <c r="O90" s="3">
        <v>60</v>
      </c>
      <c r="P90" s="7">
        <f>(L90*I90)/(1000*M90)</f>
        <v>13.144463238636364</v>
      </c>
      <c r="Q90" s="7">
        <f>(L90*I90)/(1000*N90)</f>
        <v>1.7937007404535763</v>
      </c>
      <c r="R90" s="7">
        <f>(L90*I90)/(1000*O90)</f>
        <v>1.5422836866666667</v>
      </c>
    </row>
    <row r="91" spans="1:18" x14ac:dyDescent="0.45">
      <c r="A91" s="16">
        <v>43781</v>
      </c>
      <c r="B91" s="16">
        <v>43727</v>
      </c>
      <c r="C91" s="11" t="s">
        <v>19</v>
      </c>
      <c r="D91" s="3">
        <v>3</v>
      </c>
      <c r="E91" s="17">
        <v>1.351</v>
      </c>
      <c r="F91" s="17">
        <v>0.59199999999999997</v>
      </c>
      <c r="G91" s="3">
        <f>(E91-F91)</f>
        <v>0.75900000000000001</v>
      </c>
      <c r="H91" s="5">
        <f>(3121.9*G91)-90.46</f>
        <v>2279.0621000000001</v>
      </c>
      <c r="I91" s="12">
        <v>47</v>
      </c>
      <c r="J91" s="13">
        <v>54.5</v>
      </c>
      <c r="K91" s="13">
        <f>J91/I91</f>
        <v>1.1595744680851063</v>
      </c>
      <c r="L91" s="14">
        <f>H91*K91</f>
        <v>2642.7422223404255</v>
      </c>
      <c r="M91" s="13">
        <v>8.19</v>
      </c>
      <c r="N91" s="13">
        <v>51.77</v>
      </c>
      <c r="O91" s="14">
        <v>60</v>
      </c>
      <c r="P91" s="13">
        <f>(L91*I91)/(1000*M91)</f>
        <v>15.165919957264959</v>
      </c>
      <c r="Q91" s="13">
        <f>(L91*I91)/(1000*N91)</f>
        <v>2.3992444359667759</v>
      </c>
      <c r="R91" s="13">
        <f>(L91*I91)/(1000*O91)</f>
        <v>2.0701480741666667</v>
      </c>
    </row>
    <row r="92" spans="1:18" x14ac:dyDescent="0.45">
      <c r="A92" s="16">
        <v>43782</v>
      </c>
      <c r="B92" s="16">
        <v>43727</v>
      </c>
      <c r="C92" s="11" t="s">
        <v>20</v>
      </c>
      <c r="D92" s="3">
        <v>1</v>
      </c>
      <c r="E92" s="17">
        <v>2.0289999999999999</v>
      </c>
      <c r="F92" s="17">
        <v>1.048</v>
      </c>
      <c r="G92" s="3">
        <f>(E92-F92)</f>
        <v>0.98099999999999987</v>
      </c>
      <c r="H92" s="5">
        <f>(3121.9*G92)-90.46</f>
        <v>2972.1238999999996</v>
      </c>
      <c r="I92" s="12">
        <v>60</v>
      </c>
      <c r="J92" s="13">
        <v>50.5</v>
      </c>
      <c r="K92" s="13">
        <f>J92/I92</f>
        <v>0.84166666666666667</v>
      </c>
      <c r="L92" s="14">
        <f>H92*K92</f>
        <v>2501.5376158333329</v>
      </c>
      <c r="M92" s="13">
        <v>9.7899999999999991</v>
      </c>
      <c r="N92" s="13">
        <v>67.05</v>
      </c>
      <c r="O92" s="14">
        <v>60</v>
      </c>
      <c r="P92" s="13">
        <f>(L92*I92)/(1000*M92)</f>
        <v>15.331180485188966</v>
      </c>
      <c r="Q92" s="13">
        <f>(L92*I92)/(1000*N92)</f>
        <v>2.2385124079045484</v>
      </c>
      <c r="R92" s="13">
        <f>(L92*I92)/(1000*O92)</f>
        <v>2.5015376158333331</v>
      </c>
    </row>
    <row r="93" spans="1:18" x14ac:dyDescent="0.45">
      <c r="A93" s="16">
        <v>43783</v>
      </c>
      <c r="B93" s="16">
        <v>43727</v>
      </c>
      <c r="C93" s="11" t="s">
        <v>20</v>
      </c>
      <c r="D93" s="3">
        <v>3</v>
      </c>
      <c r="E93" s="17">
        <v>1.9319999999999999</v>
      </c>
      <c r="F93" s="17">
        <v>0.76100000000000001</v>
      </c>
      <c r="G93" s="3">
        <f>(E93-F93)</f>
        <v>1.1709999999999998</v>
      </c>
      <c r="H93" s="5">
        <f>(3121.9*G93)-90.46</f>
        <v>3565.2848999999997</v>
      </c>
      <c r="I93" s="12">
        <v>61</v>
      </c>
      <c r="J93" s="13">
        <v>50.5</v>
      </c>
      <c r="K93" s="13">
        <f>J93/I93</f>
        <v>0.82786885245901642</v>
      </c>
      <c r="L93" s="14">
        <f>H93*K93</f>
        <v>2951.588318852459</v>
      </c>
      <c r="M93" s="13">
        <v>10.56</v>
      </c>
      <c r="N93" s="13">
        <v>67.11</v>
      </c>
      <c r="O93" s="14">
        <v>60</v>
      </c>
      <c r="P93" s="13">
        <f>(L93*I93)/(1000*M93)</f>
        <v>17.049894644886365</v>
      </c>
      <c r="Q93" s="13">
        <f>(L93*I93)/(1000*N93)</f>
        <v>2.6828622776039341</v>
      </c>
      <c r="R93" s="13">
        <f>(L93*I93)/(1000*O93)</f>
        <v>3.0007814575</v>
      </c>
    </row>
    <row r="94" spans="1:18" x14ac:dyDescent="0.45">
      <c r="A94" s="16">
        <v>43788</v>
      </c>
      <c r="B94" s="16">
        <v>43727</v>
      </c>
      <c r="C94" s="11" t="s">
        <v>20</v>
      </c>
      <c r="D94" s="3">
        <v>2</v>
      </c>
      <c r="E94" s="17">
        <v>1.8640000000000001</v>
      </c>
      <c r="F94" s="17">
        <v>0.76700000000000002</v>
      </c>
      <c r="G94" s="3">
        <f>(E94-F94)</f>
        <v>1.097</v>
      </c>
      <c r="H94" s="5">
        <f>(3121.9*G94)-90.46</f>
        <v>3334.2642999999998</v>
      </c>
      <c r="I94" s="12">
        <v>60</v>
      </c>
      <c r="J94" s="13">
        <v>53.5</v>
      </c>
      <c r="K94" s="13">
        <f>J94/I94</f>
        <v>0.89166666666666672</v>
      </c>
      <c r="L94" s="14">
        <f>H94*K94</f>
        <v>2973.0523341666667</v>
      </c>
      <c r="M94" s="13">
        <v>10.54</v>
      </c>
      <c r="N94" s="13">
        <v>67.209999999999994</v>
      </c>
      <c r="O94" s="14">
        <v>60</v>
      </c>
      <c r="P94" s="13">
        <f>(L94*I94)/(1000*M94)</f>
        <v>16.92439658918406</v>
      </c>
      <c r="Q94" s="13">
        <f>(L94*I94)/(1000*N94)</f>
        <v>2.654116054902544</v>
      </c>
      <c r="R94" s="13">
        <f>(L94*I94)/(1000*O94)</f>
        <v>2.9730523341666664</v>
      </c>
    </row>
    <row r="95" spans="1:18" x14ac:dyDescent="0.45">
      <c r="A95" s="16">
        <v>43788</v>
      </c>
      <c r="B95" s="16">
        <v>43727</v>
      </c>
      <c r="C95" s="11" t="s">
        <v>21</v>
      </c>
      <c r="D95" s="3">
        <v>1</v>
      </c>
      <c r="E95" s="17">
        <v>2.012</v>
      </c>
      <c r="F95" s="17">
        <v>0.871</v>
      </c>
      <c r="G95" s="3">
        <f>(E95-F95)</f>
        <v>1.141</v>
      </c>
      <c r="H95" s="5">
        <f>(3121.9*G95)-90.46</f>
        <v>3471.6279</v>
      </c>
      <c r="I95" s="12">
        <v>58</v>
      </c>
      <c r="J95" s="13">
        <v>51</v>
      </c>
      <c r="K95" s="13">
        <f>J95/I95</f>
        <v>0.87931034482758619</v>
      </c>
      <c r="L95" s="14">
        <f>H95*K95</f>
        <v>3052.638325862069</v>
      </c>
      <c r="M95" s="13">
        <v>10.42</v>
      </c>
      <c r="N95" s="13">
        <v>64.16</v>
      </c>
      <c r="O95" s="14">
        <v>60</v>
      </c>
      <c r="P95" s="13">
        <f>(L95*I95)/(1000*M95)</f>
        <v>16.991652869481769</v>
      </c>
      <c r="Q95" s="13">
        <f>(L95*I95)/(1000*N95)</f>
        <v>2.7595545963216961</v>
      </c>
      <c r="R95" s="13">
        <f>(L95*I95)/(1000*O95)</f>
        <v>2.9508837150000002</v>
      </c>
    </row>
    <row r="96" spans="1:18" x14ac:dyDescent="0.45">
      <c r="A96" s="16">
        <v>43788</v>
      </c>
      <c r="B96" s="16">
        <v>43727</v>
      </c>
      <c r="C96" s="11" t="s">
        <v>21</v>
      </c>
      <c r="D96" s="3">
        <v>2</v>
      </c>
      <c r="E96" s="17">
        <v>2.1480000000000001</v>
      </c>
      <c r="F96" s="17">
        <v>0.74</v>
      </c>
      <c r="G96" s="3">
        <f>(E96-F96)</f>
        <v>1.4080000000000001</v>
      </c>
      <c r="H96" s="5">
        <f>(3121.9*G96)-90.46</f>
        <v>4305.1752000000006</v>
      </c>
      <c r="I96" s="12">
        <v>58</v>
      </c>
      <c r="J96" s="13">
        <v>53</v>
      </c>
      <c r="K96" s="13">
        <f>J96/I96</f>
        <v>0.91379310344827591</v>
      </c>
      <c r="L96" s="14">
        <f>H96*K96</f>
        <v>3934.0394068965525</v>
      </c>
      <c r="M96" s="13">
        <v>10.23</v>
      </c>
      <c r="N96" s="13">
        <v>64.180000000000007</v>
      </c>
      <c r="O96" s="14">
        <v>60</v>
      </c>
      <c r="P96" s="13">
        <f>(L96*I96)/(1000*M96)</f>
        <v>22.304426744868039</v>
      </c>
      <c r="Q96" s="13">
        <f>(L96*I96)/(1000*N96)</f>
        <v>3.5552241445933315</v>
      </c>
      <c r="R96" s="13">
        <f>(L96*I96)/(1000*O96)</f>
        <v>3.8029047600000006</v>
      </c>
    </row>
    <row r="97" spans="1:18" x14ac:dyDescent="0.45">
      <c r="A97" s="16">
        <v>43788</v>
      </c>
      <c r="B97" s="16">
        <v>43727</v>
      </c>
      <c r="C97" s="11" t="s">
        <v>21</v>
      </c>
      <c r="D97" s="3">
        <v>3</v>
      </c>
      <c r="E97" s="17">
        <v>1.831</v>
      </c>
      <c r="F97" s="17">
        <v>0.73699999999999999</v>
      </c>
      <c r="G97" s="3">
        <f>(E97-F97)</f>
        <v>1.0939999999999999</v>
      </c>
      <c r="H97" s="5">
        <f>(3121.9*G97)-90.46</f>
        <v>3324.8985999999995</v>
      </c>
      <c r="I97" s="12">
        <v>58</v>
      </c>
      <c r="J97" s="13">
        <v>54.5</v>
      </c>
      <c r="K97" s="13">
        <f>J97/I97</f>
        <v>0.93965517241379315</v>
      </c>
      <c r="L97" s="14">
        <f>H97*K97</f>
        <v>3124.2581672413789</v>
      </c>
      <c r="M97" s="13">
        <v>10.71</v>
      </c>
      <c r="N97" s="13">
        <v>64.23</v>
      </c>
      <c r="O97" s="14">
        <v>60</v>
      </c>
      <c r="P97" s="13">
        <f>(L97*I97)/(1000*M97)</f>
        <v>16.919418646125113</v>
      </c>
      <c r="Q97" s="13">
        <f>(L97*I97)/(1000*N97)</f>
        <v>2.8212202039545375</v>
      </c>
      <c r="R97" s="13">
        <f>(L97*I97)/(1000*O97)</f>
        <v>3.0201162283333329</v>
      </c>
    </row>
    <row r="98" spans="1:18" x14ac:dyDescent="0.45">
      <c r="A98" s="16">
        <v>43782</v>
      </c>
      <c r="B98" s="16">
        <v>43727</v>
      </c>
      <c r="C98" s="11" t="s">
        <v>22</v>
      </c>
      <c r="D98" s="3">
        <v>1</v>
      </c>
      <c r="E98" s="17">
        <v>1.5249999999999999</v>
      </c>
      <c r="F98" s="17">
        <v>0.79</v>
      </c>
      <c r="G98" s="3">
        <f>(E98-F98)</f>
        <v>0.73499999999999988</v>
      </c>
      <c r="H98" s="5">
        <f>(3121.9*G98)-90.46</f>
        <v>2204.1364999999996</v>
      </c>
      <c r="I98" s="12">
        <v>52</v>
      </c>
      <c r="J98" s="13">
        <v>53.5</v>
      </c>
      <c r="K98" s="13">
        <f>J98/I98</f>
        <v>1.0288461538461537</v>
      </c>
      <c r="L98" s="14">
        <f>H98*K98</f>
        <v>2267.7173605769226</v>
      </c>
      <c r="M98" s="13">
        <v>7.54</v>
      </c>
      <c r="N98" s="13">
        <v>57.23</v>
      </c>
      <c r="O98" s="14">
        <v>60</v>
      </c>
      <c r="P98" s="13">
        <f>(L98*I98)/(1000*M98)</f>
        <v>15.639430072944293</v>
      </c>
      <c r="Q98" s="13">
        <f>(L98*I98)/(1000*N98)</f>
        <v>2.0604805652629734</v>
      </c>
      <c r="R98" s="13">
        <f>(L98*I98)/(1000*O98)</f>
        <v>1.9653550458333329</v>
      </c>
    </row>
    <row r="99" spans="1:18" x14ac:dyDescent="0.45">
      <c r="A99" s="16">
        <v>43782</v>
      </c>
      <c r="B99" s="16">
        <v>43727</v>
      </c>
      <c r="C99" s="11" t="s">
        <v>22</v>
      </c>
      <c r="D99" s="3">
        <v>3</v>
      </c>
      <c r="E99" s="17">
        <v>1.4139999999999999</v>
      </c>
      <c r="F99" s="17">
        <v>0.68</v>
      </c>
      <c r="G99" s="3">
        <f>(E99-F99)</f>
        <v>0.73399999999999987</v>
      </c>
      <c r="H99" s="5">
        <f>(3121.9*G99)-90.46</f>
        <v>2201.0145999999995</v>
      </c>
      <c r="I99" s="12">
        <v>52</v>
      </c>
      <c r="J99" s="13">
        <v>54</v>
      </c>
      <c r="K99" s="13">
        <f>J99/I99</f>
        <v>1.0384615384615385</v>
      </c>
      <c r="L99" s="14">
        <f>H99*K99</f>
        <v>2285.6690076923073</v>
      </c>
      <c r="M99" s="13">
        <v>7.31</v>
      </c>
      <c r="N99" s="13">
        <v>57.06</v>
      </c>
      <c r="O99" s="14">
        <v>60</v>
      </c>
      <c r="P99" s="13">
        <f>(L99*I99)/(1000*M99)</f>
        <v>16.25920497948016</v>
      </c>
      <c r="Q99" s="13">
        <f>(L99*I99)/(1000*N99)</f>
        <v>2.0829791167192426</v>
      </c>
      <c r="R99" s="13">
        <f>(L99*I99)/(1000*O99)</f>
        <v>1.9809131399999995</v>
      </c>
    </row>
    <row r="100" spans="1:18" x14ac:dyDescent="0.45">
      <c r="A100" s="16">
        <v>43783</v>
      </c>
      <c r="B100" s="16">
        <v>43727</v>
      </c>
      <c r="C100" s="11" t="s">
        <v>22</v>
      </c>
      <c r="D100" s="3">
        <v>2</v>
      </c>
      <c r="E100" s="17">
        <v>1.2010000000000001</v>
      </c>
      <c r="F100" s="17">
        <v>0.56999999999999995</v>
      </c>
      <c r="G100" s="3">
        <f>(E100-F100)</f>
        <v>0.63100000000000012</v>
      </c>
      <c r="H100" s="5">
        <f>(3121.9*G100)-90.46</f>
        <v>1879.4589000000003</v>
      </c>
      <c r="I100" s="12">
        <v>52</v>
      </c>
      <c r="J100" s="13">
        <v>59</v>
      </c>
      <c r="K100" s="13">
        <f>J100/I100</f>
        <v>1.1346153846153846</v>
      </c>
      <c r="L100" s="14">
        <f>H100*K100</f>
        <v>2132.4629826923078</v>
      </c>
      <c r="M100" s="13">
        <v>7.01</v>
      </c>
      <c r="N100" s="13">
        <v>56.82</v>
      </c>
      <c r="O100" s="14">
        <v>60</v>
      </c>
      <c r="P100" s="13">
        <f>(L100*I100)/(1000*M100)</f>
        <v>15.818555649072753</v>
      </c>
      <c r="Q100" s="13">
        <f>(L100*I100)/(1000*N100)</f>
        <v>1.9515676715945089</v>
      </c>
      <c r="R100" s="13">
        <f>(L100*I100)/(1000*O100)</f>
        <v>1.8481345849999999</v>
      </c>
    </row>
    <row r="101" spans="1:18" x14ac:dyDescent="0.45">
      <c r="A101" s="16">
        <v>43788</v>
      </c>
      <c r="B101" s="16">
        <v>43727</v>
      </c>
      <c r="C101" s="11" t="s">
        <v>26</v>
      </c>
      <c r="D101" s="3">
        <v>1</v>
      </c>
      <c r="E101" s="17">
        <v>1.367</v>
      </c>
      <c r="F101" s="17">
        <v>0.60399999999999998</v>
      </c>
      <c r="G101" s="3">
        <f>(E101-F101)</f>
        <v>0.76300000000000001</v>
      </c>
      <c r="H101" s="5">
        <f>(3121.9*G101)-90.46</f>
        <v>2291.5497</v>
      </c>
      <c r="I101" s="12">
        <v>56</v>
      </c>
      <c r="J101" s="13">
        <v>57.5</v>
      </c>
      <c r="K101" s="13">
        <f>J101/I101</f>
        <v>1.0267857142857142</v>
      </c>
      <c r="L101" s="14">
        <f>H101*K101</f>
        <v>2352.9304955357143</v>
      </c>
      <c r="M101" s="13">
        <v>8.93</v>
      </c>
      <c r="N101" s="13">
        <v>62.67</v>
      </c>
      <c r="O101" s="14">
        <v>60</v>
      </c>
      <c r="P101" s="13">
        <f>(L101*I101)/(1000*M101)</f>
        <v>14.755219232922732</v>
      </c>
      <c r="Q101" s="13">
        <f>(L101*I101)/(1000*N101)</f>
        <v>2.1025069052178074</v>
      </c>
      <c r="R101" s="13">
        <f>(L101*I101)/(1000*O101)</f>
        <v>2.1960684625</v>
      </c>
    </row>
    <row r="102" spans="1:18" x14ac:dyDescent="0.45">
      <c r="A102" s="16">
        <v>43788</v>
      </c>
      <c r="B102" s="16">
        <v>43727</v>
      </c>
      <c r="C102" s="11" t="s">
        <v>26</v>
      </c>
      <c r="D102" s="3">
        <v>2</v>
      </c>
      <c r="E102" s="17">
        <v>1.3140000000000001</v>
      </c>
      <c r="F102" s="17">
        <v>0.55700000000000005</v>
      </c>
      <c r="G102" s="3">
        <f>(E102-F102)</f>
        <v>0.75700000000000001</v>
      </c>
      <c r="H102" s="5">
        <f>(3121.9*G102)-90.46</f>
        <v>2272.8182999999999</v>
      </c>
      <c r="I102" s="12">
        <v>56</v>
      </c>
      <c r="J102" s="13">
        <v>55.5</v>
      </c>
      <c r="K102" s="13">
        <f>J102/I102</f>
        <v>0.9910714285714286</v>
      </c>
      <c r="L102" s="14">
        <f>H102*K102</f>
        <v>2252.5252794642856</v>
      </c>
      <c r="M102" s="13">
        <v>9.59</v>
      </c>
      <c r="N102" s="13">
        <v>62.56</v>
      </c>
      <c r="O102" s="14">
        <v>60</v>
      </c>
      <c r="P102" s="13">
        <f>(L102*I102)/(1000*M102)</f>
        <v>13.153432288842543</v>
      </c>
      <c r="Q102" s="13">
        <f>(L102*I102)/(1000*N102)</f>
        <v>2.0163269765025573</v>
      </c>
      <c r="R102" s="13">
        <f>(L102*I102)/(1000*O102)</f>
        <v>2.1023569274999998</v>
      </c>
    </row>
    <row r="103" spans="1:18" x14ac:dyDescent="0.45">
      <c r="A103" s="16">
        <v>43788</v>
      </c>
      <c r="B103" s="16">
        <v>43727</v>
      </c>
      <c r="C103" s="11" t="s">
        <v>26</v>
      </c>
      <c r="D103" s="3">
        <v>3</v>
      </c>
      <c r="E103" s="17">
        <v>1.4950000000000001</v>
      </c>
      <c r="F103" s="17">
        <v>0.59599999999999997</v>
      </c>
      <c r="G103" s="3">
        <f>(E103-F103)</f>
        <v>0.89900000000000013</v>
      </c>
      <c r="H103" s="5">
        <f>(3121.9*G103)-90.46</f>
        <v>2716.1281000000004</v>
      </c>
      <c r="I103" s="12">
        <v>56</v>
      </c>
      <c r="J103" s="13">
        <v>52.5</v>
      </c>
      <c r="K103" s="13">
        <f>J103/I103</f>
        <v>0.9375</v>
      </c>
      <c r="L103" s="14">
        <f>H103*K103</f>
        <v>2546.3700937500003</v>
      </c>
      <c r="M103" s="13">
        <v>8.9</v>
      </c>
      <c r="N103" s="13">
        <v>62.95</v>
      </c>
      <c r="O103" s="14">
        <v>60</v>
      </c>
      <c r="P103" s="13">
        <f>(L103*I103)/(1000*M103)</f>
        <v>16.022103960674158</v>
      </c>
      <c r="Q103" s="13">
        <f>(L103*I103)/(1000*N103)</f>
        <v>2.2652378911834794</v>
      </c>
      <c r="R103" s="13">
        <f>(L103*I103)/(1000*O103)</f>
        <v>2.3766120875000003</v>
      </c>
    </row>
    <row r="104" spans="1:18" x14ac:dyDescent="0.45">
      <c r="A104" s="16">
        <v>43782</v>
      </c>
      <c r="B104" s="16">
        <v>43727</v>
      </c>
      <c r="C104" s="11" t="s">
        <v>23</v>
      </c>
      <c r="D104" s="3">
        <v>2</v>
      </c>
      <c r="E104" s="17">
        <v>1.5589999999999999</v>
      </c>
      <c r="F104" s="17">
        <v>0.85599999999999998</v>
      </c>
      <c r="G104" s="3">
        <f>(E104-F104)</f>
        <v>0.70299999999999996</v>
      </c>
      <c r="H104" s="5">
        <f>(3121.9*G104)-90.46</f>
        <v>2104.2356999999997</v>
      </c>
      <c r="I104" s="12">
        <v>55</v>
      </c>
      <c r="J104" s="13">
        <v>52.5</v>
      </c>
      <c r="K104" s="13">
        <f>J104/I104</f>
        <v>0.95454545454545459</v>
      </c>
      <c r="L104" s="14">
        <f>H104*K104</f>
        <v>2008.5886227272727</v>
      </c>
      <c r="M104" s="13">
        <v>9.66</v>
      </c>
      <c r="N104" s="13">
        <v>61.82</v>
      </c>
      <c r="O104" s="14">
        <v>60</v>
      </c>
      <c r="P104" s="13">
        <f>(L104*I104)/(1000*M104)</f>
        <v>11.436063586956521</v>
      </c>
      <c r="Q104" s="13">
        <f>(L104*I104)/(1000*N104)</f>
        <v>1.7870005540278227</v>
      </c>
      <c r="R104" s="13">
        <f>(L104*I104)/(1000*O104)</f>
        <v>1.8412062374999998</v>
      </c>
    </row>
    <row r="105" spans="1:18" x14ac:dyDescent="0.45">
      <c r="A105" s="16">
        <v>43782</v>
      </c>
      <c r="B105" s="16">
        <v>43727</v>
      </c>
      <c r="C105" s="11" t="s">
        <v>23</v>
      </c>
      <c r="D105" s="3">
        <v>3</v>
      </c>
      <c r="E105" s="17">
        <v>1.6279999999999999</v>
      </c>
      <c r="F105" s="17">
        <v>0.71199999999999997</v>
      </c>
      <c r="G105" s="3">
        <f>(E105-F105)</f>
        <v>0.91599999999999993</v>
      </c>
      <c r="H105" s="5">
        <f>(3121.9*G105)-90.46</f>
        <v>2769.2003999999997</v>
      </c>
      <c r="I105" s="12">
        <v>55</v>
      </c>
      <c r="J105" s="13">
        <v>59</v>
      </c>
      <c r="K105" s="13">
        <f>J105/I105</f>
        <v>1.0727272727272728</v>
      </c>
      <c r="L105" s="14">
        <f>H105*K105</f>
        <v>2970.5967927272727</v>
      </c>
      <c r="M105" s="13">
        <v>8.4499999999999993</v>
      </c>
      <c r="N105" s="13">
        <v>61.45</v>
      </c>
      <c r="O105" s="14">
        <v>60</v>
      </c>
      <c r="P105" s="13">
        <f>(L105*I105)/(1000*M105)</f>
        <v>19.335245396449704</v>
      </c>
      <c r="Q105" s="13">
        <f>(L105*I105)/(1000*N105)</f>
        <v>2.6587928982912938</v>
      </c>
      <c r="R105" s="13">
        <f>(L105*I105)/(1000*O105)</f>
        <v>2.7230470599999999</v>
      </c>
    </row>
    <row r="106" spans="1:18" x14ac:dyDescent="0.45">
      <c r="A106" s="16">
        <v>43783</v>
      </c>
      <c r="B106" s="16">
        <v>43727</v>
      </c>
      <c r="C106" s="11" t="s">
        <v>23</v>
      </c>
      <c r="D106" s="3">
        <v>1</v>
      </c>
      <c r="E106" s="17">
        <v>1.2410000000000001</v>
      </c>
      <c r="F106" s="17">
        <v>0.59199999999999997</v>
      </c>
      <c r="G106" s="3">
        <f>(E106-F106)</f>
        <v>0.64900000000000013</v>
      </c>
      <c r="H106" s="5">
        <f>(3121.9*G106)-90.46</f>
        <v>1935.6531000000004</v>
      </c>
      <c r="I106" s="12">
        <v>55</v>
      </c>
      <c r="J106" s="13">
        <v>56.5</v>
      </c>
      <c r="K106" s="13">
        <f>J106/I106</f>
        <v>1.0272727272727273</v>
      </c>
      <c r="L106" s="14">
        <f>H106*K106</f>
        <v>1988.4436390909098</v>
      </c>
      <c r="M106" s="13">
        <v>9.17</v>
      </c>
      <c r="N106" s="13">
        <v>61.52</v>
      </c>
      <c r="O106" s="14">
        <v>60</v>
      </c>
      <c r="P106" s="13">
        <f>(L106*I106)/(1000*M106)</f>
        <v>11.926324989094878</v>
      </c>
      <c r="Q106" s="13">
        <f>(L106*I106)/(1000*N106)</f>
        <v>1.7777048138816649</v>
      </c>
      <c r="R106" s="13">
        <f>(L106*I106)/(1000*O106)</f>
        <v>1.8227400025000005</v>
      </c>
    </row>
    <row r="107" spans="1:18" x14ac:dyDescent="0.45">
      <c r="A107" s="16">
        <v>43782</v>
      </c>
      <c r="B107" s="16">
        <v>43727</v>
      </c>
      <c r="C107" s="11" t="s">
        <v>24</v>
      </c>
      <c r="D107" s="11">
        <v>1</v>
      </c>
      <c r="E107" s="17">
        <v>1.599</v>
      </c>
      <c r="F107" s="17">
        <v>0.79200000000000004</v>
      </c>
      <c r="G107" s="3">
        <f>(E107-F107)</f>
        <v>0.80699999999999994</v>
      </c>
      <c r="H107" s="5">
        <f>(3121.9*G107)-90.46</f>
        <v>2428.9132999999997</v>
      </c>
      <c r="I107" s="6">
        <v>54</v>
      </c>
      <c r="J107" s="7">
        <v>54</v>
      </c>
      <c r="K107" s="7">
        <f>J107/I107</f>
        <v>1</v>
      </c>
      <c r="L107" s="5">
        <f>H107*K107</f>
        <v>2428.9132999999997</v>
      </c>
      <c r="M107" s="7">
        <v>8.69</v>
      </c>
      <c r="N107" s="7">
        <v>60.68</v>
      </c>
      <c r="O107" s="5">
        <v>60</v>
      </c>
      <c r="P107" s="13">
        <f>(L107*I107)/(1000*M107)</f>
        <v>15.09336227848101</v>
      </c>
      <c r="Q107" s="13">
        <f>(L107*I107)/(1000*N107)</f>
        <v>2.1615246901779823</v>
      </c>
      <c r="R107" s="13">
        <f>(L107*I107)/(1000*O107)</f>
        <v>2.1860219699999996</v>
      </c>
    </row>
    <row r="108" spans="1:18" x14ac:dyDescent="0.45">
      <c r="A108" s="16">
        <v>43782</v>
      </c>
      <c r="B108" s="16">
        <v>43727</v>
      </c>
      <c r="C108" s="11" t="s">
        <v>24</v>
      </c>
      <c r="D108" s="11">
        <v>3</v>
      </c>
      <c r="E108" s="17">
        <v>1.39</v>
      </c>
      <c r="F108" s="17">
        <v>0.71699999999999997</v>
      </c>
      <c r="G108" s="3">
        <f>(E108-F108)</f>
        <v>0.67299999999999993</v>
      </c>
      <c r="H108" s="5">
        <f>(3121.9*G108)-90.46</f>
        <v>2010.5787</v>
      </c>
      <c r="I108" s="6">
        <v>54</v>
      </c>
      <c r="J108" s="7">
        <v>54</v>
      </c>
      <c r="K108" s="7">
        <f>J108/I108</f>
        <v>1</v>
      </c>
      <c r="L108" s="5">
        <f>H108*K108</f>
        <v>2010.5787</v>
      </c>
      <c r="M108" s="7">
        <v>8.4499999999999993</v>
      </c>
      <c r="N108" s="7">
        <v>60.31</v>
      </c>
      <c r="O108" s="5">
        <v>60</v>
      </c>
      <c r="P108" s="13">
        <f>(L108*I108)/(1000*M108)</f>
        <v>12.848668615384616</v>
      </c>
      <c r="Q108" s="13">
        <f>(L108*I108)/(1000*N108)</f>
        <v>1.8002196949096336</v>
      </c>
      <c r="R108" s="13">
        <f>(L108*I108)/(1000*O108)</f>
        <v>1.8095208300000001</v>
      </c>
    </row>
    <row r="109" spans="1:18" x14ac:dyDescent="0.45">
      <c r="A109" s="16">
        <v>43783</v>
      </c>
      <c r="B109" s="16">
        <v>43727</v>
      </c>
      <c r="C109" s="11" t="s">
        <v>24</v>
      </c>
      <c r="D109" s="11">
        <v>2</v>
      </c>
      <c r="E109" s="17">
        <v>1.6859999999999999</v>
      </c>
      <c r="F109" s="17">
        <v>0.80700000000000005</v>
      </c>
      <c r="G109" s="3">
        <f>(E109-F109)</f>
        <v>0.87899999999999989</v>
      </c>
      <c r="H109" s="5">
        <f>(3121.9*G109)-90.46</f>
        <v>2653.6900999999998</v>
      </c>
      <c r="I109" s="6">
        <v>54</v>
      </c>
      <c r="J109" s="7">
        <v>51</v>
      </c>
      <c r="K109" s="7">
        <f>J109/I109</f>
        <v>0.94444444444444442</v>
      </c>
      <c r="L109" s="5">
        <f>H109*K109</f>
        <v>2506.2628722222221</v>
      </c>
      <c r="M109" s="7">
        <v>8.82</v>
      </c>
      <c r="N109" s="7">
        <v>60.48</v>
      </c>
      <c r="O109" s="5">
        <v>60</v>
      </c>
      <c r="P109" s="13">
        <f>(L109*I109)/(1000*M109)</f>
        <v>15.344466564625849</v>
      </c>
      <c r="Q109" s="13">
        <f>(L109*I109)/(1000*N109)</f>
        <v>2.2377347073412697</v>
      </c>
      <c r="R109" s="13">
        <f>(L109*I109)/(1000*O109)</f>
        <v>2.2556365849999995</v>
      </c>
    </row>
  </sheetData>
  <autoFilter ref="A1:R1" xr:uid="{51CA722F-817B-40EA-892E-18958579464C}">
    <sortState xmlns:xlrd2="http://schemas.microsoft.com/office/spreadsheetml/2017/richdata2" ref="A2:R10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Galeano</dc:creator>
  <cp:lastModifiedBy>Martina Galeano</cp:lastModifiedBy>
  <dcterms:created xsi:type="dcterms:W3CDTF">2019-11-22T20:22:27Z</dcterms:created>
  <dcterms:modified xsi:type="dcterms:W3CDTF">2019-11-22T20:25:44Z</dcterms:modified>
</cp:coreProperties>
</file>