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g\Documents\Finance\Investment\finScripts\"/>
    </mc:Choice>
  </mc:AlternateContent>
  <xr:revisionPtr revIDLastSave="0" documentId="8_{FCBDD0F7-C748-43C8-BFCC-812640AB9B4A}" xr6:coauthVersionLast="47" xr6:coauthVersionMax="47" xr10:uidLastSave="{00000000-0000-0000-0000-000000000000}"/>
  <bookViews>
    <workbookView xWindow="-120" yWindow="-120" windowWidth="29040" windowHeight="15840" xr2:uid="{C819D4B0-BFE2-498E-942D-25CD644C3CB3}"/>
  </bookViews>
  <sheets>
    <sheet name="rsimd3" sheetId="1" r:id="rId1"/>
    <sheet name="rsimd2" sheetId="2" r:id="rId2"/>
    <sheet name="co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1" i="1" l="1" a="1"/>
  <c r="S171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R2" i="1"/>
  <c r="R171" i="1" s="1" a="1"/>
  <c r="R17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 l="1" a="1"/>
  <c r="Q17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<sst xmlns="http://schemas.openxmlformats.org/spreadsheetml/2006/main" count="1568" uniqueCount="276">
  <si>
    <t>Stock</t>
  </si>
  <si>
    <t>%prof</t>
  </si>
  <si>
    <t>avgTrade%</t>
  </si>
  <si>
    <t>nTrades</t>
  </si>
  <si>
    <t>avgDays</t>
  </si>
  <si>
    <t>openSeshs</t>
  </si>
  <si>
    <t>numOpen</t>
  </si>
  <si>
    <t>Industry</t>
  </si>
  <si>
    <t>Sector</t>
  </si>
  <si>
    <t>MarketCap</t>
  </si>
  <si>
    <t>realAvg</t>
  </si>
  <si>
    <t>ntFact</t>
  </si>
  <si>
    <t>ndFact</t>
  </si>
  <si>
    <t>noFact</t>
  </si>
  <si>
    <t>Score</t>
  </si>
  <si>
    <t>RDN</t>
  </si>
  <si>
    <t>Insurance - Specialty</t>
  </si>
  <si>
    <t>Financial Services</t>
  </si>
  <si>
    <t>RCL</t>
  </si>
  <si>
    <t>Travel Services</t>
  </si>
  <si>
    <t>Consumer Cyclical</t>
  </si>
  <si>
    <t>ABR</t>
  </si>
  <si>
    <t>REIT - Mortgage</t>
  </si>
  <si>
    <t>Real Estate</t>
  </si>
  <si>
    <t>KOS</t>
  </si>
  <si>
    <t>Oil &amp; Gas E&amp;P</t>
  </si>
  <si>
    <t>Energy</t>
  </si>
  <si>
    <t>CCL</t>
  </si>
  <si>
    <t>CAG</t>
  </si>
  <si>
    <t>Packaged Foods</t>
  </si>
  <si>
    <t>Consumer Defensive</t>
  </si>
  <si>
    <t>RGLD</t>
  </si>
  <si>
    <t>Gold</t>
  </si>
  <si>
    <t>Basic Materials</t>
  </si>
  <si>
    <t>CCK</t>
  </si>
  <si>
    <t>Packaging &amp; Containers</t>
  </si>
  <si>
    <t>FMC</t>
  </si>
  <si>
    <t>Agricultural Inputs</t>
  </si>
  <si>
    <t>SBAC</t>
  </si>
  <si>
    <t>REIT - Specialty</t>
  </si>
  <si>
    <t>LEG</t>
  </si>
  <si>
    <t>Furnishings, Fixtures &amp; Appliances</t>
  </si>
  <si>
    <t>EQT</t>
  </si>
  <si>
    <t>AM</t>
  </si>
  <si>
    <t>Oil &amp; Gas Midstream</t>
  </si>
  <si>
    <t>AVT</t>
  </si>
  <si>
    <t>Electronics &amp; Computer Distribution</t>
  </si>
  <si>
    <t>Technology</t>
  </si>
  <si>
    <t>MRNA</t>
  </si>
  <si>
    <t>Biotechnology</t>
  </si>
  <si>
    <t>Healthcare</t>
  </si>
  <si>
    <t>NCLH</t>
  </si>
  <si>
    <t>CATY</t>
  </si>
  <si>
    <t>Banks - Regional</t>
  </si>
  <si>
    <t>SNA</t>
  </si>
  <si>
    <t>Tools &amp; Accessories</t>
  </si>
  <si>
    <t>Industrials</t>
  </si>
  <si>
    <t>STWD</t>
  </si>
  <si>
    <t>VSAT</t>
  </si>
  <si>
    <t>Communication Equipment</t>
  </si>
  <si>
    <t>EXEL</t>
  </si>
  <si>
    <t>APA</t>
  </si>
  <si>
    <t>NWL</t>
  </si>
  <si>
    <t>Household &amp; Personal Products</t>
  </si>
  <si>
    <t>AFL</t>
  </si>
  <si>
    <t>Insurance - Life</t>
  </si>
  <si>
    <t>NOG</t>
  </si>
  <si>
    <t>MUR</t>
  </si>
  <si>
    <t>HL</t>
  </si>
  <si>
    <t>Other Precious Metals &amp; Mining</t>
  </si>
  <si>
    <t>PCH</t>
  </si>
  <si>
    <t>FSK</t>
  </si>
  <si>
    <t>Asset Management</t>
  </si>
  <si>
    <t>EIX</t>
  </si>
  <si>
    <t>Utilities - Regulated Electric</t>
  </si>
  <si>
    <t>Utilities</t>
  </si>
  <si>
    <t>INCY</t>
  </si>
  <si>
    <t>NOV</t>
  </si>
  <si>
    <t>Oil &amp; Gas Equipment &amp; Services</t>
  </si>
  <si>
    <t>AES</t>
  </si>
  <si>
    <t>Utilities - Diversified</t>
  </si>
  <si>
    <t>OMF</t>
  </si>
  <si>
    <t>Credit Services</t>
  </si>
  <si>
    <t>MDGL</t>
  </si>
  <si>
    <t>SIRI</t>
  </si>
  <si>
    <t>Entertainment</t>
  </si>
  <si>
    <t>Communication Services</t>
  </si>
  <si>
    <t>TCBI</t>
  </si>
  <si>
    <t>BXMT</t>
  </si>
  <si>
    <t>AMGN</t>
  </si>
  <si>
    <t>Drug Manufacturers - General</t>
  </si>
  <si>
    <t>CALX</t>
  </si>
  <si>
    <t>Software - Application</t>
  </si>
  <si>
    <t>LW</t>
  </si>
  <si>
    <t>BMRN</t>
  </si>
  <si>
    <t>AA</t>
  </si>
  <si>
    <t>Aluminum</t>
  </si>
  <si>
    <t>INDB</t>
  </si>
  <si>
    <t>ARE</t>
  </si>
  <si>
    <t>REIT - Office</t>
  </si>
  <si>
    <t>JJSF</t>
  </si>
  <si>
    <t>LGF-A</t>
  </si>
  <si>
    <t>EMN</t>
  </si>
  <si>
    <t>Specialty Chemicals</t>
  </si>
  <si>
    <t>ALNY</t>
  </si>
  <si>
    <t>OGE</t>
  </si>
  <si>
    <t>MMM</t>
  </si>
  <si>
    <t>Conglomerates</t>
  </si>
  <si>
    <t>WOLF</t>
  </si>
  <si>
    <t>Semiconductors</t>
  </si>
  <si>
    <t>EPR</t>
  </si>
  <si>
    <t>FCX</t>
  </si>
  <si>
    <t>Copper</t>
  </si>
  <si>
    <t>RMBS</t>
  </si>
  <si>
    <t>HR</t>
  </si>
  <si>
    <t>REIT - Healthcare Facilities</t>
  </si>
  <si>
    <t>OMC</t>
  </si>
  <si>
    <t>Advertising Agencies</t>
  </si>
  <si>
    <t>PARA</t>
  </si>
  <si>
    <t>DGX</t>
  </si>
  <si>
    <t>Diagnostics &amp; Research</t>
  </si>
  <si>
    <t>ADC</t>
  </si>
  <si>
    <t>REIT - Retail</t>
  </si>
  <si>
    <t>UI</t>
  </si>
  <si>
    <t>DLB</t>
  </si>
  <si>
    <t>Specialty Business Services</t>
  </si>
  <si>
    <t>BILL</t>
  </si>
  <si>
    <t>IDA</t>
  </si>
  <si>
    <t>HRL</t>
  </si>
  <si>
    <t>CHTR</t>
  </si>
  <si>
    <t>Telecom Services</t>
  </si>
  <si>
    <t>XEL</t>
  </si>
  <si>
    <t>EXAS</t>
  </si>
  <si>
    <t>O</t>
  </si>
  <si>
    <t>APD</t>
  </si>
  <si>
    <t>MOS</t>
  </si>
  <si>
    <t>ENS</t>
  </si>
  <si>
    <t>Electrical Equipment &amp; Parts</t>
  </si>
  <si>
    <t>ABM</t>
  </si>
  <si>
    <t>NEM</t>
  </si>
  <si>
    <t>LBRDK</t>
  </si>
  <si>
    <t>PEAK</t>
  </si>
  <si>
    <t>UDR</t>
  </si>
  <si>
    <t>REIT - Residential</t>
  </si>
  <si>
    <t>BWA</t>
  </si>
  <si>
    <t>Auto Parts</t>
  </si>
  <si>
    <t>BKR</t>
  </si>
  <si>
    <t>SLB</t>
  </si>
  <si>
    <t>VLY</t>
  </si>
  <si>
    <t>AWK</t>
  </si>
  <si>
    <t>Utilities - Regulated Water</t>
  </si>
  <si>
    <t>SWK</t>
  </si>
  <si>
    <t>PSEC</t>
  </si>
  <si>
    <t>CHWY</t>
  </si>
  <si>
    <t>Internet Retail</t>
  </si>
  <si>
    <t>CIVI</t>
  </si>
  <si>
    <t>UTHR</t>
  </si>
  <si>
    <t>GILD</t>
  </si>
  <si>
    <t>SMPL</t>
  </si>
  <si>
    <t>EPD</t>
  </si>
  <si>
    <t>PPBI</t>
  </si>
  <si>
    <t>GEN</t>
  </si>
  <si>
    <t>Software - Infrastructure</t>
  </si>
  <si>
    <t>LBRDA</t>
  </si>
  <si>
    <t>ESE</t>
  </si>
  <si>
    <t>Scientific &amp; Technical Instruments</t>
  </si>
  <si>
    <t>NFE</t>
  </si>
  <si>
    <t>Utilities - Regulated Gas</t>
  </si>
  <si>
    <t>HAE</t>
  </si>
  <si>
    <t>Medical Instruments &amp; Supplies</t>
  </si>
  <si>
    <t>LNC</t>
  </si>
  <si>
    <t>PNW</t>
  </si>
  <si>
    <t>BERY</t>
  </si>
  <si>
    <t>CPE</t>
  </si>
  <si>
    <t>NVST</t>
  </si>
  <si>
    <t>GBCI</t>
  </si>
  <si>
    <t>EXPE</t>
  </si>
  <si>
    <t>NYCB</t>
  </si>
  <si>
    <t>WTRG</t>
  </si>
  <si>
    <t>CBU</t>
  </si>
  <si>
    <t>IPG</t>
  </si>
  <si>
    <t>FCPT</t>
  </si>
  <si>
    <t>NNN</t>
  </si>
  <si>
    <t>WEC</t>
  </si>
  <si>
    <t>MAN</t>
  </si>
  <si>
    <t>Staffing &amp; Employment Services</t>
  </si>
  <si>
    <t>COLB</t>
  </si>
  <si>
    <t>CNMD</t>
  </si>
  <si>
    <t>Medical Devices</t>
  </si>
  <si>
    <t>SNAP</t>
  </si>
  <si>
    <t>Internet Content &amp; Information</t>
  </si>
  <si>
    <t>DAR</t>
  </si>
  <si>
    <t>LMT</t>
  </si>
  <si>
    <t>Aerospace &amp; Defense</t>
  </si>
  <si>
    <t>EVRG</t>
  </si>
  <si>
    <t>DOC</t>
  </si>
  <si>
    <t>AXTA</t>
  </si>
  <si>
    <t>DUK</t>
  </si>
  <si>
    <t>LGF-B</t>
  </si>
  <si>
    <t>CHRW</t>
  </si>
  <si>
    <t>Integrated Freight &amp; Logistics</t>
  </si>
  <si>
    <t>CABO</t>
  </si>
  <si>
    <t>CTRA</t>
  </si>
  <si>
    <t>SO</t>
  </si>
  <si>
    <t>HTH</t>
  </si>
  <si>
    <t>CPB</t>
  </si>
  <si>
    <t>GIS</t>
  </si>
  <si>
    <t>NYT</t>
  </si>
  <si>
    <t>Publishing</t>
  </si>
  <si>
    <t>EXPO</t>
  </si>
  <si>
    <t>Engineering &amp; Construction</t>
  </si>
  <si>
    <t>VFC</t>
  </si>
  <si>
    <t>Apparel Manufacturing</t>
  </si>
  <si>
    <t>IMVT</t>
  </si>
  <si>
    <t>AR</t>
  </si>
  <si>
    <t>FIBK</t>
  </si>
  <si>
    <t>MAA</t>
  </si>
  <si>
    <t>ARLP</t>
  </si>
  <si>
    <t>Thermal Coal</t>
  </si>
  <si>
    <t>PM</t>
  </si>
  <si>
    <t>Tobacco</t>
  </si>
  <si>
    <t>CNXC</t>
  </si>
  <si>
    <t>Information Technology Services</t>
  </si>
  <si>
    <t>CMCSA</t>
  </si>
  <si>
    <t>BEPC</t>
  </si>
  <si>
    <t>Utilities - Renewable</t>
  </si>
  <si>
    <t>IRDM</t>
  </si>
  <si>
    <t>EXC</t>
  </si>
  <si>
    <t>CWEN-A</t>
  </si>
  <si>
    <t>AGCO</t>
  </si>
  <si>
    <t>Farm &amp; Heavy Construction Machinery</t>
  </si>
  <si>
    <t>KMI</t>
  </si>
  <si>
    <t>COTY</t>
  </si>
  <si>
    <t>CWEN</t>
  </si>
  <si>
    <t>REG</t>
  </si>
  <si>
    <t>KHC</t>
  </si>
  <si>
    <t>BOH</t>
  </si>
  <si>
    <t>ST</t>
  </si>
  <si>
    <t>TTWO</t>
  </si>
  <si>
    <t>Electronic Gaming &amp; Multimedia</t>
  </si>
  <si>
    <t>KRC</t>
  </si>
  <si>
    <t>MTH</t>
  </si>
  <si>
    <t>Residential Construction</t>
  </si>
  <si>
    <t>XRAY</t>
  </si>
  <si>
    <t>WBD</t>
  </si>
  <si>
    <t>DOCU</t>
  </si>
  <si>
    <t>OZK</t>
  </si>
  <si>
    <t>CEIX</t>
  </si>
  <si>
    <t>MKTX</t>
  </si>
  <si>
    <t>Capital Markets</t>
  </si>
  <si>
    <t>VTR</t>
  </si>
  <si>
    <t>CVBF</t>
  </si>
  <si>
    <t>ADM</t>
  </si>
  <si>
    <t>Farm Products</t>
  </si>
  <si>
    <t>PCG</t>
  </si>
  <si>
    <t>VRSN</t>
  </si>
  <si>
    <t>TGNA</t>
  </si>
  <si>
    <t>Broadcasting</t>
  </si>
  <si>
    <t>NSP</t>
  </si>
  <si>
    <t>AZPN</t>
  </si>
  <si>
    <t>RRC</t>
  </si>
  <si>
    <t>RITM</t>
  </si>
  <si>
    <t>SRE</t>
  </si>
  <si>
    <t>HCC</t>
  </si>
  <si>
    <t>Coking Coal</t>
  </si>
  <si>
    <t>FOX</t>
  </si>
  <si>
    <t>WPC</t>
  </si>
  <si>
    <t>REIT - Diversified</t>
  </si>
  <si>
    <t>FYBR</t>
  </si>
  <si>
    <t>QLYS</t>
  </si>
  <si>
    <t>KRYS</t>
  </si>
  <si>
    <t>KVUE</t>
  </si>
  <si>
    <t>Column1</t>
  </si>
  <si>
    <t>scoreComp</t>
  </si>
  <si>
    <t>profComp</t>
  </si>
  <si>
    <t>ntrades2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</si>
</sst>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94682-B572-41B6-A665-848BD5BCDC11}" name="rsimd3" displayName="rsimd3" ref="A1:S171" totalsRowCount="1">
  <autoFilter ref="A1:S170" xr:uid="{B4F94682-B572-41B6-A665-848BD5BCDC11}"/>
  <sortState xmlns:xlrd2="http://schemas.microsoft.com/office/spreadsheetml/2017/richdata2" ref="A2:P170">
    <sortCondition ref="B1:B170"/>
  </sortState>
  <tableColumns count="19">
    <tableColumn id="1" xr3:uid="{BCB2A7BA-EBE2-4BE8-BB38-F5CC5BD2EE82}" name="Column1"/>
    <tableColumn id="2" xr3:uid="{5C520D11-8D6E-4940-AE18-738A07FB12E1}" name="Stock"/>
    <tableColumn id="3" xr3:uid="{5C4697F3-C868-44D1-BA90-B1C17195A2B4}" name="%prof"/>
    <tableColumn id="4" xr3:uid="{24C79698-BA28-41FA-B901-A2A9F5EB47D8}" name="avgTrade%"/>
    <tableColumn id="5" xr3:uid="{8F6BF6AE-A792-4196-8958-40C8DE546ECD}" name="nTrades"/>
    <tableColumn id="6" xr3:uid="{6F17F4F7-BE09-4943-8D6C-9A81E0253794}" name="avgDays"/>
    <tableColumn id="7" xr3:uid="{EFCC585C-6488-411E-A094-050DC836C0EC}" name="openSeshs"/>
    <tableColumn id="8" xr3:uid="{DB99F26B-7029-43EE-BF86-FCFD37993B90}" name="numOpen"/>
    <tableColumn id="9" xr3:uid="{72F4CC02-8496-49C3-92F4-D0D905AE29D0}" name="Industry"/>
    <tableColumn id="10" xr3:uid="{680D2D54-7917-4F52-B8DE-D719D11D8556}" name="Sector"/>
    <tableColumn id="11" xr3:uid="{064AA51F-6D28-4DAB-9D92-C812E5CA54ED}" name="MarketCap"/>
    <tableColumn id="12" xr3:uid="{79787021-DAF9-4D9A-8E35-2A9D5E6E1DE0}" name="realAvg"/>
    <tableColumn id="13" xr3:uid="{0B6E8606-38C0-498F-B4BD-AA7E580F767B}" name="ntFact"/>
    <tableColumn id="14" xr3:uid="{0238D473-CA03-4323-ABEE-9A65E54C747B}" name="ndFact"/>
    <tableColumn id="15" xr3:uid="{D52CC557-987A-4CF3-B7B5-788FF82BFCA0}" name="noFact"/>
    <tableColumn id="16" xr3:uid="{1790D2FB-BEB5-4A5B-A14E-5A1D1252CEC3}" name="Score"/>
    <tableColumn id="17" xr3:uid="{87412D52-8246-4FDD-965C-196EB11C2369}" name="scoreComp" totalsRowFunction="custom" dataDxfId="4" totalsRowDxfId="1">
      <calculatedColumnFormula>rsimd3[[#This Row],[Score]]-_xlfn.XLOOKUP(rsimd3[[#This Row],[Stock]],rsimd2[Stock],rsimd2[Score])</calculatedColumnFormula>
      <totalsRowFormula array="1">AVERAGE(_xlfn.IFNA(rsimd3[scoreComp],""))</totalsRowFormula>
    </tableColumn>
    <tableColumn id="18" xr3:uid="{4E1F3A09-774E-4BFB-9EFE-AC771880B821}" name="profComp" totalsRowFunction="custom" dataDxfId="3" totalsRowDxfId="0">
      <calculatedColumnFormula>rsimd3[[#This Row],[%prof]]-_xlfn.XLOOKUP(rsimd3[[#This Row],[Stock]],rsimd2[Stock],rsimd2[%prof])</calculatedColumnFormula>
      <totalsRowFormula array="1">AVERAGE(_xlfn.IFNA(rsimd3[profComp],""))</totalsRowFormula>
    </tableColumn>
    <tableColumn id="19" xr3:uid="{2F508FE9-FAA0-4AF6-8D5A-FF27A1EA90C5}" name="ntrades2" totalsRowFunction="custom" dataDxfId="2">
      <calculatedColumnFormula>rsimd3[[#This Row],[nTrades]]-_xlfn.XLOOKUP(rsimd3[[#This Row],[Stock]],rsimd2[Stock],rsimd2[nTrades])</calculatedColumnFormula>
      <totalsRowFormula array="1">AVERAGE(_xlfn.IFNA(rsimd3[ntrades2],""))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A0E8E-9AA8-43FF-889A-99984EDA3EB2}" name="rsimd2" displayName="rsimd2" ref="A1:P169" totalsRowShown="0">
  <autoFilter ref="A1:P169" xr:uid="{874A0E8E-9AA8-43FF-889A-99984EDA3EB2}"/>
  <sortState xmlns:xlrd2="http://schemas.microsoft.com/office/spreadsheetml/2017/richdata2" ref="A2:P169">
    <sortCondition ref="B1:B169"/>
  </sortState>
  <tableColumns count="16">
    <tableColumn id="1" xr3:uid="{E02400B4-3EA7-4BE7-80DE-509BECB53CEF}" name="Column1"/>
    <tableColumn id="2" xr3:uid="{0B1DBA5B-72F5-4FD5-BF04-27D777C0570C}" name="Stock"/>
    <tableColumn id="3" xr3:uid="{4FE4579C-0A69-491D-9692-E87947EFE833}" name="%prof"/>
    <tableColumn id="4" xr3:uid="{4E448ECB-0039-489F-96DD-E7E686375248}" name="avgTrade%"/>
    <tableColumn id="5" xr3:uid="{7271771F-D91E-4CD5-9564-EFF31933ACE4}" name="nTrades"/>
    <tableColumn id="6" xr3:uid="{3A33FD97-A305-4201-A5F1-3DD832B397A6}" name="avgDays"/>
    <tableColumn id="7" xr3:uid="{38541B0D-7252-4568-8FDC-F8EB05D202FD}" name="openSeshs"/>
    <tableColumn id="8" xr3:uid="{1DE89278-AEAB-4375-AA64-193FC6A1F505}" name="numOpen"/>
    <tableColumn id="9" xr3:uid="{1CA2224C-7563-4FAC-A7D0-1447A67B08FC}" name="Industry"/>
    <tableColumn id="10" xr3:uid="{3F9B8B3D-9E08-409C-AF99-79DA9F73E344}" name="Sector"/>
    <tableColumn id="11" xr3:uid="{2536E396-0074-4DC0-A30F-449725119ADE}" name="MarketCap"/>
    <tableColumn id="12" xr3:uid="{B4077535-D88E-4430-9F9A-52501F28EA02}" name="realAvg"/>
    <tableColumn id="13" xr3:uid="{562937CB-AE5B-44DE-A522-BE9C1B891056}" name="ntFact"/>
    <tableColumn id="14" xr3:uid="{8D8F9A79-9157-433F-9F40-0460DDC653D3}" name="ndFact"/>
    <tableColumn id="15" xr3:uid="{062DDFE4-01DF-4B6F-A5DC-D6C831B08AB9}" name="noFact"/>
    <tableColumn id="16" xr3:uid="{37329AC1-C5F0-40DB-A6F8-B731BF115F4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ED39-5B02-413F-9D57-E8F2F9A14B33}">
  <dimension ref="A1:S171"/>
  <sheetViews>
    <sheetView tabSelected="1" workbookViewId="0">
      <selection activeCell="S2" sqref="S2"/>
    </sheetView>
  </sheetViews>
  <sheetFormatPr defaultRowHeight="15" x14ac:dyDescent="0.25"/>
  <cols>
    <col min="1" max="1" width="11.28515625" customWidth="1"/>
    <col min="4" max="4" width="12.7109375" customWidth="1"/>
    <col min="5" max="5" width="10.28515625" customWidth="1"/>
    <col min="6" max="6" width="10.5703125" customWidth="1"/>
    <col min="7" max="7" width="13.140625" customWidth="1"/>
    <col min="8" max="8" width="12" customWidth="1"/>
    <col min="9" max="9" width="10.5703125" customWidth="1"/>
    <col min="11" max="11" width="12.85546875" customWidth="1"/>
    <col min="12" max="12" width="9.7109375" customWidth="1"/>
  </cols>
  <sheetData>
    <row r="1" spans="1:19" x14ac:dyDescent="0.25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273</v>
      </c>
      <c r="R1" t="s">
        <v>274</v>
      </c>
      <c r="S1" t="s">
        <v>275</v>
      </c>
    </row>
    <row r="2" spans="1:19" x14ac:dyDescent="0.25">
      <c r="A2">
        <v>42</v>
      </c>
      <c r="B2" t="s">
        <v>95</v>
      </c>
      <c r="C2">
        <v>65</v>
      </c>
      <c r="D2">
        <v>12.2</v>
      </c>
      <c r="E2">
        <v>20</v>
      </c>
      <c r="F2">
        <v>47.6</v>
      </c>
      <c r="G2">
        <v>363</v>
      </c>
      <c r="H2">
        <v>0</v>
      </c>
      <c r="I2" t="s">
        <v>96</v>
      </c>
      <c r="J2" t="s">
        <v>33</v>
      </c>
      <c r="K2">
        <v>4945.45</v>
      </c>
      <c r="L2">
        <v>7.9000000000000001E-2</v>
      </c>
      <c r="M2">
        <v>0.42</v>
      </c>
      <c r="N2">
        <v>0</v>
      </c>
      <c r="O2">
        <v>0</v>
      </c>
      <c r="P2">
        <v>3.33</v>
      </c>
      <c r="Q2">
        <f>rsimd3[[#This Row],[Score]]-_xlfn.XLOOKUP(rsimd3[[#This Row],[Stock]],rsimd2[Stock],rsimd2[Score])</f>
        <v>-1.88</v>
      </c>
      <c r="R2">
        <f>rsimd3[[#This Row],[%prof]]-_xlfn.XLOOKUP(rsimd3[[#This Row],[Stock]],rsimd2[Stock],rsimd2[%prof])</f>
        <v>0</v>
      </c>
      <c r="S2">
        <f>rsimd3[[#This Row],[nTrades]]-_xlfn.XLOOKUP(rsimd3[[#This Row],[Stock]],rsimd2[Stock],rsimd2[nTrades])</f>
        <v>-20</v>
      </c>
    </row>
    <row r="3" spans="1:19" x14ac:dyDescent="0.25">
      <c r="A3">
        <v>72</v>
      </c>
      <c r="B3" t="s">
        <v>138</v>
      </c>
      <c r="C3">
        <v>70</v>
      </c>
      <c r="D3">
        <v>6.22</v>
      </c>
      <c r="E3">
        <v>20</v>
      </c>
      <c r="F3">
        <v>47.6</v>
      </c>
      <c r="G3">
        <v>1415</v>
      </c>
      <c r="H3">
        <v>0</v>
      </c>
      <c r="I3" t="s">
        <v>125</v>
      </c>
      <c r="J3" t="s">
        <v>56</v>
      </c>
      <c r="K3">
        <v>2538.33</v>
      </c>
      <c r="L3">
        <v>4.3999999999999997E-2</v>
      </c>
      <c r="M3">
        <v>0.42</v>
      </c>
      <c r="N3">
        <v>0</v>
      </c>
      <c r="O3">
        <v>0</v>
      </c>
      <c r="P3">
        <v>1.83</v>
      </c>
      <c r="Q3">
        <f>rsimd3[[#This Row],[Score]]-_xlfn.XLOOKUP(rsimd3[[#This Row],[Stock]],rsimd2[Stock],rsimd2[Score])</f>
        <v>-2.33</v>
      </c>
      <c r="R3">
        <f>rsimd3[[#This Row],[%prof]]-_xlfn.XLOOKUP(rsimd3[[#This Row],[Stock]],rsimd2[Stock],rsimd2[%prof])</f>
        <v>-3.9099999999999966</v>
      </c>
      <c r="S3">
        <f>rsimd3[[#This Row],[nTrades]]-_xlfn.XLOOKUP(rsimd3[[#This Row],[Stock]],rsimd2[Stock],rsimd2[nTrades])</f>
        <v>-3</v>
      </c>
    </row>
    <row r="4" spans="1:19" x14ac:dyDescent="0.25">
      <c r="A4">
        <v>2</v>
      </c>
      <c r="B4" t="s">
        <v>21</v>
      </c>
      <c r="C4">
        <v>100</v>
      </c>
      <c r="D4">
        <v>52.18</v>
      </c>
      <c r="E4">
        <v>9</v>
      </c>
      <c r="F4">
        <v>35.33</v>
      </c>
      <c r="G4">
        <v>173</v>
      </c>
      <c r="H4">
        <v>0</v>
      </c>
      <c r="I4" t="s">
        <v>22</v>
      </c>
      <c r="J4" t="s">
        <v>23</v>
      </c>
      <c r="K4">
        <v>2324.23</v>
      </c>
      <c r="L4">
        <v>0.52200000000000002</v>
      </c>
      <c r="M4">
        <v>0.255</v>
      </c>
      <c r="N4">
        <v>0</v>
      </c>
      <c r="O4">
        <v>0</v>
      </c>
      <c r="P4">
        <v>13.29</v>
      </c>
      <c r="Q4">
        <f>rsimd3[[#This Row],[Score]]-_xlfn.XLOOKUP(rsimd3[[#This Row],[Stock]],rsimd2[Stock],rsimd2[Score])</f>
        <v>6.8899999999999988</v>
      </c>
      <c r="R4">
        <f>rsimd3[[#This Row],[%prof]]-_xlfn.XLOOKUP(rsimd3[[#This Row],[Stock]],rsimd2[Stock],rsimd2[%prof])</f>
        <v>8.3299999999999983</v>
      </c>
      <c r="S4">
        <f>rsimd3[[#This Row],[nTrades]]-_xlfn.XLOOKUP(rsimd3[[#This Row],[Stock]],rsimd2[Stock],rsimd2[nTrades])</f>
        <v>-3</v>
      </c>
    </row>
    <row r="5" spans="1:19" x14ac:dyDescent="0.25">
      <c r="A5">
        <v>59</v>
      </c>
      <c r="B5" t="s">
        <v>121</v>
      </c>
      <c r="C5">
        <v>100</v>
      </c>
      <c r="D5">
        <v>10.8</v>
      </c>
      <c r="E5">
        <v>6</v>
      </c>
      <c r="F5">
        <v>26.83</v>
      </c>
      <c r="G5">
        <v>54</v>
      </c>
      <c r="H5">
        <v>0</v>
      </c>
      <c r="I5" t="s">
        <v>122</v>
      </c>
      <c r="J5" t="s">
        <v>23</v>
      </c>
      <c r="K5">
        <v>5847.29</v>
      </c>
      <c r="L5">
        <v>0.108</v>
      </c>
      <c r="M5">
        <v>0.224</v>
      </c>
      <c r="N5">
        <v>0</v>
      </c>
      <c r="O5">
        <v>0</v>
      </c>
      <c r="P5">
        <v>2.42</v>
      </c>
      <c r="Q5" t="e">
        <f>rsimd3[[#This Row],[Score]]-_xlfn.XLOOKUP(rsimd3[[#This Row],[Stock]],rsimd2[Stock],rsimd2[Score])</f>
        <v>#N/A</v>
      </c>
      <c r="R5" t="e">
        <f>rsimd3[[#This Row],[%prof]]-_xlfn.XLOOKUP(rsimd3[[#This Row],[Stock]],rsimd2[Stock],rsimd2[%prof])</f>
        <v>#N/A</v>
      </c>
      <c r="S5" t="e">
        <f>rsimd3[[#This Row],[nTrades]]-_xlfn.XLOOKUP(rsimd3[[#This Row],[Stock]],rsimd2[Stock],rsimd2[nTrades])</f>
        <v>#N/A</v>
      </c>
    </row>
    <row r="6" spans="1:19" x14ac:dyDescent="0.25">
      <c r="A6">
        <v>162</v>
      </c>
      <c r="B6" t="s">
        <v>252</v>
      </c>
      <c r="C6">
        <v>57.14</v>
      </c>
      <c r="D6">
        <v>-2.61</v>
      </c>
      <c r="E6">
        <v>14</v>
      </c>
      <c r="F6">
        <v>60.86</v>
      </c>
      <c r="G6">
        <v>1984</v>
      </c>
      <c r="H6">
        <v>0</v>
      </c>
      <c r="I6" t="s">
        <v>253</v>
      </c>
      <c r="J6" t="s">
        <v>30</v>
      </c>
      <c r="K6">
        <v>28295.86</v>
      </c>
      <c r="L6">
        <v>-1.4999999999999999E-2</v>
      </c>
      <c r="M6">
        <v>0.23</v>
      </c>
      <c r="N6">
        <v>0</v>
      </c>
      <c r="O6">
        <v>0</v>
      </c>
      <c r="P6">
        <v>-0.34</v>
      </c>
      <c r="Q6" t="e">
        <f>rsimd3[[#This Row],[Score]]-_xlfn.XLOOKUP(rsimd3[[#This Row],[Stock]],rsimd2[Stock],rsimd2[Score])</f>
        <v>#N/A</v>
      </c>
      <c r="R6" t="e">
        <f>rsimd3[[#This Row],[%prof]]-_xlfn.XLOOKUP(rsimd3[[#This Row],[Stock]],rsimd2[Stock],rsimd2[%prof])</f>
        <v>#N/A</v>
      </c>
      <c r="S6" t="e">
        <f>rsimd3[[#This Row],[nTrades]]-_xlfn.XLOOKUP(rsimd3[[#This Row],[Stock]],rsimd2[Stock],rsimd2[nTrades])</f>
        <v>#N/A</v>
      </c>
    </row>
    <row r="7" spans="1:19" x14ac:dyDescent="0.25">
      <c r="A7">
        <v>32</v>
      </c>
      <c r="B7" t="s">
        <v>79</v>
      </c>
      <c r="C7">
        <v>90</v>
      </c>
      <c r="D7">
        <v>19.98</v>
      </c>
      <c r="E7">
        <v>10</v>
      </c>
      <c r="F7">
        <v>46.5</v>
      </c>
      <c r="G7">
        <v>47</v>
      </c>
      <c r="H7">
        <v>0</v>
      </c>
      <c r="I7" t="s">
        <v>80</v>
      </c>
      <c r="J7" t="s">
        <v>75</v>
      </c>
      <c r="K7">
        <v>11022.09</v>
      </c>
      <c r="L7">
        <v>0.18</v>
      </c>
      <c r="M7">
        <v>0.215</v>
      </c>
      <c r="N7">
        <v>0</v>
      </c>
      <c r="O7">
        <v>0</v>
      </c>
      <c r="P7">
        <v>3.87</v>
      </c>
      <c r="Q7">
        <f>rsimd3[[#This Row],[Score]]-_xlfn.XLOOKUP(rsimd3[[#This Row],[Stock]],rsimd2[Stock],rsimd2[Score])</f>
        <v>-5.8199999999999994</v>
      </c>
      <c r="R7">
        <f>rsimd3[[#This Row],[%prof]]-_xlfn.XLOOKUP(rsimd3[[#This Row],[Stock]],rsimd2[Stock],rsimd2[%prof])</f>
        <v>3.3299999999999983</v>
      </c>
      <c r="S7">
        <f>rsimd3[[#This Row],[nTrades]]-_xlfn.XLOOKUP(rsimd3[[#This Row],[Stock]],rsimd2[Stock],rsimd2[nTrades])</f>
        <v>-5</v>
      </c>
    </row>
    <row r="8" spans="1:19" x14ac:dyDescent="0.25">
      <c r="A8">
        <v>23</v>
      </c>
      <c r="B8" t="s">
        <v>64</v>
      </c>
      <c r="C8">
        <v>100</v>
      </c>
      <c r="D8">
        <v>61.69</v>
      </c>
      <c r="E8">
        <v>5</v>
      </c>
      <c r="F8">
        <v>69.8</v>
      </c>
      <c r="G8">
        <v>3082</v>
      </c>
      <c r="H8">
        <v>0</v>
      </c>
      <c r="I8" t="s">
        <v>65</v>
      </c>
      <c r="J8" t="s">
        <v>17</v>
      </c>
      <c r="K8">
        <v>45254.41</v>
      </c>
      <c r="L8">
        <v>0.61699999999999999</v>
      </c>
      <c r="M8">
        <v>7.1999999999999995E-2</v>
      </c>
      <c r="N8">
        <v>0</v>
      </c>
      <c r="O8">
        <v>0</v>
      </c>
      <c r="P8">
        <v>4.42</v>
      </c>
      <c r="Q8" t="e">
        <f>rsimd3[[#This Row],[Score]]-_xlfn.XLOOKUP(rsimd3[[#This Row],[Stock]],rsimd2[Stock],rsimd2[Score])</f>
        <v>#N/A</v>
      </c>
      <c r="R8" t="e">
        <f>rsimd3[[#This Row],[%prof]]-_xlfn.XLOOKUP(rsimd3[[#This Row],[Stock]],rsimd2[Stock],rsimd2[%prof])</f>
        <v>#N/A</v>
      </c>
      <c r="S8" t="e">
        <f>rsimd3[[#This Row],[nTrades]]-_xlfn.XLOOKUP(rsimd3[[#This Row],[Stock]],rsimd2[Stock],rsimd2[nTrades])</f>
        <v>#N/A</v>
      </c>
    </row>
    <row r="9" spans="1:19" x14ac:dyDescent="0.25">
      <c r="A9">
        <v>143</v>
      </c>
      <c r="B9" t="s">
        <v>229</v>
      </c>
      <c r="C9">
        <v>33.33</v>
      </c>
      <c r="D9">
        <v>1.82</v>
      </c>
      <c r="E9">
        <v>12</v>
      </c>
      <c r="F9">
        <v>63.33</v>
      </c>
      <c r="G9">
        <v>4566</v>
      </c>
      <c r="H9">
        <v>0</v>
      </c>
      <c r="I9" t="s">
        <v>230</v>
      </c>
      <c r="J9" t="s">
        <v>56</v>
      </c>
      <c r="K9">
        <v>8792.4</v>
      </c>
      <c r="L9">
        <v>6.0000000000000001E-3</v>
      </c>
      <c r="M9">
        <v>0.189</v>
      </c>
      <c r="N9">
        <v>0</v>
      </c>
      <c r="O9">
        <v>0</v>
      </c>
      <c r="P9">
        <v>0.11</v>
      </c>
      <c r="Q9">
        <f>rsimd3[[#This Row],[Score]]-_xlfn.XLOOKUP(rsimd3[[#This Row],[Stock]],rsimd2[Stock],rsimd2[Score])</f>
        <v>-0.39</v>
      </c>
      <c r="R9">
        <f>rsimd3[[#This Row],[%prof]]-_xlfn.XLOOKUP(rsimd3[[#This Row],[Stock]],rsimd2[Stock],rsimd2[%prof])</f>
        <v>-24.560000000000002</v>
      </c>
      <c r="S9">
        <f>rsimd3[[#This Row],[nTrades]]-_xlfn.XLOOKUP(rsimd3[[#This Row],[Stock]],rsimd2[Stock],rsimd2[nTrades])</f>
        <v>-7</v>
      </c>
    </row>
    <row r="10" spans="1:19" x14ac:dyDescent="0.25">
      <c r="A10">
        <v>48</v>
      </c>
      <c r="B10" t="s">
        <v>104</v>
      </c>
      <c r="C10">
        <v>100</v>
      </c>
      <c r="D10">
        <v>12.24</v>
      </c>
      <c r="E10">
        <v>8</v>
      </c>
      <c r="F10">
        <v>33.380000000000003</v>
      </c>
      <c r="G10">
        <v>1417</v>
      </c>
      <c r="H10">
        <v>0</v>
      </c>
      <c r="I10" t="s">
        <v>49</v>
      </c>
      <c r="J10" t="s">
        <v>50</v>
      </c>
      <c r="K10">
        <v>21337.58</v>
      </c>
      <c r="L10">
        <v>0.122</v>
      </c>
      <c r="M10">
        <v>0.24</v>
      </c>
      <c r="N10">
        <v>0</v>
      </c>
      <c r="O10">
        <v>0</v>
      </c>
      <c r="P10">
        <v>2.93</v>
      </c>
      <c r="Q10">
        <f>rsimd3[[#This Row],[Score]]-_xlfn.XLOOKUP(rsimd3[[#This Row],[Stock]],rsimd2[Stock],rsimd2[Score])</f>
        <v>-0.33999999999999986</v>
      </c>
      <c r="R10">
        <f>rsimd3[[#This Row],[%prof]]-_xlfn.XLOOKUP(rsimd3[[#This Row],[Stock]],rsimd2[Stock],rsimd2[%prof])</f>
        <v>0</v>
      </c>
      <c r="S10">
        <f>rsimd3[[#This Row],[nTrades]]-_xlfn.XLOOKUP(rsimd3[[#This Row],[Stock]],rsimd2[Stock],rsimd2[nTrades])</f>
        <v>0</v>
      </c>
    </row>
    <row r="11" spans="1:19" x14ac:dyDescent="0.25">
      <c r="A11">
        <v>12</v>
      </c>
      <c r="B11" t="s">
        <v>43</v>
      </c>
      <c r="C11">
        <v>100</v>
      </c>
      <c r="D11">
        <v>50.97</v>
      </c>
      <c r="E11">
        <v>6</v>
      </c>
      <c r="F11">
        <v>52.17</v>
      </c>
      <c r="G11">
        <v>956</v>
      </c>
      <c r="H11">
        <v>0</v>
      </c>
      <c r="I11" t="s">
        <v>44</v>
      </c>
      <c r="J11" t="s">
        <v>26</v>
      </c>
      <c r="K11">
        <v>5718.18</v>
      </c>
      <c r="L11">
        <v>0.51</v>
      </c>
      <c r="M11">
        <v>0.115</v>
      </c>
      <c r="N11">
        <v>0</v>
      </c>
      <c r="O11">
        <v>0</v>
      </c>
      <c r="P11">
        <v>5.86</v>
      </c>
      <c r="Q11">
        <f>rsimd3[[#This Row],[Score]]-_xlfn.XLOOKUP(rsimd3[[#This Row],[Stock]],rsimd2[Stock],rsimd2[Score])</f>
        <v>-3.2599999999999989</v>
      </c>
      <c r="R11">
        <f>rsimd3[[#This Row],[%prof]]-_xlfn.XLOOKUP(rsimd3[[#This Row],[Stock]],rsimd2[Stock],rsimd2[%prof])</f>
        <v>10</v>
      </c>
      <c r="S11">
        <f>rsimd3[[#This Row],[nTrades]]-_xlfn.XLOOKUP(rsimd3[[#This Row],[Stock]],rsimd2[Stock],rsimd2[nTrades])</f>
        <v>-4</v>
      </c>
    </row>
    <row r="12" spans="1:19" x14ac:dyDescent="0.25">
      <c r="A12">
        <v>38</v>
      </c>
      <c r="B12" t="s">
        <v>89</v>
      </c>
      <c r="C12">
        <v>86.67</v>
      </c>
      <c r="D12">
        <v>10.8</v>
      </c>
      <c r="E12">
        <v>15</v>
      </c>
      <c r="F12">
        <v>39.869999999999997</v>
      </c>
      <c r="G12">
        <v>213</v>
      </c>
      <c r="H12">
        <v>0</v>
      </c>
      <c r="I12" t="s">
        <v>90</v>
      </c>
      <c r="J12" t="s">
        <v>50</v>
      </c>
      <c r="K12">
        <v>157748.9</v>
      </c>
      <c r="L12">
        <v>9.4E-2</v>
      </c>
      <c r="M12">
        <v>0.376</v>
      </c>
      <c r="N12">
        <v>0</v>
      </c>
      <c r="O12">
        <v>0</v>
      </c>
      <c r="P12">
        <v>3.52</v>
      </c>
      <c r="Q12" t="e">
        <f>rsimd3[[#This Row],[Score]]-_xlfn.XLOOKUP(rsimd3[[#This Row],[Stock]],rsimd2[Stock],rsimd2[Score])</f>
        <v>#N/A</v>
      </c>
      <c r="R12" t="e">
        <f>rsimd3[[#This Row],[%prof]]-_xlfn.XLOOKUP(rsimd3[[#This Row],[Stock]],rsimd2[Stock],rsimd2[%prof])</f>
        <v>#N/A</v>
      </c>
      <c r="S12" t="e">
        <f>rsimd3[[#This Row],[nTrades]]-_xlfn.XLOOKUP(rsimd3[[#This Row],[Stock]],rsimd2[Stock],rsimd2[nTrades])</f>
        <v>#N/A</v>
      </c>
    </row>
    <row r="13" spans="1:19" x14ac:dyDescent="0.25">
      <c r="A13">
        <v>21</v>
      </c>
      <c r="B13" t="s">
        <v>61</v>
      </c>
      <c r="C13">
        <v>53.33</v>
      </c>
      <c r="D13">
        <v>30.65</v>
      </c>
      <c r="E13">
        <v>15</v>
      </c>
      <c r="F13">
        <v>54.2</v>
      </c>
      <c r="G13">
        <v>807</v>
      </c>
      <c r="H13">
        <v>0</v>
      </c>
      <c r="I13" t="s">
        <v>25</v>
      </c>
      <c r="J13" t="s">
        <v>26</v>
      </c>
      <c r="K13">
        <v>9232.52</v>
      </c>
      <c r="L13">
        <v>0.16300000000000001</v>
      </c>
      <c r="M13">
        <v>0.27700000000000002</v>
      </c>
      <c r="N13">
        <v>0</v>
      </c>
      <c r="O13">
        <v>0</v>
      </c>
      <c r="P13">
        <v>4.5199999999999996</v>
      </c>
      <c r="Q13" t="e">
        <f>rsimd3[[#This Row],[Score]]-_xlfn.XLOOKUP(rsimd3[[#This Row],[Stock]],rsimd2[Stock],rsimd2[Score])</f>
        <v>#N/A</v>
      </c>
      <c r="R13" t="e">
        <f>rsimd3[[#This Row],[%prof]]-_xlfn.XLOOKUP(rsimd3[[#This Row],[Stock]],rsimd2[Stock],rsimd2[%prof])</f>
        <v>#N/A</v>
      </c>
      <c r="S13" t="e">
        <f>rsimd3[[#This Row],[nTrades]]-_xlfn.XLOOKUP(rsimd3[[#This Row],[Stock]],rsimd2[Stock],rsimd2[nTrades])</f>
        <v>#N/A</v>
      </c>
    </row>
    <row r="14" spans="1:19" x14ac:dyDescent="0.25">
      <c r="A14">
        <v>69</v>
      </c>
      <c r="B14" t="s">
        <v>134</v>
      </c>
      <c r="C14">
        <v>100</v>
      </c>
      <c r="D14">
        <v>8.35</v>
      </c>
      <c r="E14">
        <v>6</v>
      </c>
      <c r="F14">
        <v>25.17</v>
      </c>
      <c r="G14">
        <v>457</v>
      </c>
      <c r="H14">
        <v>0</v>
      </c>
      <c r="I14" t="s">
        <v>103</v>
      </c>
      <c r="J14" t="s">
        <v>33</v>
      </c>
      <c r="K14">
        <v>48886.26</v>
      </c>
      <c r="L14">
        <v>8.3000000000000004E-2</v>
      </c>
      <c r="M14">
        <v>0.23799999999999999</v>
      </c>
      <c r="N14">
        <v>0</v>
      </c>
      <c r="O14">
        <v>0</v>
      </c>
      <c r="P14">
        <v>1.99</v>
      </c>
      <c r="Q14">
        <f>rsimd3[[#This Row],[Score]]-_xlfn.XLOOKUP(rsimd3[[#This Row],[Stock]],rsimd2[Stock],rsimd2[Score])</f>
        <v>-0.78</v>
      </c>
      <c r="R14">
        <f>rsimd3[[#This Row],[%prof]]-_xlfn.XLOOKUP(rsimd3[[#This Row],[Stock]],rsimd2[Stock],rsimd2[%prof])</f>
        <v>8.3299999999999983</v>
      </c>
      <c r="S14">
        <f>rsimd3[[#This Row],[nTrades]]-_xlfn.XLOOKUP(rsimd3[[#This Row],[Stock]],rsimd2[Stock],rsimd2[nTrades])</f>
        <v>-6</v>
      </c>
    </row>
    <row r="15" spans="1:19" x14ac:dyDescent="0.25">
      <c r="A15">
        <v>132</v>
      </c>
      <c r="B15" t="s">
        <v>214</v>
      </c>
      <c r="C15">
        <v>-16.670000000000002</v>
      </c>
      <c r="D15">
        <v>-45.57</v>
      </c>
      <c r="E15">
        <v>6</v>
      </c>
      <c r="F15">
        <v>165.5</v>
      </c>
      <c r="G15">
        <v>1034</v>
      </c>
      <c r="H15">
        <v>0</v>
      </c>
      <c r="I15" t="s">
        <v>25</v>
      </c>
      <c r="J15" t="s">
        <v>26</v>
      </c>
      <c r="K15">
        <v>6500.76</v>
      </c>
      <c r="L15">
        <v>7.5999999999999998E-2</v>
      </c>
      <c r="M15">
        <v>3.5999999999999997E-2</v>
      </c>
      <c r="N15">
        <v>0</v>
      </c>
      <c r="O15">
        <v>0</v>
      </c>
      <c r="P15">
        <v>0.28000000000000003</v>
      </c>
      <c r="Q15">
        <f>rsimd3[[#This Row],[Score]]-_xlfn.XLOOKUP(rsimd3[[#This Row],[Stock]],rsimd2[Stock],rsimd2[Score])</f>
        <v>0.28000000000000003</v>
      </c>
      <c r="R15">
        <f>rsimd3[[#This Row],[%prof]]-_xlfn.XLOOKUP(rsimd3[[#This Row],[Stock]],rsimd2[Stock],rsimd2[%prof])</f>
        <v>-16.670000000000002</v>
      </c>
      <c r="S15">
        <f>rsimd3[[#This Row],[nTrades]]-_xlfn.XLOOKUP(rsimd3[[#This Row],[Stock]],rsimd2[Stock],rsimd2[nTrades])</f>
        <v>-2</v>
      </c>
    </row>
    <row r="16" spans="1:19" x14ac:dyDescent="0.25">
      <c r="A16">
        <v>44</v>
      </c>
      <c r="B16" t="s">
        <v>98</v>
      </c>
      <c r="C16">
        <v>100</v>
      </c>
      <c r="D16">
        <v>16.329999999999998</v>
      </c>
      <c r="E16">
        <v>5</v>
      </c>
      <c r="F16">
        <v>26.8</v>
      </c>
      <c r="G16">
        <v>47</v>
      </c>
      <c r="H16">
        <v>0</v>
      </c>
      <c r="I16" t="s">
        <v>99</v>
      </c>
      <c r="J16" t="s">
        <v>23</v>
      </c>
      <c r="K16">
        <v>20625.97</v>
      </c>
      <c r="L16">
        <v>0.16300000000000001</v>
      </c>
      <c r="M16">
        <v>0.187</v>
      </c>
      <c r="N16">
        <v>0</v>
      </c>
      <c r="O16">
        <v>0</v>
      </c>
      <c r="P16">
        <v>3.05</v>
      </c>
      <c r="Q16">
        <f>rsimd3[[#This Row],[Score]]-_xlfn.XLOOKUP(rsimd3[[#This Row],[Stock]],rsimd2[Stock],rsimd2[Score])</f>
        <v>-1.75</v>
      </c>
      <c r="R16">
        <f>rsimd3[[#This Row],[%prof]]-_xlfn.XLOOKUP(rsimd3[[#This Row],[Stock]],rsimd2[Stock],rsimd2[%prof])</f>
        <v>0</v>
      </c>
      <c r="S16">
        <f>rsimd3[[#This Row],[nTrades]]-_xlfn.XLOOKUP(rsimd3[[#This Row],[Stock]],rsimd2[Stock],rsimd2[nTrades])</f>
        <v>-4</v>
      </c>
    </row>
    <row r="17" spans="1:19" x14ac:dyDescent="0.25">
      <c r="A17">
        <v>135</v>
      </c>
      <c r="B17" t="s">
        <v>217</v>
      </c>
      <c r="C17">
        <v>100</v>
      </c>
      <c r="D17">
        <v>3.45</v>
      </c>
      <c r="E17">
        <v>4</v>
      </c>
      <c r="F17">
        <v>48.75</v>
      </c>
      <c r="G17">
        <v>1985</v>
      </c>
      <c r="H17">
        <v>0</v>
      </c>
      <c r="I17" t="s">
        <v>218</v>
      </c>
      <c r="J17" t="s">
        <v>26</v>
      </c>
      <c r="K17">
        <v>2523.4299999999998</v>
      </c>
      <c r="L17">
        <v>3.4000000000000002E-2</v>
      </c>
      <c r="M17">
        <v>8.2000000000000003E-2</v>
      </c>
      <c r="N17">
        <v>0</v>
      </c>
      <c r="O17">
        <v>0</v>
      </c>
      <c r="P17">
        <v>0.28000000000000003</v>
      </c>
      <c r="Q17">
        <f>rsimd3[[#This Row],[Score]]-_xlfn.XLOOKUP(rsimd3[[#This Row],[Stock]],rsimd2[Stock],rsimd2[Score])</f>
        <v>1.1800000000000002</v>
      </c>
      <c r="R17">
        <f>rsimd3[[#This Row],[%prof]]-_xlfn.XLOOKUP(rsimd3[[#This Row],[Stock]],rsimd2[Stock],rsimd2[%prof])</f>
        <v>44.44</v>
      </c>
      <c r="S17">
        <f>rsimd3[[#This Row],[nTrades]]-_xlfn.XLOOKUP(rsimd3[[#This Row],[Stock]],rsimd2[Stock],rsimd2[nTrades])</f>
        <v>-5</v>
      </c>
    </row>
    <row r="18" spans="1:19" x14ac:dyDescent="0.25">
      <c r="A18">
        <v>13</v>
      </c>
      <c r="B18" t="s">
        <v>45</v>
      </c>
      <c r="C18">
        <v>84.21</v>
      </c>
      <c r="D18">
        <v>12.45</v>
      </c>
      <c r="E18">
        <v>19</v>
      </c>
      <c r="F18">
        <v>37</v>
      </c>
      <c r="G18">
        <v>945</v>
      </c>
      <c r="H18">
        <v>0</v>
      </c>
      <c r="I18" t="s">
        <v>46</v>
      </c>
      <c r="J18" t="s">
        <v>47</v>
      </c>
      <c r="K18">
        <v>4059.13</v>
      </c>
      <c r="L18">
        <v>0.105</v>
      </c>
      <c r="M18">
        <v>0.51400000000000001</v>
      </c>
      <c r="N18">
        <v>0</v>
      </c>
      <c r="O18">
        <v>0</v>
      </c>
      <c r="P18">
        <v>5.38</v>
      </c>
      <c r="Q18">
        <f>rsimd3[[#This Row],[Score]]-_xlfn.XLOOKUP(rsimd3[[#This Row],[Stock]],rsimd2[Stock],rsimd2[Score])</f>
        <v>-5.2600000000000007</v>
      </c>
      <c r="R18">
        <f>rsimd3[[#This Row],[%prof]]-_xlfn.XLOOKUP(rsimd3[[#This Row],[Stock]],rsimd2[Stock],rsimd2[%prof])</f>
        <v>-1.0800000000000125</v>
      </c>
      <c r="S18">
        <f>rsimd3[[#This Row],[nTrades]]-_xlfn.XLOOKUP(rsimd3[[#This Row],[Stock]],rsimd2[Stock],rsimd2[nTrades])</f>
        <v>-15</v>
      </c>
    </row>
    <row r="19" spans="1:19" x14ac:dyDescent="0.25">
      <c r="A19">
        <v>81</v>
      </c>
      <c r="B19" t="s">
        <v>149</v>
      </c>
      <c r="C19">
        <v>100</v>
      </c>
      <c r="D19">
        <v>12.82</v>
      </c>
      <c r="E19">
        <v>4</v>
      </c>
      <c r="F19">
        <v>34.5</v>
      </c>
      <c r="G19">
        <v>44</v>
      </c>
      <c r="H19">
        <v>0</v>
      </c>
      <c r="I19" t="s">
        <v>150</v>
      </c>
      <c r="J19" t="s">
        <v>75</v>
      </c>
      <c r="K19">
        <v>23792.95</v>
      </c>
      <c r="L19">
        <v>0.128</v>
      </c>
      <c r="M19">
        <v>0.11600000000000001</v>
      </c>
      <c r="N19">
        <v>0</v>
      </c>
      <c r="O19">
        <v>0</v>
      </c>
      <c r="P19">
        <v>1.49</v>
      </c>
      <c r="Q19">
        <f>rsimd3[[#This Row],[Score]]-_xlfn.XLOOKUP(rsimd3[[#This Row],[Stock]],rsimd2[Stock],rsimd2[Score])</f>
        <v>0.5</v>
      </c>
      <c r="R19">
        <f>rsimd3[[#This Row],[%prof]]-_xlfn.XLOOKUP(rsimd3[[#This Row],[Stock]],rsimd2[Stock],rsimd2[%prof])</f>
        <v>0</v>
      </c>
      <c r="S19">
        <f>rsimd3[[#This Row],[nTrades]]-_xlfn.XLOOKUP(rsimd3[[#This Row],[Stock]],rsimd2[Stock],rsimd2[nTrades])</f>
        <v>1</v>
      </c>
    </row>
    <row r="20" spans="1:19" x14ac:dyDescent="0.25">
      <c r="A20">
        <v>118</v>
      </c>
      <c r="B20" t="s">
        <v>196</v>
      </c>
      <c r="C20">
        <v>100</v>
      </c>
      <c r="D20">
        <v>14.1</v>
      </c>
      <c r="E20">
        <v>2</v>
      </c>
      <c r="F20">
        <v>47.5</v>
      </c>
      <c r="G20">
        <v>59</v>
      </c>
      <c r="H20">
        <v>0</v>
      </c>
      <c r="I20" t="s">
        <v>103</v>
      </c>
      <c r="J20" t="s">
        <v>33</v>
      </c>
      <c r="K20">
        <v>6895.2</v>
      </c>
      <c r="L20">
        <v>0.14099999999999999</v>
      </c>
      <c r="M20">
        <v>4.2000000000000003E-2</v>
      </c>
      <c r="N20">
        <v>0</v>
      </c>
      <c r="O20">
        <v>0</v>
      </c>
      <c r="P20">
        <v>0.59</v>
      </c>
      <c r="Q20">
        <f>rsimd3[[#This Row],[Score]]-_xlfn.XLOOKUP(rsimd3[[#This Row],[Stock]],rsimd2[Stock],rsimd2[Score])</f>
        <v>-3.7300000000000004</v>
      </c>
      <c r="R20">
        <f>rsimd3[[#This Row],[%prof]]-_xlfn.XLOOKUP(rsimd3[[#This Row],[Stock]],rsimd2[Stock],rsimd2[%prof])</f>
        <v>0</v>
      </c>
      <c r="S20">
        <f>rsimd3[[#This Row],[nTrades]]-_xlfn.XLOOKUP(rsimd3[[#This Row],[Stock]],rsimd2[Stock],rsimd2[nTrades])</f>
        <v>-6</v>
      </c>
    </row>
    <row r="21" spans="1:19" x14ac:dyDescent="0.25">
      <c r="A21">
        <v>167</v>
      </c>
      <c r="B21" t="s">
        <v>259</v>
      </c>
      <c r="C21">
        <v>57.14</v>
      </c>
      <c r="D21">
        <v>-6.85</v>
      </c>
      <c r="E21">
        <v>14</v>
      </c>
      <c r="F21">
        <v>62.14</v>
      </c>
      <c r="G21">
        <v>138</v>
      </c>
      <c r="H21">
        <v>0</v>
      </c>
      <c r="I21" t="s">
        <v>92</v>
      </c>
      <c r="J21" t="s">
        <v>47</v>
      </c>
      <c r="K21">
        <v>12062.2</v>
      </c>
      <c r="L21">
        <v>-3.9E-2</v>
      </c>
      <c r="M21">
        <v>0.22500000000000001</v>
      </c>
      <c r="N21">
        <v>0</v>
      </c>
      <c r="O21">
        <v>0</v>
      </c>
      <c r="P21">
        <v>-0.88</v>
      </c>
      <c r="Q21">
        <f>rsimd3[[#This Row],[Score]]-_xlfn.XLOOKUP(rsimd3[[#This Row],[Stock]],rsimd2[Stock],rsimd2[Score])</f>
        <v>-4.97</v>
      </c>
      <c r="R21">
        <f>rsimd3[[#This Row],[%prof]]-_xlfn.XLOOKUP(rsimd3[[#This Row],[Stock]],rsimd2[Stock],rsimd2[%prof])</f>
        <v>-23.810000000000002</v>
      </c>
      <c r="S21">
        <f>rsimd3[[#This Row],[nTrades]]-_xlfn.XLOOKUP(rsimd3[[#This Row],[Stock]],rsimd2[Stock],rsimd2[nTrades])</f>
        <v>-7</v>
      </c>
    </row>
    <row r="22" spans="1:19" x14ac:dyDescent="0.25">
      <c r="A22">
        <v>139</v>
      </c>
      <c r="B22" t="s">
        <v>224</v>
      </c>
      <c r="C22">
        <v>100</v>
      </c>
      <c r="D22">
        <v>5.14</v>
      </c>
      <c r="E22">
        <v>1</v>
      </c>
      <c r="F22">
        <v>32</v>
      </c>
      <c r="G22">
        <v>295</v>
      </c>
      <c r="H22">
        <v>0</v>
      </c>
      <c r="I22" t="s">
        <v>225</v>
      </c>
      <c r="J22" t="s">
        <v>75</v>
      </c>
      <c r="K22">
        <v>4581.13</v>
      </c>
      <c r="L22">
        <v>5.0999999999999997E-2</v>
      </c>
      <c r="M22">
        <v>3.1E-2</v>
      </c>
      <c r="N22">
        <v>0</v>
      </c>
      <c r="O22">
        <v>0</v>
      </c>
      <c r="P22">
        <v>0.16</v>
      </c>
      <c r="Q22">
        <f>rsimd3[[#This Row],[Score]]-_xlfn.XLOOKUP(rsimd3[[#This Row],[Stock]],rsimd2[Stock],rsimd2[Score])</f>
        <v>-0.91</v>
      </c>
      <c r="R22">
        <f>rsimd3[[#This Row],[%prof]]-_xlfn.XLOOKUP(rsimd3[[#This Row],[Stock]],rsimd2[Stock],rsimd2[%prof])</f>
        <v>0</v>
      </c>
      <c r="S22">
        <f>rsimd3[[#This Row],[nTrades]]-_xlfn.XLOOKUP(rsimd3[[#This Row],[Stock]],rsimd2[Stock],rsimd2[nTrades])</f>
        <v>-5</v>
      </c>
    </row>
    <row r="23" spans="1:19" x14ac:dyDescent="0.25">
      <c r="A23">
        <v>98</v>
      </c>
      <c r="B23" t="s">
        <v>172</v>
      </c>
      <c r="C23">
        <v>100</v>
      </c>
      <c r="D23">
        <v>8.35</v>
      </c>
      <c r="E23">
        <v>5</v>
      </c>
      <c r="F23">
        <v>39.200000000000003</v>
      </c>
      <c r="G23">
        <v>1078</v>
      </c>
      <c r="H23">
        <v>0</v>
      </c>
      <c r="I23" t="s">
        <v>35</v>
      </c>
      <c r="J23" t="s">
        <v>20</v>
      </c>
      <c r="K23">
        <v>6840.85</v>
      </c>
      <c r="L23">
        <v>8.3000000000000004E-2</v>
      </c>
      <c r="M23">
        <v>0.128</v>
      </c>
      <c r="N23">
        <v>0</v>
      </c>
      <c r="O23">
        <v>0</v>
      </c>
      <c r="P23">
        <v>1.07</v>
      </c>
      <c r="Q23">
        <f>rsimd3[[#This Row],[Score]]-_xlfn.XLOOKUP(rsimd3[[#This Row],[Stock]],rsimd2[Stock],rsimd2[Score])</f>
        <v>-2.4299999999999997</v>
      </c>
      <c r="R23">
        <f>rsimd3[[#This Row],[%prof]]-_xlfn.XLOOKUP(rsimd3[[#This Row],[Stock]],rsimd2[Stock],rsimd2[%prof])</f>
        <v>18.180000000000007</v>
      </c>
      <c r="S23">
        <f>rsimd3[[#This Row],[nTrades]]-_xlfn.XLOOKUP(rsimd3[[#This Row],[Stock]],rsimd2[Stock],rsimd2[nTrades])</f>
        <v>-6</v>
      </c>
    </row>
    <row r="24" spans="1:19" x14ac:dyDescent="0.25">
      <c r="A24">
        <v>62</v>
      </c>
      <c r="B24" t="s">
        <v>126</v>
      </c>
      <c r="C24">
        <v>100</v>
      </c>
      <c r="D24">
        <v>21.27</v>
      </c>
      <c r="E24">
        <v>3</v>
      </c>
      <c r="F24">
        <v>27</v>
      </c>
      <c r="G24">
        <v>27</v>
      </c>
      <c r="H24">
        <v>0</v>
      </c>
      <c r="I24" t="s">
        <v>92</v>
      </c>
      <c r="J24" t="s">
        <v>47</v>
      </c>
      <c r="K24">
        <v>8086.73</v>
      </c>
      <c r="L24">
        <v>0.21299999999999999</v>
      </c>
      <c r="M24">
        <v>0.111</v>
      </c>
      <c r="N24">
        <v>0</v>
      </c>
      <c r="O24">
        <v>0</v>
      </c>
      <c r="P24">
        <v>2.36</v>
      </c>
      <c r="Q24">
        <f>rsimd3[[#This Row],[Score]]-_xlfn.XLOOKUP(rsimd3[[#This Row],[Stock]],rsimd2[Stock],rsimd2[Score])</f>
        <v>-1.6</v>
      </c>
      <c r="R24">
        <f>rsimd3[[#This Row],[%prof]]-_xlfn.XLOOKUP(rsimd3[[#This Row],[Stock]],rsimd2[Stock],rsimd2[%prof])</f>
        <v>0</v>
      </c>
      <c r="S24">
        <f>rsimd3[[#This Row],[nTrades]]-_xlfn.XLOOKUP(rsimd3[[#This Row],[Stock]],rsimd2[Stock],rsimd2[nTrades])</f>
        <v>-1</v>
      </c>
    </row>
    <row r="25" spans="1:19" x14ac:dyDescent="0.25">
      <c r="A25">
        <v>78</v>
      </c>
      <c r="B25" t="s">
        <v>146</v>
      </c>
      <c r="C25">
        <v>88.89</v>
      </c>
      <c r="D25">
        <v>8.98</v>
      </c>
      <c r="E25">
        <v>9</v>
      </c>
      <c r="F25">
        <v>44.33</v>
      </c>
      <c r="G25">
        <v>941</v>
      </c>
      <c r="H25">
        <v>0</v>
      </c>
      <c r="I25" t="s">
        <v>78</v>
      </c>
      <c r="J25" t="s">
        <v>26</v>
      </c>
      <c r="K25">
        <v>29288.99</v>
      </c>
      <c r="L25">
        <v>0.08</v>
      </c>
      <c r="M25">
        <v>0.20300000000000001</v>
      </c>
      <c r="N25">
        <v>0</v>
      </c>
      <c r="O25">
        <v>0</v>
      </c>
      <c r="P25">
        <v>1.62</v>
      </c>
      <c r="Q25" t="e">
        <f>rsimd3[[#This Row],[Score]]-_xlfn.XLOOKUP(rsimd3[[#This Row],[Stock]],rsimd2[Stock],rsimd2[Score])</f>
        <v>#N/A</v>
      </c>
      <c r="R25" t="e">
        <f>rsimd3[[#This Row],[%prof]]-_xlfn.XLOOKUP(rsimd3[[#This Row],[Stock]],rsimd2[Stock],rsimd2[%prof])</f>
        <v>#N/A</v>
      </c>
      <c r="S25" t="e">
        <f>rsimd3[[#This Row],[nTrades]]-_xlfn.XLOOKUP(rsimd3[[#This Row],[Stock]],rsimd2[Stock],rsimd2[nTrades])</f>
        <v>#N/A</v>
      </c>
    </row>
    <row r="26" spans="1:19" x14ac:dyDescent="0.25">
      <c r="A26">
        <v>41</v>
      </c>
      <c r="B26" t="s">
        <v>94</v>
      </c>
      <c r="C26">
        <v>100</v>
      </c>
      <c r="D26">
        <v>19.53</v>
      </c>
      <c r="E26">
        <v>7</v>
      </c>
      <c r="F26">
        <v>40.86</v>
      </c>
      <c r="G26">
        <v>797</v>
      </c>
      <c r="H26">
        <v>0</v>
      </c>
      <c r="I26" t="s">
        <v>49</v>
      </c>
      <c r="J26" t="s">
        <v>50</v>
      </c>
      <c r="K26">
        <v>16663.03</v>
      </c>
      <c r="L26">
        <v>0.19500000000000001</v>
      </c>
      <c r="M26">
        <v>0.17100000000000001</v>
      </c>
      <c r="N26">
        <v>0</v>
      </c>
      <c r="O26">
        <v>0</v>
      </c>
      <c r="P26">
        <v>3.35</v>
      </c>
      <c r="Q26">
        <f>rsimd3[[#This Row],[Score]]-_xlfn.XLOOKUP(rsimd3[[#This Row],[Stock]],rsimd2[Stock],rsimd2[Score])</f>
        <v>-0.91999999999999948</v>
      </c>
      <c r="R26">
        <f>rsimd3[[#This Row],[%prof]]-_xlfn.XLOOKUP(rsimd3[[#This Row],[Stock]],rsimd2[Stock],rsimd2[%prof])</f>
        <v>14.290000000000006</v>
      </c>
      <c r="S26">
        <f>rsimd3[[#This Row],[nTrades]]-_xlfn.XLOOKUP(rsimd3[[#This Row],[Stock]],rsimd2[Stock],rsimd2[nTrades])</f>
        <v>-7</v>
      </c>
    </row>
    <row r="27" spans="1:19" x14ac:dyDescent="0.25">
      <c r="A27">
        <v>149</v>
      </c>
      <c r="B27" t="s">
        <v>236</v>
      </c>
      <c r="C27">
        <v>40</v>
      </c>
      <c r="D27">
        <v>0.59</v>
      </c>
      <c r="E27">
        <v>10</v>
      </c>
      <c r="F27">
        <v>49.1</v>
      </c>
      <c r="G27">
        <v>160</v>
      </c>
      <c r="H27">
        <v>0</v>
      </c>
      <c r="I27" t="s">
        <v>53</v>
      </c>
      <c r="J27" t="s">
        <v>17</v>
      </c>
      <c r="K27">
        <v>2453.41</v>
      </c>
      <c r="L27">
        <v>2E-3</v>
      </c>
      <c r="M27">
        <v>0.20399999999999999</v>
      </c>
      <c r="N27">
        <v>0</v>
      </c>
      <c r="O27">
        <v>0</v>
      </c>
      <c r="P27">
        <v>0.05</v>
      </c>
      <c r="Q27">
        <f>rsimd3[[#This Row],[Score]]-_xlfn.XLOOKUP(rsimd3[[#This Row],[Stock]],rsimd2[Stock],rsimd2[Score])</f>
        <v>-5.7700000000000005</v>
      </c>
      <c r="R27">
        <f>rsimd3[[#This Row],[%prof]]-_xlfn.XLOOKUP(rsimd3[[#This Row],[Stock]],rsimd2[Stock],rsimd2[%prof])</f>
        <v>-33.08</v>
      </c>
      <c r="S27">
        <f>rsimd3[[#This Row],[nTrades]]-_xlfn.XLOOKUP(rsimd3[[#This Row],[Stock]],rsimd2[Stock],rsimd2[nTrades])</f>
        <v>-16</v>
      </c>
    </row>
    <row r="28" spans="1:19" x14ac:dyDescent="0.25">
      <c r="A28">
        <v>77</v>
      </c>
      <c r="B28" t="s">
        <v>144</v>
      </c>
      <c r="C28">
        <v>58.82</v>
      </c>
      <c r="D28">
        <v>5.98</v>
      </c>
      <c r="E28">
        <v>17</v>
      </c>
      <c r="F28">
        <v>36.18</v>
      </c>
      <c r="G28">
        <v>943</v>
      </c>
      <c r="H28">
        <v>0</v>
      </c>
      <c r="I28" t="s">
        <v>145</v>
      </c>
      <c r="J28" t="s">
        <v>20</v>
      </c>
      <c r="K28">
        <v>7474.75</v>
      </c>
      <c r="L28">
        <v>3.5000000000000003E-2</v>
      </c>
      <c r="M28">
        <v>0.47</v>
      </c>
      <c r="N28">
        <v>0</v>
      </c>
      <c r="O28">
        <v>0</v>
      </c>
      <c r="P28">
        <v>1.65</v>
      </c>
      <c r="Q28">
        <f>rsimd3[[#This Row],[Score]]-_xlfn.XLOOKUP(rsimd3[[#This Row],[Stock]],rsimd2[Stock],rsimd2[Score])</f>
        <v>-0.93000000000000016</v>
      </c>
      <c r="R28">
        <f>rsimd3[[#This Row],[%prof]]-_xlfn.XLOOKUP(rsimd3[[#This Row],[Stock]],rsimd2[Stock],rsimd2[%prof])</f>
        <v>-4.82</v>
      </c>
      <c r="S28">
        <f>rsimd3[[#This Row],[nTrades]]-_xlfn.XLOOKUP(rsimd3[[#This Row],[Stock]],rsimd2[Stock],rsimd2[nTrades])</f>
        <v>-5</v>
      </c>
    </row>
    <row r="29" spans="1:19" x14ac:dyDescent="0.25">
      <c r="A29">
        <v>37</v>
      </c>
      <c r="B29" t="s">
        <v>88</v>
      </c>
      <c r="C29">
        <v>62.5</v>
      </c>
      <c r="D29">
        <v>31.96</v>
      </c>
      <c r="E29">
        <v>8</v>
      </c>
      <c r="F29">
        <v>45.25</v>
      </c>
      <c r="G29">
        <v>941</v>
      </c>
      <c r="H29">
        <v>0</v>
      </c>
      <c r="I29" t="s">
        <v>22</v>
      </c>
      <c r="J29" t="s">
        <v>23</v>
      </c>
      <c r="K29">
        <v>3232.31</v>
      </c>
      <c r="L29">
        <v>0.2</v>
      </c>
      <c r="M29">
        <v>0.17699999999999999</v>
      </c>
      <c r="N29">
        <v>0</v>
      </c>
      <c r="O29">
        <v>0</v>
      </c>
      <c r="P29">
        <v>3.53</v>
      </c>
      <c r="Q29">
        <f>rsimd3[[#This Row],[Score]]-_xlfn.XLOOKUP(rsimd3[[#This Row],[Stock]],rsimd2[Stock],rsimd2[Score])</f>
        <v>1.2999999999999998</v>
      </c>
      <c r="R29">
        <f>rsimd3[[#This Row],[%prof]]-_xlfn.XLOOKUP(rsimd3[[#This Row],[Stock]],rsimd2[Stock],rsimd2[%prof])</f>
        <v>2.5</v>
      </c>
      <c r="S29">
        <f>rsimd3[[#This Row],[nTrades]]-_xlfn.XLOOKUP(rsimd3[[#This Row],[Stock]],rsimd2[Stock],rsimd2[nTrades])</f>
        <v>-7</v>
      </c>
    </row>
    <row r="30" spans="1:19" x14ac:dyDescent="0.25">
      <c r="A30">
        <v>122</v>
      </c>
      <c r="B30" t="s">
        <v>201</v>
      </c>
      <c r="C30">
        <v>100</v>
      </c>
      <c r="D30">
        <v>7.34</v>
      </c>
      <c r="E30">
        <v>4</v>
      </c>
      <c r="F30">
        <v>60.25</v>
      </c>
      <c r="G30">
        <v>256</v>
      </c>
      <c r="H30">
        <v>0</v>
      </c>
      <c r="I30" t="s">
        <v>130</v>
      </c>
      <c r="J30" t="s">
        <v>86</v>
      </c>
      <c r="K30">
        <v>2797.97</v>
      </c>
      <c r="L30">
        <v>7.2999999999999995E-2</v>
      </c>
      <c r="M30">
        <v>6.6000000000000003E-2</v>
      </c>
      <c r="N30">
        <v>0</v>
      </c>
      <c r="O30">
        <v>0</v>
      </c>
      <c r="P30">
        <v>0.49</v>
      </c>
      <c r="Q30">
        <f>rsimd3[[#This Row],[Score]]-_xlfn.XLOOKUP(rsimd3[[#This Row],[Stock]],rsimd2[Stock],rsimd2[Score])</f>
        <v>0.36</v>
      </c>
      <c r="R30">
        <f>rsimd3[[#This Row],[%prof]]-_xlfn.XLOOKUP(rsimd3[[#This Row],[Stock]],rsimd2[Stock],rsimd2[%prof])</f>
        <v>40</v>
      </c>
      <c r="S30">
        <f>rsimd3[[#This Row],[nTrades]]-_xlfn.XLOOKUP(rsimd3[[#This Row],[Stock]],rsimd2[Stock],rsimd2[nTrades])</f>
        <v>-1</v>
      </c>
    </row>
    <row r="31" spans="1:19" x14ac:dyDescent="0.25">
      <c r="A31">
        <v>5</v>
      </c>
      <c r="B31" t="s">
        <v>28</v>
      </c>
      <c r="C31">
        <v>96</v>
      </c>
      <c r="D31">
        <v>9.82</v>
      </c>
      <c r="E31">
        <v>25</v>
      </c>
      <c r="F31">
        <v>37.32</v>
      </c>
      <c r="G31">
        <v>43</v>
      </c>
      <c r="H31">
        <v>0</v>
      </c>
      <c r="I31" t="s">
        <v>29</v>
      </c>
      <c r="J31" t="s">
        <v>30</v>
      </c>
      <c r="K31">
        <v>13431.95</v>
      </c>
      <c r="L31">
        <v>9.4E-2</v>
      </c>
      <c r="M31">
        <v>1</v>
      </c>
      <c r="N31">
        <v>0</v>
      </c>
      <c r="O31">
        <v>0</v>
      </c>
      <c r="P31">
        <v>9.43</v>
      </c>
      <c r="Q31">
        <f>rsimd3[[#This Row],[Score]]-_xlfn.XLOOKUP(rsimd3[[#This Row],[Stock]],rsimd2[Stock],rsimd2[Score])</f>
        <v>1.5499999999999998</v>
      </c>
      <c r="R31">
        <f>rsimd3[[#This Row],[%prof]]-_xlfn.XLOOKUP(rsimd3[[#This Row],[Stock]],rsimd2[Stock],rsimd2[%prof])</f>
        <v>8</v>
      </c>
      <c r="S31">
        <f>rsimd3[[#This Row],[nTrades]]-_xlfn.XLOOKUP(rsimd3[[#This Row],[Stock]],rsimd2[Stock],rsimd2[nTrades])</f>
        <v>0</v>
      </c>
    </row>
    <row r="32" spans="1:19" x14ac:dyDescent="0.25">
      <c r="A32">
        <v>39</v>
      </c>
      <c r="B32" t="s">
        <v>91</v>
      </c>
      <c r="C32">
        <v>100</v>
      </c>
      <c r="D32">
        <v>23.7</v>
      </c>
      <c r="E32">
        <v>7</v>
      </c>
      <c r="F32">
        <v>47.29</v>
      </c>
      <c r="G32">
        <v>1583</v>
      </c>
      <c r="H32">
        <v>0</v>
      </c>
      <c r="I32" t="s">
        <v>92</v>
      </c>
      <c r="J32" t="s">
        <v>47</v>
      </c>
      <c r="K32">
        <v>2281.63</v>
      </c>
      <c r="L32">
        <v>0.23699999999999999</v>
      </c>
      <c r="M32">
        <v>0.14799999999999999</v>
      </c>
      <c r="N32">
        <v>0</v>
      </c>
      <c r="O32">
        <v>0</v>
      </c>
      <c r="P32">
        <v>3.51</v>
      </c>
      <c r="Q32">
        <f>rsimd3[[#This Row],[Score]]-_xlfn.XLOOKUP(rsimd3[[#This Row],[Stock]],rsimd2[Stock],rsimd2[Score])</f>
        <v>2.86</v>
      </c>
      <c r="R32">
        <f>rsimd3[[#This Row],[%prof]]-_xlfn.XLOOKUP(rsimd3[[#This Row],[Stock]],rsimd2[Stock],rsimd2[%prof])</f>
        <v>33.33</v>
      </c>
      <c r="S32">
        <f>rsimd3[[#This Row],[nTrades]]-_xlfn.XLOOKUP(rsimd3[[#This Row],[Stock]],rsimd2[Stock],rsimd2[nTrades])</f>
        <v>-2</v>
      </c>
    </row>
    <row r="33" spans="1:19" x14ac:dyDescent="0.25">
      <c r="A33">
        <v>16</v>
      </c>
      <c r="B33" t="s">
        <v>52</v>
      </c>
      <c r="C33">
        <v>87.5</v>
      </c>
      <c r="D33">
        <v>26.16</v>
      </c>
      <c r="E33">
        <v>8</v>
      </c>
      <c r="F33">
        <v>35.619999999999997</v>
      </c>
      <c r="G33">
        <v>161</v>
      </c>
      <c r="H33">
        <v>0</v>
      </c>
      <c r="I33" t="s">
        <v>53</v>
      </c>
      <c r="J33" t="s">
        <v>17</v>
      </c>
      <c r="K33">
        <v>2889.32</v>
      </c>
      <c r="L33">
        <v>0.22900000000000001</v>
      </c>
      <c r="M33">
        <v>0.22500000000000001</v>
      </c>
      <c r="N33">
        <v>0</v>
      </c>
      <c r="O33">
        <v>0</v>
      </c>
      <c r="P33">
        <v>5.14</v>
      </c>
      <c r="Q33">
        <f>rsimd3[[#This Row],[Score]]-_xlfn.XLOOKUP(rsimd3[[#This Row],[Stock]],rsimd2[Stock],rsimd2[Score])</f>
        <v>-0.41000000000000014</v>
      </c>
      <c r="R33">
        <f>rsimd3[[#This Row],[%prof]]-_xlfn.XLOOKUP(rsimd3[[#This Row],[Stock]],rsimd2[Stock],rsimd2[%prof])</f>
        <v>4.1700000000000017</v>
      </c>
      <c r="S33">
        <f>rsimd3[[#This Row],[nTrades]]-_xlfn.XLOOKUP(rsimd3[[#This Row],[Stock]],rsimd2[Stock],rsimd2[nTrades])</f>
        <v>-4</v>
      </c>
    </row>
    <row r="34" spans="1:19" x14ac:dyDescent="0.25">
      <c r="A34">
        <v>105</v>
      </c>
      <c r="B34" t="s">
        <v>179</v>
      </c>
      <c r="C34">
        <v>87.5</v>
      </c>
      <c r="D34">
        <v>5.38</v>
      </c>
      <c r="E34">
        <v>8</v>
      </c>
      <c r="F34">
        <v>38.25</v>
      </c>
      <c r="G34">
        <v>5996</v>
      </c>
      <c r="H34">
        <v>0</v>
      </c>
      <c r="I34" t="s">
        <v>53</v>
      </c>
      <c r="J34" t="s">
        <v>17</v>
      </c>
      <c r="K34">
        <v>2393.3200000000002</v>
      </c>
      <c r="L34">
        <v>4.7E-2</v>
      </c>
      <c r="M34">
        <v>0.20899999999999999</v>
      </c>
      <c r="N34">
        <v>0</v>
      </c>
      <c r="O34">
        <v>0</v>
      </c>
      <c r="P34">
        <v>0.98</v>
      </c>
      <c r="Q34">
        <f>rsimd3[[#This Row],[Score]]-_xlfn.XLOOKUP(rsimd3[[#This Row],[Stock]],rsimd2[Stock],rsimd2[Score])</f>
        <v>0.13</v>
      </c>
      <c r="R34">
        <f>rsimd3[[#This Row],[%prof]]-_xlfn.XLOOKUP(rsimd3[[#This Row],[Stock]],rsimd2[Stock],rsimd2[%prof])</f>
        <v>0</v>
      </c>
      <c r="S34">
        <f>rsimd3[[#This Row],[nTrades]]-_xlfn.XLOOKUP(rsimd3[[#This Row],[Stock]],rsimd2[Stock],rsimd2[nTrades])</f>
        <v>0</v>
      </c>
    </row>
    <row r="35" spans="1:19" x14ac:dyDescent="0.25">
      <c r="A35">
        <v>7</v>
      </c>
      <c r="B35" t="s">
        <v>34</v>
      </c>
      <c r="C35">
        <v>71.430000000000007</v>
      </c>
      <c r="D35">
        <v>19.82</v>
      </c>
      <c r="E35">
        <v>21</v>
      </c>
      <c r="F35">
        <v>42.62</v>
      </c>
      <c r="G35">
        <v>1460</v>
      </c>
      <c r="H35">
        <v>0</v>
      </c>
      <c r="I35" t="s">
        <v>35</v>
      </c>
      <c r="J35" t="s">
        <v>20</v>
      </c>
      <c r="K35">
        <v>9022.9599999999991</v>
      </c>
      <c r="L35">
        <v>0.14199999999999999</v>
      </c>
      <c r="M35">
        <v>0.49299999999999999</v>
      </c>
      <c r="N35">
        <v>0</v>
      </c>
      <c r="O35">
        <v>0</v>
      </c>
      <c r="P35">
        <v>6.98</v>
      </c>
      <c r="Q35">
        <f>rsimd3[[#This Row],[Score]]-_xlfn.XLOOKUP(rsimd3[[#This Row],[Stock]],rsimd2[Stock],rsimd2[Score])</f>
        <v>3.5600000000000005</v>
      </c>
      <c r="R35">
        <f>rsimd3[[#This Row],[%prof]]-_xlfn.XLOOKUP(rsimd3[[#This Row],[Stock]],rsimd2[Stock],rsimd2[%prof])</f>
        <v>3.25</v>
      </c>
      <c r="S35">
        <f>rsimd3[[#This Row],[nTrades]]-_xlfn.XLOOKUP(rsimd3[[#This Row],[Stock]],rsimd2[Stock],rsimd2[nTrades])</f>
        <v>-1</v>
      </c>
    </row>
    <row r="36" spans="1:19" x14ac:dyDescent="0.25">
      <c r="A36">
        <v>4</v>
      </c>
      <c r="B36" t="s">
        <v>27</v>
      </c>
      <c r="C36">
        <v>100</v>
      </c>
      <c r="D36">
        <v>88.13</v>
      </c>
      <c r="E36">
        <v>6</v>
      </c>
      <c r="F36">
        <v>42.67</v>
      </c>
      <c r="G36">
        <v>926</v>
      </c>
      <c r="H36">
        <v>0</v>
      </c>
      <c r="I36" t="s">
        <v>19</v>
      </c>
      <c r="J36" t="s">
        <v>20</v>
      </c>
      <c r="K36">
        <v>20495.5</v>
      </c>
      <c r="L36">
        <v>0.88100000000000001</v>
      </c>
      <c r="M36">
        <v>0.14099999999999999</v>
      </c>
      <c r="N36">
        <v>0</v>
      </c>
      <c r="O36">
        <v>0</v>
      </c>
      <c r="P36">
        <v>12.39</v>
      </c>
      <c r="Q36">
        <f>rsimd3[[#This Row],[Score]]-_xlfn.XLOOKUP(rsimd3[[#This Row],[Stock]],rsimd2[Stock],rsimd2[Score])</f>
        <v>1.1300000000000008</v>
      </c>
      <c r="R36">
        <f>rsimd3[[#This Row],[%prof]]-_xlfn.XLOOKUP(rsimd3[[#This Row],[Stock]],rsimd2[Stock],rsimd2[%prof])</f>
        <v>11.760000000000005</v>
      </c>
      <c r="S36">
        <f>rsimd3[[#This Row],[nTrades]]-_xlfn.XLOOKUP(rsimd3[[#This Row],[Stock]],rsimd2[Stock],rsimd2[nTrades])</f>
        <v>-11</v>
      </c>
    </row>
    <row r="37" spans="1:19" x14ac:dyDescent="0.25">
      <c r="A37">
        <v>158</v>
      </c>
      <c r="B37" t="s">
        <v>247</v>
      </c>
      <c r="C37">
        <v>16.670000000000002</v>
      </c>
      <c r="D37">
        <v>-16.61</v>
      </c>
      <c r="E37">
        <v>6</v>
      </c>
      <c r="F37">
        <v>97.33</v>
      </c>
      <c r="G37">
        <v>941</v>
      </c>
      <c r="H37">
        <v>0</v>
      </c>
      <c r="I37" t="s">
        <v>218</v>
      </c>
      <c r="J37" t="s">
        <v>26</v>
      </c>
      <c r="K37">
        <v>2660.03</v>
      </c>
      <c r="L37">
        <v>-2.8000000000000001E-2</v>
      </c>
      <c r="M37">
        <v>6.2E-2</v>
      </c>
      <c r="N37">
        <v>0</v>
      </c>
      <c r="O37">
        <v>0</v>
      </c>
      <c r="P37">
        <v>-0.17</v>
      </c>
      <c r="Q37">
        <f>rsimd3[[#This Row],[Score]]-_xlfn.XLOOKUP(rsimd3[[#This Row],[Stock]],rsimd2[Stock],rsimd2[Score])</f>
        <v>0.36</v>
      </c>
      <c r="R37">
        <f>rsimd3[[#This Row],[%prof]]-_xlfn.XLOOKUP(rsimd3[[#This Row],[Stock]],rsimd2[Stock],rsimd2[%prof])</f>
        <v>-26.189999999999998</v>
      </c>
      <c r="S37">
        <f>rsimd3[[#This Row],[nTrades]]-_xlfn.XLOOKUP(rsimd3[[#This Row],[Stock]],rsimd2[Stock],rsimd2[nTrades])</f>
        <v>-1</v>
      </c>
    </row>
    <row r="38" spans="1:19" x14ac:dyDescent="0.25">
      <c r="A38">
        <v>121</v>
      </c>
      <c r="B38" t="s">
        <v>199</v>
      </c>
      <c r="C38">
        <v>100</v>
      </c>
      <c r="D38">
        <v>5.99</v>
      </c>
      <c r="E38">
        <v>3</v>
      </c>
      <c r="F38">
        <v>37</v>
      </c>
      <c r="G38">
        <v>295</v>
      </c>
      <c r="H38">
        <v>0</v>
      </c>
      <c r="I38" t="s">
        <v>200</v>
      </c>
      <c r="J38" t="s">
        <v>56</v>
      </c>
      <c r="K38">
        <v>8710.33</v>
      </c>
      <c r="L38">
        <v>0.06</v>
      </c>
      <c r="M38">
        <v>8.1000000000000003E-2</v>
      </c>
      <c r="N38">
        <v>0</v>
      </c>
      <c r="O38">
        <v>0</v>
      </c>
      <c r="P38">
        <v>0.49</v>
      </c>
      <c r="Q38">
        <f>rsimd3[[#This Row],[Score]]-_xlfn.XLOOKUP(rsimd3[[#This Row],[Stock]],rsimd2[Stock],rsimd2[Score])</f>
        <v>7.0000000000000007E-2</v>
      </c>
      <c r="R38">
        <f>rsimd3[[#This Row],[%prof]]-_xlfn.XLOOKUP(rsimd3[[#This Row],[Stock]],rsimd2[Stock],rsimd2[%prof])</f>
        <v>20</v>
      </c>
      <c r="S38">
        <f>rsimd3[[#This Row],[nTrades]]-_xlfn.XLOOKUP(rsimd3[[#This Row],[Stock]],rsimd2[Stock],rsimd2[nTrades])</f>
        <v>-2</v>
      </c>
    </row>
    <row r="39" spans="1:19" x14ac:dyDescent="0.25">
      <c r="A39">
        <v>65</v>
      </c>
      <c r="B39" t="s">
        <v>129</v>
      </c>
      <c r="C39">
        <v>100</v>
      </c>
      <c r="D39">
        <v>27.05</v>
      </c>
      <c r="E39">
        <v>3</v>
      </c>
      <c r="F39">
        <v>37.33</v>
      </c>
      <c r="G39">
        <v>297</v>
      </c>
      <c r="H39">
        <v>0</v>
      </c>
      <c r="I39" t="s">
        <v>130</v>
      </c>
      <c r="J39" t="s">
        <v>86</v>
      </c>
      <c r="K39">
        <v>42282.25</v>
      </c>
      <c r="L39">
        <v>0.27</v>
      </c>
      <c r="M39">
        <v>0.08</v>
      </c>
      <c r="N39">
        <v>0</v>
      </c>
      <c r="O39">
        <v>0</v>
      </c>
      <c r="P39">
        <v>2.17</v>
      </c>
      <c r="Q39">
        <f>rsimd3[[#This Row],[Score]]-_xlfn.XLOOKUP(rsimd3[[#This Row],[Stock]],rsimd2[Stock],rsimd2[Score])</f>
        <v>2.09</v>
      </c>
      <c r="R39">
        <f>rsimd3[[#This Row],[%prof]]-_xlfn.XLOOKUP(rsimd3[[#This Row],[Stock]],rsimd2[Stock],rsimd2[%prof])</f>
        <v>66.67</v>
      </c>
      <c r="S39">
        <f>rsimd3[[#This Row],[nTrades]]-_xlfn.XLOOKUP(rsimd3[[#This Row],[Stock]],rsimd2[Stock],rsimd2[nTrades])</f>
        <v>0</v>
      </c>
    </row>
    <row r="40" spans="1:19" x14ac:dyDescent="0.25">
      <c r="A40">
        <v>84</v>
      </c>
      <c r="B40" t="s">
        <v>153</v>
      </c>
      <c r="C40">
        <v>100</v>
      </c>
      <c r="D40">
        <v>12.08</v>
      </c>
      <c r="E40">
        <v>4</v>
      </c>
      <c r="F40">
        <v>34.25</v>
      </c>
      <c r="G40">
        <v>52</v>
      </c>
      <c r="H40">
        <v>0</v>
      </c>
      <c r="I40" t="s">
        <v>154</v>
      </c>
      <c r="J40" t="s">
        <v>20</v>
      </c>
      <c r="K40">
        <v>7152.71</v>
      </c>
      <c r="L40">
        <v>0.121</v>
      </c>
      <c r="M40">
        <v>0.11700000000000001</v>
      </c>
      <c r="N40">
        <v>0</v>
      </c>
      <c r="O40">
        <v>0</v>
      </c>
      <c r="P40">
        <v>1.41</v>
      </c>
      <c r="Q40">
        <f>rsimd3[[#This Row],[Score]]-_xlfn.XLOOKUP(rsimd3[[#This Row],[Stock]],rsimd2[Stock],rsimd2[Score])</f>
        <v>1.3599999999999999</v>
      </c>
      <c r="R40">
        <f>rsimd3[[#This Row],[%prof]]-_xlfn.XLOOKUP(rsimd3[[#This Row],[Stock]],rsimd2[Stock],rsimd2[%prof])</f>
        <v>50</v>
      </c>
      <c r="S40">
        <f>rsimd3[[#This Row],[nTrades]]-_xlfn.XLOOKUP(rsimd3[[#This Row],[Stock]],rsimd2[Stock],rsimd2[nTrades])</f>
        <v>0</v>
      </c>
    </row>
    <row r="41" spans="1:19" x14ac:dyDescent="0.25">
      <c r="A41">
        <v>85</v>
      </c>
      <c r="B41" t="s">
        <v>155</v>
      </c>
      <c r="C41">
        <v>50</v>
      </c>
      <c r="D41">
        <v>11.91</v>
      </c>
      <c r="E41">
        <v>12</v>
      </c>
      <c r="F41">
        <v>51.83</v>
      </c>
      <c r="G41">
        <v>1042</v>
      </c>
      <c r="H41">
        <v>0</v>
      </c>
      <c r="I41" t="s">
        <v>25</v>
      </c>
      <c r="J41" t="s">
        <v>26</v>
      </c>
      <c r="K41">
        <v>6280.44</v>
      </c>
      <c r="L41">
        <v>0.06</v>
      </c>
      <c r="M41">
        <v>0.23200000000000001</v>
      </c>
      <c r="N41">
        <v>0</v>
      </c>
      <c r="O41">
        <v>0</v>
      </c>
      <c r="P41">
        <v>1.38</v>
      </c>
      <c r="Q41">
        <f>rsimd3[[#This Row],[Score]]-_xlfn.XLOOKUP(rsimd3[[#This Row],[Stock]],rsimd2[Stock],rsimd2[Score])</f>
        <v>-0.89999999999999991</v>
      </c>
      <c r="R41">
        <f>rsimd3[[#This Row],[%prof]]-_xlfn.XLOOKUP(rsimd3[[#This Row],[Stock]],rsimd2[Stock],rsimd2[%prof])</f>
        <v>-8.3299999999999983</v>
      </c>
      <c r="S41">
        <f>rsimd3[[#This Row],[nTrades]]-_xlfn.XLOOKUP(rsimd3[[#This Row],[Stock]],rsimd2[Stock],rsimd2[nTrades])</f>
        <v>0</v>
      </c>
    </row>
    <row r="42" spans="1:19" x14ac:dyDescent="0.25">
      <c r="A42">
        <v>138</v>
      </c>
      <c r="B42" t="s">
        <v>223</v>
      </c>
      <c r="C42">
        <v>57.14</v>
      </c>
      <c r="D42">
        <v>2.4500000000000002</v>
      </c>
      <c r="E42">
        <v>7</v>
      </c>
      <c r="F42">
        <v>59.43</v>
      </c>
      <c r="G42">
        <v>4022</v>
      </c>
      <c r="H42">
        <v>0</v>
      </c>
      <c r="I42" t="s">
        <v>130</v>
      </c>
      <c r="J42" t="s">
        <v>86</v>
      </c>
      <c r="K42">
        <v>166698.57999999999</v>
      </c>
      <c r="L42">
        <v>1.4E-2</v>
      </c>
      <c r="M42">
        <v>0.11799999999999999</v>
      </c>
      <c r="N42">
        <v>0</v>
      </c>
      <c r="O42">
        <v>0</v>
      </c>
      <c r="P42">
        <v>0.16</v>
      </c>
      <c r="Q42">
        <f>rsimd3[[#This Row],[Score]]-_xlfn.XLOOKUP(rsimd3[[#This Row],[Stock]],rsimd2[Stock],rsimd2[Score])</f>
        <v>-1.6900000000000002</v>
      </c>
      <c r="R42">
        <f>rsimd3[[#This Row],[%prof]]-_xlfn.XLOOKUP(rsimd3[[#This Row],[Stock]],rsimd2[Stock],rsimd2[%prof])</f>
        <v>-26.189999999999998</v>
      </c>
      <c r="S42">
        <f>rsimd3[[#This Row],[nTrades]]-_xlfn.XLOOKUP(rsimd3[[#This Row],[Stock]],rsimd2[Stock],rsimd2[nTrades])</f>
        <v>-5</v>
      </c>
    </row>
    <row r="43" spans="1:19" x14ac:dyDescent="0.25">
      <c r="A43">
        <v>112</v>
      </c>
      <c r="B43" t="s">
        <v>187</v>
      </c>
      <c r="C43">
        <v>61.11</v>
      </c>
      <c r="D43">
        <v>4.29</v>
      </c>
      <c r="E43">
        <v>18</v>
      </c>
      <c r="F43">
        <v>66.44</v>
      </c>
      <c r="G43">
        <v>2038</v>
      </c>
      <c r="H43">
        <v>0</v>
      </c>
      <c r="I43" t="s">
        <v>188</v>
      </c>
      <c r="J43" t="s">
        <v>50</v>
      </c>
      <c r="K43">
        <v>2672.98</v>
      </c>
      <c r="L43">
        <v>2.5999999999999999E-2</v>
      </c>
      <c r="M43">
        <v>0.27100000000000002</v>
      </c>
      <c r="N43">
        <v>0</v>
      </c>
      <c r="O43">
        <v>0</v>
      </c>
      <c r="P43">
        <v>0.71</v>
      </c>
      <c r="Q43">
        <f>rsimd3[[#This Row],[Score]]-_xlfn.XLOOKUP(rsimd3[[#This Row],[Stock]],rsimd2[Stock],rsimd2[Score])</f>
        <v>-9.000000000000008E-2</v>
      </c>
      <c r="R43">
        <f>rsimd3[[#This Row],[%prof]]-_xlfn.XLOOKUP(rsimd3[[#This Row],[Stock]],rsimd2[Stock],rsimd2[%prof])</f>
        <v>-4.1099999999999994</v>
      </c>
      <c r="S43">
        <f>rsimd3[[#This Row],[nTrades]]-_xlfn.XLOOKUP(rsimd3[[#This Row],[Stock]],rsimd2[Stock],rsimd2[nTrades])</f>
        <v>-5</v>
      </c>
    </row>
    <row r="44" spans="1:19" x14ac:dyDescent="0.25">
      <c r="A44">
        <v>137</v>
      </c>
      <c r="B44" t="s">
        <v>221</v>
      </c>
      <c r="C44">
        <v>-25</v>
      </c>
      <c r="D44">
        <v>-18.86</v>
      </c>
      <c r="E44">
        <v>4</v>
      </c>
      <c r="F44">
        <v>104.5</v>
      </c>
      <c r="G44">
        <v>77</v>
      </c>
      <c r="H44">
        <v>0</v>
      </c>
      <c r="I44" t="s">
        <v>222</v>
      </c>
      <c r="J44" t="s">
        <v>47</v>
      </c>
      <c r="K44">
        <v>5564.85</v>
      </c>
      <c r="L44">
        <v>4.7E-2</v>
      </c>
      <c r="M44">
        <v>3.7999999999999999E-2</v>
      </c>
      <c r="N44">
        <v>0.26300000000000001</v>
      </c>
      <c r="O44">
        <v>0</v>
      </c>
      <c r="P44">
        <v>0.18</v>
      </c>
      <c r="Q44">
        <f>rsimd3[[#This Row],[Score]]-_xlfn.XLOOKUP(rsimd3[[#This Row],[Stock]],rsimd2[Stock],rsimd2[Score])</f>
        <v>-2.0000000000000018E-2</v>
      </c>
      <c r="R44">
        <f>rsimd3[[#This Row],[%prof]]-_xlfn.XLOOKUP(rsimd3[[#This Row],[Stock]],rsimd2[Stock],rsimd2[%prof])</f>
        <v>-8.3299999999999983</v>
      </c>
      <c r="S44">
        <f>rsimd3[[#This Row],[nTrades]]-_xlfn.XLOOKUP(rsimd3[[#This Row],[Stock]],rsimd2[Stock],rsimd2[nTrades])</f>
        <v>-2</v>
      </c>
    </row>
    <row r="45" spans="1:19" x14ac:dyDescent="0.25">
      <c r="A45">
        <v>111</v>
      </c>
      <c r="B45" t="s">
        <v>186</v>
      </c>
      <c r="C45">
        <v>100</v>
      </c>
      <c r="D45">
        <v>8.84</v>
      </c>
      <c r="E45">
        <v>4</v>
      </c>
      <c r="F45">
        <v>47.75</v>
      </c>
      <c r="G45">
        <v>162</v>
      </c>
      <c r="H45">
        <v>0</v>
      </c>
      <c r="I45" t="s">
        <v>53</v>
      </c>
      <c r="J45" t="s">
        <v>17</v>
      </c>
      <c r="K45">
        <v>3929.55</v>
      </c>
      <c r="L45">
        <v>8.7999999999999995E-2</v>
      </c>
      <c r="M45">
        <v>8.4000000000000005E-2</v>
      </c>
      <c r="N45">
        <v>0</v>
      </c>
      <c r="O45">
        <v>0</v>
      </c>
      <c r="P45">
        <v>0.74</v>
      </c>
      <c r="Q45">
        <f>rsimd3[[#This Row],[Score]]-_xlfn.XLOOKUP(rsimd3[[#This Row],[Stock]],rsimd2[Stock],rsimd2[Score])</f>
        <v>-3.5299999999999994</v>
      </c>
      <c r="R45">
        <f>rsimd3[[#This Row],[%prof]]-_xlfn.XLOOKUP(rsimd3[[#This Row],[Stock]],rsimd2[Stock],rsimd2[%prof])</f>
        <v>0</v>
      </c>
      <c r="S45">
        <f>rsimd3[[#This Row],[nTrades]]-_xlfn.XLOOKUP(rsimd3[[#This Row],[Stock]],rsimd2[Stock],rsimd2[nTrades])</f>
        <v>-6</v>
      </c>
    </row>
    <row r="46" spans="1:19" x14ac:dyDescent="0.25">
      <c r="A46">
        <v>145</v>
      </c>
      <c r="B46" t="s">
        <v>232</v>
      </c>
      <c r="C46">
        <v>44.44</v>
      </c>
      <c r="D46">
        <v>1.28</v>
      </c>
      <c r="E46">
        <v>9</v>
      </c>
      <c r="F46">
        <v>58.56</v>
      </c>
      <c r="G46">
        <v>1097</v>
      </c>
      <c r="H46">
        <v>0</v>
      </c>
      <c r="I46" t="s">
        <v>63</v>
      </c>
      <c r="J46" t="s">
        <v>30</v>
      </c>
      <c r="K46">
        <v>10634.6</v>
      </c>
      <c r="L46">
        <v>6.0000000000000001E-3</v>
      </c>
      <c r="M46">
        <v>0.154</v>
      </c>
      <c r="N46">
        <v>0</v>
      </c>
      <c r="O46">
        <v>0</v>
      </c>
      <c r="P46">
        <v>0.09</v>
      </c>
      <c r="Q46">
        <f>rsimd3[[#This Row],[Score]]-_xlfn.XLOOKUP(rsimd3[[#This Row],[Stock]],rsimd2[Stock],rsimd2[Score])</f>
        <v>-0.24000000000000002</v>
      </c>
      <c r="R46">
        <f>rsimd3[[#This Row],[%prof]]-_xlfn.XLOOKUP(rsimd3[[#This Row],[Stock]],rsimd2[Stock],rsimd2[%prof])</f>
        <v>-5.5600000000000023</v>
      </c>
      <c r="S46">
        <f>rsimd3[[#This Row],[nTrades]]-_xlfn.XLOOKUP(rsimd3[[#This Row],[Stock]],rsimd2[Stock],rsimd2[nTrades])</f>
        <v>-1</v>
      </c>
    </row>
    <row r="47" spans="1:19" x14ac:dyDescent="0.25">
      <c r="A47">
        <v>126</v>
      </c>
      <c r="B47" t="s">
        <v>205</v>
      </c>
      <c r="C47">
        <v>57.14</v>
      </c>
      <c r="D47">
        <v>1.65</v>
      </c>
      <c r="E47">
        <v>21</v>
      </c>
      <c r="F47">
        <v>52.1</v>
      </c>
      <c r="G47">
        <v>50</v>
      </c>
      <c r="H47">
        <v>0</v>
      </c>
      <c r="I47" t="s">
        <v>29</v>
      </c>
      <c r="J47" t="s">
        <v>30</v>
      </c>
      <c r="K47">
        <v>12848.1</v>
      </c>
      <c r="L47">
        <v>8.9999999999999993E-3</v>
      </c>
      <c r="M47">
        <v>0.40300000000000002</v>
      </c>
      <c r="N47">
        <v>0.04</v>
      </c>
      <c r="O47">
        <v>0</v>
      </c>
      <c r="P47">
        <v>0.38</v>
      </c>
      <c r="Q47">
        <f>rsimd3[[#This Row],[Score]]-_xlfn.XLOOKUP(rsimd3[[#This Row],[Stock]],rsimd2[Stock],rsimd2[Score])</f>
        <v>-0.14000000000000001</v>
      </c>
      <c r="R47">
        <f>rsimd3[[#This Row],[%prof]]-_xlfn.XLOOKUP(rsimd3[[#This Row],[Stock]],rsimd2[Stock],rsimd2[%prof])</f>
        <v>-4.1499999999999986</v>
      </c>
      <c r="S47">
        <f>rsimd3[[#This Row],[nTrades]]-_xlfn.XLOOKUP(rsimd3[[#This Row],[Stock]],rsimd2[Stock],rsimd2[nTrades])</f>
        <v>-10</v>
      </c>
    </row>
    <row r="48" spans="1:19" x14ac:dyDescent="0.25">
      <c r="A48">
        <v>99</v>
      </c>
      <c r="B48" t="s">
        <v>173</v>
      </c>
      <c r="C48">
        <v>60</v>
      </c>
      <c r="D48">
        <v>6.02</v>
      </c>
      <c r="E48">
        <v>15</v>
      </c>
      <c r="F48">
        <v>51.87</v>
      </c>
      <c r="G48">
        <v>807</v>
      </c>
      <c r="H48">
        <v>0</v>
      </c>
      <c r="I48" t="s">
        <v>25</v>
      </c>
      <c r="J48" t="s">
        <v>26</v>
      </c>
      <c r="K48">
        <v>2101.92</v>
      </c>
      <c r="L48">
        <v>3.5999999999999997E-2</v>
      </c>
      <c r="M48">
        <v>0.28899999999999998</v>
      </c>
      <c r="N48">
        <v>0</v>
      </c>
      <c r="O48">
        <v>0</v>
      </c>
      <c r="P48">
        <v>1.04</v>
      </c>
      <c r="Q48">
        <f>rsimd3[[#This Row],[Score]]-_xlfn.XLOOKUP(rsimd3[[#This Row],[Stock]],rsimd2[Stock],rsimd2[Score])</f>
        <v>-2.14</v>
      </c>
      <c r="R48">
        <f>rsimd3[[#This Row],[%prof]]-_xlfn.XLOOKUP(rsimd3[[#This Row],[Stock]],rsimd2[Stock],rsimd2[%prof])</f>
        <v>-8.4200000000000017</v>
      </c>
      <c r="S48">
        <f>rsimd3[[#This Row],[nTrades]]-_xlfn.XLOOKUP(rsimd3[[#This Row],[Stock]],rsimd2[Stock],rsimd2[nTrades])</f>
        <v>-4</v>
      </c>
    </row>
    <row r="49" spans="1:19" x14ac:dyDescent="0.25">
      <c r="A49">
        <v>123</v>
      </c>
      <c r="B49" t="s">
        <v>202</v>
      </c>
      <c r="C49">
        <v>58.33</v>
      </c>
      <c r="D49">
        <v>3.89</v>
      </c>
      <c r="E49">
        <v>12</v>
      </c>
      <c r="F49">
        <v>57.5</v>
      </c>
      <c r="G49">
        <v>1071</v>
      </c>
      <c r="H49">
        <v>0</v>
      </c>
      <c r="I49" t="s">
        <v>25</v>
      </c>
      <c r="J49" t="s">
        <v>26</v>
      </c>
      <c r="K49">
        <v>18428.7</v>
      </c>
      <c r="L49">
        <v>2.3E-2</v>
      </c>
      <c r="M49">
        <v>0.20899999999999999</v>
      </c>
      <c r="N49">
        <v>0</v>
      </c>
      <c r="O49">
        <v>0</v>
      </c>
      <c r="P49">
        <v>0.47</v>
      </c>
      <c r="Q49">
        <f>rsimd3[[#This Row],[Score]]-_xlfn.XLOOKUP(rsimd3[[#This Row],[Stock]],rsimd2[Stock],rsimd2[Score])</f>
        <v>-3.63</v>
      </c>
      <c r="R49">
        <f>rsimd3[[#This Row],[%prof]]-_xlfn.XLOOKUP(rsimd3[[#This Row],[Stock]],rsimd2[Stock],rsimd2[%prof])</f>
        <v>-13.670000000000002</v>
      </c>
      <c r="S49">
        <f>rsimd3[[#This Row],[nTrades]]-_xlfn.XLOOKUP(rsimd3[[#This Row],[Stock]],rsimd2[Stock],rsimd2[nTrades])</f>
        <v>-13</v>
      </c>
    </row>
    <row r="50" spans="1:19" x14ac:dyDescent="0.25">
      <c r="A50">
        <v>161</v>
      </c>
      <c r="B50" t="s">
        <v>251</v>
      </c>
      <c r="C50">
        <v>25</v>
      </c>
      <c r="D50">
        <v>-4.58</v>
      </c>
      <c r="E50">
        <v>20</v>
      </c>
      <c r="F50">
        <v>67.2</v>
      </c>
      <c r="G50">
        <v>160</v>
      </c>
      <c r="H50">
        <v>0</v>
      </c>
      <c r="I50" t="s">
        <v>53</v>
      </c>
      <c r="J50" t="s">
        <v>17</v>
      </c>
      <c r="K50">
        <v>2393.9499999999998</v>
      </c>
      <c r="L50">
        <v>-1.0999999999999999E-2</v>
      </c>
      <c r="M50">
        <v>0.29799999999999999</v>
      </c>
      <c r="N50">
        <v>0</v>
      </c>
      <c r="O50">
        <v>0</v>
      </c>
      <c r="P50">
        <v>-0.34</v>
      </c>
      <c r="Q50">
        <f>rsimd3[[#This Row],[Score]]-_xlfn.XLOOKUP(rsimd3[[#This Row],[Stock]],rsimd2[Stock],rsimd2[Score])</f>
        <v>7.999999999999996E-2</v>
      </c>
      <c r="R50">
        <f>rsimd3[[#This Row],[%prof]]-_xlfn.XLOOKUP(rsimd3[[#This Row],[Stock]],rsimd2[Stock],rsimd2[%prof])</f>
        <v>-30.560000000000002</v>
      </c>
      <c r="S50">
        <f>rsimd3[[#This Row],[nTrades]]-_xlfn.XLOOKUP(rsimd3[[#This Row],[Stock]],rsimd2[Stock],rsimd2[nTrades])</f>
        <v>-7</v>
      </c>
    </row>
    <row r="51" spans="1:19" x14ac:dyDescent="0.25">
      <c r="A51">
        <v>146</v>
      </c>
      <c r="B51" t="s">
        <v>233</v>
      </c>
      <c r="C51">
        <v>100</v>
      </c>
      <c r="D51">
        <v>5.03</v>
      </c>
      <c r="E51">
        <v>1</v>
      </c>
      <c r="F51">
        <v>71</v>
      </c>
      <c r="G51">
        <v>50</v>
      </c>
      <c r="H51">
        <v>0</v>
      </c>
      <c r="I51" t="s">
        <v>225</v>
      </c>
      <c r="J51" t="s">
        <v>75</v>
      </c>
      <c r="K51">
        <v>4510.3900000000003</v>
      </c>
      <c r="L51">
        <v>0.05</v>
      </c>
      <c r="M51">
        <v>1.4E-2</v>
      </c>
      <c r="N51">
        <v>0.29599999999999999</v>
      </c>
      <c r="O51">
        <v>0</v>
      </c>
      <c r="P51">
        <v>7.0000000000000007E-2</v>
      </c>
      <c r="Q51">
        <f>rsimd3[[#This Row],[Score]]-_xlfn.XLOOKUP(rsimd3[[#This Row],[Stock]],rsimd2[Stock],rsimd2[Score])</f>
        <v>1.0000000000000009E-2</v>
      </c>
      <c r="R51">
        <f>rsimd3[[#This Row],[%prof]]-_xlfn.XLOOKUP(rsimd3[[#This Row],[Stock]],rsimd2[Stock],rsimd2[%prof])</f>
        <v>60</v>
      </c>
      <c r="S51">
        <f>rsimd3[[#This Row],[nTrades]]-_xlfn.XLOOKUP(rsimd3[[#This Row],[Stock]],rsimd2[Stock],rsimd2[nTrades])</f>
        <v>-4</v>
      </c>
    </row>
    <row r="52" spans="1:19" x14ac:dyDescent="0.25">
      <c r="A52">
        <v>142</v>
      </c>
      <c r="B52" t="s">
        <v>228</v>
      </c>
      <c r="C52">
        <v>57.14</v>
      </c>
      <c r="D52">
        <v>1.77</v>
      </c>
      <c r="E52">
        <v>7</v>
      </c>
      <c r="F52">
        <v>59.14</v>
      </c>
      <c r="G52">
        <v>50</v>
      </c>
      <c r="H52">
        <v>0</v>
      </c>
      <c r="I52" t="s">
        <v>225</v>
      </c>
      <c r="J52" t="s">
        <v>75</v>
      </c>
      <c r="K52">
        <v>4510.3999999999996</v>
      </c>
      <c r="L52">
        <v>0.01</v>
      </c>
      <c r="M52">
        <v>0.11799999999999999</v>
      </c>
      <c r="N52">
        <v>0.155</v>
      </c>
      <c r="O52">
        <v>0</v>
      </c>
      <c r="P52">
        <v>0.12</v>
      </c>
      <c r="Q52">
        <f>rsimd3[[#This Row],[Score]]-_xlfn.XLOOKUP(rsimd3[[#This Row],[Stock]],rsimd2[Stock],rsimd2[Score])</f>
        <v>0.13</v>
      </c>
      <c r="R52">
        <f>rsimd3[[#This Row],[%prof]]-_xlfn.XLOOKUP(rsimd3[[#This Row],[Stock]],rsimd2[Stock],rsimd2[%prof])</f>
        <v>17.14</v>
      </c>
      <c r="S52">
        <f>rsimd3[[#This Row],[nTrades]]-_xlfn.XLOOKUP(rsimd3[[#This Row],[Stock]],rsimd2[Stock],rsimd2[nTrades])</f>
        <v>2</v>
      </c>
    </row>
    <row r="53" spans="1:19" x14ac:dyDescent="0.25">
      <c r="A53">
        <v>114</v>
      </c>
      <c r="B53" t="s">
        <v>191</v>
      </c>
      <c r="C53">
        <v>62.5</v>
      </c>
      <c r="D53">
        <v>3.46</v>
      </c>
      <c r="E53">
        <v>16</v>
      </c>
      <c r="F53">
        <v>51.44</v>
      </c>
      <c r="G53">
        <v>27</v>
      </c>
      <c r="H53">
        <v>0</v>
      </c>
      <c r="I53" t="s">
        <v>29</v>
      </c>
      <c r="J53" t="s">
        <v>30</v>
      </c>
      <c r="K53">
        <v>6633.34</v>
      </c>
      <c r="L53">
        <v>2.1999999999999999E-2</v>
      </c>
      <c r="M53">
        <v>0.311</v>
      </c>
      <c r="N53">
        <v>0.47499999999999998</v>
      </c>
      <c r="O53">
        <v>0</v>
      </c>
      <c r="P53">
        <v>0.67</v>
      </c>
      <c r="Q53">
        <f>rsimd3[[#This Row],[Score]]-_xlfn.XLOOKUP(rsimd3[[#This Row],[Stock]],rsimd2[Stock],rsimd2[Score])</f>
        <v>-1.1499999999999999</v>
      </c>
      <c r="R53">
        <f>rsimd3[[#This Row],[%prof]]-_xlfn.XLOOKUP(rsimd3[[#This Row],[Stock]],rsimd2[Stock],rsimd2[%prof])</f>
        <v>-5.9200000000000017</v>
      </c>
      <c r="S53">
        <f>rsimd3[[#This Row],[nTrades]]-_xlfn.XLOOKUP(rsimd3[[#This Row],[Stock]],rsimd2[Stock],rsimd2[nTrades])</f>
        <v>-3</v>
      </c>
    </row>
    <row r="54" spans="1:19" x14ac:dyDescent="0.25">
      <c r="A54">
        <v>58</v>
      </c>
      <c r="B54" t="s">
        <v>119</v>
      </c>
      <c r="C54">
        <v>100</v>
      </c>
      <c r="D54">
        <v>7.68</v>
      </c>
      <c r="E54">
        <v>13</v>
      </c>
      <c r="F54">
        <v>40.46</v>
      </c>
      <c r="G54">
        <v>469</v>
      </c>
      <c r="H54">
        <v>0</v>
      </c>
      <c r="I54" t="s">
        <v>120</v>
      </c>
      <c r="J54" t="s">
        <v>50</v>
      </c>
      <c r="K54">
        <v>14123.27</v>
      </c>
      <c r="L54">
        <v>7.6999999999999999E-2</v>
      </c>
      <c r="M54">
        <v>0.32100000000000001</v>
      </c>
      <c r="N54">
        <v>0</v>
      </c>
      <c r="O54">
        <v>0</v>
      </c>
      <c r="P54">
        <v>2.4700000000000002</v>
      </c>
      <c r="Q54">
        <f>rsimd3[[#This Row],[Score]]-_xlfn.XLOOKUP(rsimd3[[#This Row],[Stock]],rsimd2[Stock],rsimd2[Score])</f>
        <v>-1.0899999999999999</v>
      </c>
      <c r="R54">
        <f>rsimd3[[#This Row],[%prof]]-_xlfn.XLOOKUP(rsimd3[[#This Row],[Stock]],rsimd2[Stock],rsimd2[%prof])</f>
        <v>15</v>
      </c>
      <c r="S54">
        <f>rsimd3[[#This Row],[nTrades]]-_xlfn.XLOOKUP(rsimd3[[#This Row],[Stock]],rsimd2[Stock],rsimd2[nTrades])</f>
        <v>-7</v>
      </c>
    </row>
    <row r="55" spans="1:19" x14ac:dyDescent="0.25">
      <c r="A55">
        <v>61</v>
      </c>
      <c r="B55" t="s">
        <v>124</v>
      </c>
      <c r="C55">
        <v>85.71</v>
      </c>
      <c r="D55">
        <v>7.85</v>
      </c>
      <c r="E55">
        <v>14</v>
      </c>
      <c r="F55">
        <v>39.64</v>
      </c>
      <c r="G55">
        <v>453</v>
      </c>
      <c r="H55">
        <v>0</v>
      </c>
      <c r="I55" t="s">
        <v>125</v>
      </c>
      <c r="J55" t="s">
        <v>56</v>
      </c>
      <c r="K55">
        <v>7713.21</v>
      </c>
      <c r="L55">
        <v>6.7000000000000004E-2</v>
      </c>
      <c r="M55">
        <v>0.35299999999999998</v>
      </c>
      <c r="N55">
        <v>0</v>
      </c>
      <c r="O55">
        <v>0</v>
      </c>
      <c r="P55">
        <v>2.38</v>
      </c>
      <c r="Q55">
        <f>rsimd3[[#This Row],[Score]]-_xlfn.XLOOKUP(rsimd3[[#This Row],[Stock]],rsimd2[Stock],rsimd2[Score])</f>
        <v>-0.20000000000000018</v>
      </c>
      <c r="R55">
        <f>rsimd3[[#This Row],[%prof]]-_xlfn.XLOOKUP(rsimd3[[#This Row],[Stock]],rsimd2[Stock],rsimd2[%prof])</f>
        <v>-8.4100000000000108</v>
      </c>
      <c r="S55">
        <f>rsimd3[[#This Row],[nTrades]]-_xlfn.XLOOKUP(rsimd3[[#This Row],[Stock]],rsimd2[Stock],rsimd2[nTrades])</f>
        <v>-3</v>
      </c>
    </row>
    <row r="56" spans="1:19" x14ac:dyDescent="0.25">
      <c r="A56">
        <v>117</v>
      </c>
      <c r="B56" t="s">
        <v>195</v>
      </c>
      <c r="C56">
        <v>100</v>
      </c>
      <c r="D56">
        <v>10.93</v>
      </c>
      <c r="E56">
        <v>2</v>
      </c>
      <c r="F56">
        <v>35</v>
      </c>
      <c r="G56">
        <v>38</v>
      </c>
      <c r="H56">
        <v>0</v>
      </c>
      <c r="I56" t="s">
        <v>115</v>
      </c>
      <c r="J56" t="s">
        <v>23</v>
      </c>
      <c r="K56">
        <v>2956.07</v>
      </c>
      <c r="L56">
        <v>0.109</v>
      </c>
      <c r="M56">
        <v>5.7000000000000002E-2</v>
      </c>
      <c r="N56">
        <v>0</v>
      </c>
      <c r="O56">
        <v>0</v>
      </c>
      <c r="P56">
        <v>0.62</v>
      </c>
      <c r="Q56">
        <f>rsimd3[[#This Row],[Score]]-_xlfn.XLOOKUP(rsimd3[[#This Row],[Stock]],rsimd2[Stock],rsimd2[Score])</f>
        <v>-0.43000000000000005</v>
      </c>
      <c r="R56">
        <f>rsimd3[[#This Row],[%prof]]-_xlfn.XLOOKUP(rsimd3[[#This Row],[Stock]],rsimd2[Stock],rsimd2[%prof])</f>
        <v>0</v>
      </c>
      <c r="S56">
        <f>rsimd3[[#This Row],[nTrades]]-_xlfn.XLOOKUP(rsimd3[[#This Row],[Stock]],rsimd2[Stock],rsimd2[nTrades])</f>
        <v>-2</v>
      </c>
    </row>
    <row r="57" spans="1:19" x14ac:dyDescent="0.25">
      <c r="A57">
        <v>156</v>
      </c>
      <c r="B57" t="s">
        <v>245</v>
      </c>
      <c r="C57">
        <v>33.33</v>
      </c>
      <c r="D57">
        <v>-5.81</v>
      </c>
      <c r="E57">
        <v>3</v>
      </c>
      <c r="F57">
        <v>76.33</v>
      </c>
      <c r="G57">
        <v>44</v>
      </c>
      <c r="H57">
        <v>0</v>
      </c>
      <c r="I57" t="s">
        <v>92</v>
      </c>
      <c r="J57" t="s">
        <v>47</v>
      </c>
      <c r="K57">
        <v>10437.34</v>
      </c>
      <c r="L57">
        <v>-1.9E-2</v>
      </c>
      <c r="M57">
        <v>3.9E-2</v>
      </c>
      <c r="N57">
        <v>0.42399999999999999</v>
      </c>
      <c r="O57">
        <v>0</v>
      </c>
      <c r="P57">
        <v>-0.08</v>
      </c>
      <c r="Q57">
        <f>rsimd3[[#This Row],[Score]]-_xlfn.XLOOKUP(rsimd3[[#This Row],[Stock]],rsimd2[Stock],rsimd2[Score])</f>
        <v>-1.36</v>
      </c>
      <c r="R57">
        <f>rsimd3[[#This Row],[%prof]]-_xlfn.XLOOKUP(rsimd3[[#This Row],[Stock]],rsimd2[Stock],rsimd2[%prof])</f>
        <v>-66.67</v>
      </c>
      <c r="S57">
        <f>rsimd3[[#This Row],[nTrades]]-_xlfn.XLOOKUP(rsimd3[[#This Row],[Stock]],rsimd2[Stock],rsimd2[nTrades])</f>
        <v>1</v>
      </c>
    </row>
    <row r="58" spans="1:19" x14ac:dyDescent="0.25">
      <c r="A58">
        <v>119</v>
      </c>
      <c r="B58" t="s">
        <v>197</v>
      </c>
      <c r="C58">
        <v>100</v>
      </c>
      <c r="D58">
        <v>3.46</v>
      </c>
      <c r="E58">
        <v>6</v>
      </c>
      <c r="F58">
        <v>35.5</v>
      </c>
      <c r="G58">
        <v>1468</v>
      </c>
      <c r="H58">
        <v>0</v>
      </c>
      <c r="I58" t="s">
        <v>74</v>
      </c>
      <c r="J58" t="s">
        <v>75</v>
      </c>
      <c r="K58">
        <v>71406.429999999993</v>
      </c>
      <c r="L58">
        <v>3.5000000000000003E-2</v>
      </c>
      <c r="M58">
        <v>0.16900000000000001</v>
      </c>
      <c r="N58">
        <v>0</v>
      </c>
      <c r="O58">
        <v>0</v>
      </c>
      <c r="P58">
        <v>0.57999999999999996</v>
      </c>
      <c r="Q58">
        <f>rsimd3[[#This Row],[Score]]-_xlfn.XLOOKUP(rsimd3[[#This Row],[Stock]],rsimd2[Stock],rsimd2[Score])</f>
        <v>-0.10999999999999999</v>
      </c>
      <c r="R58">
        <f>rsimd3[[#This Row],[%prof]]-_xlfn.XLOOKUP(rsimd3[[#This Row],[Stock]],rsimd2[Stock],rsimd2[%prof])</f>
        <v>0</v>
      </c>
      <c r="S58">
        <f>rsimd3[[#This Row],[nTrades]]-_xlfn.XLOOKUP(rsimd3[[#This Row],[Stock]],rsimd2[Stock],rsimd2[nTrades])</f>
        <v>0</v>
      </c>
    </row>
    <row r="59" spans="1:19" x14ac:dyDescent="0.25">
      <c r="A59">
        <v>29</v>
      </c>
      <c r="B59" t="s">
        <v>73</v>
      </c>
      <c r="C59">
        <v>100</v>
      </c>
      <c r="D59">
        <v>15.88</v>
      </c>
      <c r="E59">
        <v>11</v>
      </c>
      <c r="F59">
        <v>44.18</v>
      </c>
      <c r="G59">
        <v>1469</v>
      </c>
      <c r="H59">
        <v>0</v>
      </c>
      <c r="I59" t="s">
        <v>74</v>
      </c>
      <c r="J59" t="s">
        <v>75</v>
      </c>
      <c r="K59">
        <v>24824.55</v>
      </c>
      <c r="L59">
        <v>0.159</v>
      </c>
      <c r="M59">
        <v>0.249</v>
      </c>
      <c r="N59">
        <v>0</v>
      </c>
      <c r="O59">
        <v>0</v>
      </c>
      <c r="P59">
        <v>3.95</v>
      </c>
      <c r="Q59">
        <f>rsimd3[[#This Row],[Score]]-_xlfn.XLOOKUP(rsimd3[[#This Row],[Stock]],rsimd2[Stock],rsimd2[Score])</f>
        <v>6.0000000000000053E-2</v>
      </c>
      <c r="R59">
        <f>rsimd3[[#This Row],[%prof]]-_xlfn.XLOOKUP(rsimd3[[#This Row],[Stock]],rsimd2[Stock],rsimd2[%prof])</f>
        <v>31.819999999999993</v>
      </c>
      <c r="S59">
        <f>rsimd3[[#This Row],[nTrades]]-_xlfn.XLOOKUP(rsimd3[[#This Row],[Stock]],rsimd2[Stock],rsimd2[nTrades])</f>
        <v>-11</v>
      </c>
    </row>
    <row r="60" spans="1:19" x14ac:dyDescent="0.25">
      <c r="A60">
        <v>47</v>
      </c>
      <c r="B60" t="s">
        <v>102</v>
      </c>
      <c r="C60">
        <v>90.91</v>
      </c>
      <c r="D60">
        <v>10.83</v>
      </c>
      <c r="E60">
        <v>11</v>
      </c>
      <c r="F60">
        <v>36.909999999999997</v>
      </c>
      <c r="G60">
        <v>3076</v>
      </c>
      <c r="H60">
        <v>0</v>
      </c>
      <c r="I60" t="s">
        <v>103</v>
      </c>
      <c r="J60" t="s">
        <v>33</v>
      </c>
      <c r="K60">
        <v>9734.73</v>
      </c>
      <c r="L60">
        <v>9.8000000000000004E-2</v>
      </c>
      <c r="M60">
        <v>0.29799999999999999</v>
      </c>
      <c r="N60">
        <v>0</v>
      </c>
      <c r="O60">
        <v>0</v>
      </c>
      <c r="P60">
        <v>2.93</v>
      </c>
      <c r="Q60">
        <f>rsimd3[[#This Row],[Score]]-_xlfn.XLOOKUP(rsimd3[[#This Row],[Stock]],rsimd2[Stock],rsimd2[Score])</f>
        <v>-1.9700000000000002</v>
      </c>
      <c r="R60">
        <f>rsimd3[[#This Row],[%prof]]-_xlfn.XLOOKUP(rsimd3[[#This Row],[Stock]],rsimd2[Stock],rsimd2[%prof])</f>
        <v>13.129999999999995</v>
      </c>
      <c r="S60">
        <f>rsimd3[[#This Row],[nTrades]]-_xlfn.XLOOKUP(rsimd3[[#This Row],[Stock]],rsimd2[Stock],rsimd2[nTrades])</f>
        <v>-7</v>
      </c>
    </row>
    <row r="61" spans="1:19" x14ac:dyDescent="0.25">
      <c r="A61">
        <v>71</v>
      </c>
      <c r="B61" t="s">
        <v>136</v>
      </c>
      <c r="C61">
        <v>72.73</v>
      </c>
      <c r="D61">
        <v>10.48</v>
      </c>
      <c r="E61">
        <v>11</v>
      </c>
      <c r="F61">
        <v>44.45</v>
      </c>
      <c r="G61">
        <v>569</v>
      </c>
      <c r="H61">
        <v>0</v>
      </c>
      <c r="I61" t="s">
        <v>137</v>
      </c>
      <c r="J61" t="s">
        <v>56</v>
      </c>
      <c r="K61">
        <v>3672.6</v>
      </c>
      <c r="L61">
        <v>7.5999999999999998E-2</v>
      </c>
      <c r="M61">
        <v>0.247</v>
      </c>
      <c r="N61">
        <v>0</v>
      </c>
      <c r="O61">
        <v>0</v>
      </c>
      <c r="P61">
        <v>1.89</v>
      </c>
      <c r="Q61">
        <f>rsimd3[[#This Row],[Score]]-_xlfn.XLOOKUP(rsimd3[[#This Row],[Stock]],rsimd2[Stock],rsimd2[Score])</f>
        <v>-1.86</v>
      </c>
      <c r="R61">
        <f>rsimd3[[#This Row],[%prof]]-_xlfn.XLOOKUP(rsimd3[[#This Row],[Stock]],rsimd2[Stock],rsimd2[%prof])</f>
        <v>-12.97999999999999</v>
      </c>
      <c r="S61">
        <f>rsimd3[[#This Row],[nTrades]]-_xlfn.XLOOKUP(rsimd3[[#This Row],[Stock]],rsimd2[Stock],rsimd2[nTrades])</f>
        <v>-3</v>
      </c>
    </row>
    <row r="62" spans="1:19" x14ac:dyDescent="0.25">
      <c r="A62">
        <v>89</v>
      </c>
      <c r="B62" t="s">
        <v>159</v>
      </c>
      <c r="C62">
        <v>100</v>
      </c>
      <c r="D62">
        <v>58.71</v>
      </c>
      <c r="E62">
        <v>1</v>
      </c>
      <c r="F62">
        <v>47</v>
      </c>
      <c r="G62">
        <v>926</v>
      </c>
      <c r="H62">
        <v>0</v>
      </c>
      <c r="I62" t="s">
        <v>44</v>
      </c>
      <c r="J62" t="s">
        <v>26</v>
      </c>
      <c r="K62">
        <v>57011.7</v>
      </c>
      <c r="L62">
        <v>0.58699999999999997</v>
      </c>
      <c r="M62">
        <v>2.1000000000000001E-2</v>
      </c>
      <c r="N62">
        <v>0</v>
      </c>
      <c r="O62">
        <v>0</v>
      </c>
      <c r="P62">
        <v>1.25</v>
      </c>
      <c r="Q62">
        <f>rsimd3[[#This Row],[Score]]-_xlfn.XLOOKUP(rsimd3[[#This Row],[Stock]],rsimd2[Stock],rsimd2[Score])</f>
        <v>-2.52</v>
      </c>
      <c r="R62">
        <f>rsimd3[[#This Row],[%prof]]-_xlfn.XLOOKUP(rsimd3[[#This Row],[Stock]],rsimd2[Stock],rsimd2[%prof])</f>
        <v>0</v>
      </c>
      <c r="S62">
        <f>rsimd3[[#This Row],[nTrades]]-_xlfn.XLOOKUP(rsimd3[[#This Row],[Stock]],rsimd2[Stock],rsimd2[nTrades])</f>
        <v>-4</v>
      </c>
    </row>
    <row r="63" spans="1:19" x14ac:dyDescent="0.25">
      <c r="A63">
        <v>52</v>
      </c>
      <c r="B63" t="s">
        <v>110</v>
      </c>
      <c r="C63">
        <v>57.14</v>
      </c>
      <c r="D63">
        <v>44.21</v>
      </c>
      <c r="E63">
        <v>7</v>
      </c>
      <c r="F63">
        <v>65</v>
      </c>
      <c r="G63">
        <v>294</v>
      </c>
      <c r="H63">
        <v>0</v>
      </c>
      <c r="I63" t="s">
        <v>39</v>
      </c>
      <c r="J63" t="s">
        <v>23</v>
      </c>
      <c r="K63">
        <v>3208.28</v>
      </c>
      <c r="L63">
        <v>0.253</v>
      </c>
      <c r="M63">
        <v>0.108</v>
      </c>
      <c r="N63">
        <v>0</v>
      </c>
      <c r="O63">
        <v>0</v>
      </c>
      <c r="P63">
        <v>2.72</v>
      </c>
      <c r="Q63">
        <f>rsimd3[[#This Row],[Score]]-_xlfn.XLOOKUP(rsimd3[[#This Row],[Stock]],rsimd2[Stock],rsimd2[Score])</f>
        <v>-1.0599999999999996</v>
      </c>
      <c r="R63">
        <f>rsimd3[[#This Row],[%prof]]-_xlfn.XLOOKUP(rsimd3[[#This Row],[Stock]],rsimd2[Stock],rsimd2[%prof])</f>
        <v>-15.590000000000003</v>
      </c>
      <c r="S63">
        <f>rsimd3[[#This Row],[nTrades]]-_xlfn.XLOOKUP(rsimd3[[#This Row],[Stock]],rsimd2[Stock],rsimd2[nTrades])</f>
        <v>-4</v>
      </c>
    </row>
    <row r="64" spans="1:19" x14ac:dyDescent="0.25">
      <c r="A64">
        <v>11</v>
      </c>
      <c r="B64" t="s">
        <v>42</v>
      </c>
      <c r="C64">
        <v>85.71</v>
      </c>
      <c r="D64">
        <v>22.61</v>
      </c>
      <c r="E64">
        <v>14</v>
      </c>
      <c r="F64">
        <v>44.86</v>
      </c>
      <c r="G64">
        <v>982</v>
      </c>
      <c r="H64">
        <v>0</v>
      </c>
      <c r="I64" t="s">
        <v>25</v>
      </c>
      <c r="J64" t="s">
        <v>26</v>
      </c>
      <c r="K64">
        <v>14293.78</v>
      </c>
      <c r="L64">
        <v>0.19400000000000001</v>
      </c>
      <c r="M64">
        <v>0.312</v>
      </c>
      <c r="N64">
        <v>0</v>
      </c>
      <c r="O64">
        <v>0</v>
      </c>
      <c r="P64">
        <v>6.05</v>
      </c>
      <c r="Q64">
        <f>rsimd3[[#This Row],[Score]]-_xlfn.XLOOKUP(rsimd3[[#This Row],[Stock]],rsimd2[Stock],rsimd2[Score])</f>
        <v>0.41999999999999993</v>
      </c>
      <c r="R64">
        <f>rsimd3[[#This Row],[%prof]]-_xlfn.XLOOKUP(rsimd3[[#This Row],[Stock]],rsimd2[Stock],rsimd2[%prof])</f>
        <v>10.709999999999994</v>
      </c>
      <c r="S64">
        <f>rsimd3[[#This Row],[nTrades]]-_xlfn.XLOOKUP(rsimd3[[#This Row],[Stock]],rsimd2[Stock],rsimd2[nTrades])</f>
        <v>-6</v>
      </c>
    </row>
    <row r="65" spans="1:19" x14ac:dyDescent="0.25">
      <c r="A65">
        <v>93</v>
      </c>
      <c r="B65" t="s">
        <v>164</v>
      </c>
      <c r="C65">
        <v>69.23</v>
      </c>
      <c r="D65">
        <v>6.2</v>
      </c>
      <c r="E65">
        <v>13</v>
      </c>
      <c r="F65">
        <v>47.23</v>
      </c>
      <c r="G65">
        <v>417</v>
      </c>
      <c r="H65">
        <v>0</v>
      </c>
      <c r="I65" t="s">
        <v>165</v>
      </c>
      <c r="J65" t="s">
        <v>47</v>
      </c>
      <c r="K65">
        <v>2679.61</v>
      </c>
      <c r="L65">
        <v>4.2999999999999997E-2</v>
      </c>
      <c r="M65">
        <v>0.27500000000000002</v>
      </c>
      <c r="N65">
        <v>0</v>
      </c>
      <c r="O65">
        <v>0</v>
      </c>
      <c r="P65">
        <v>1.18</v>
      </c>
      <c r="Q65">
        <f>rsimd3[[#This Row],[Score]]-_xlfn.XLOOKUP(rsimd3[[#This Row],[Stock]],rsimd2[Stock],rsimd2[Score])</f>
        <v>-2.16</v>
      </c>
      <c r="R65">
        <f>rsimd3[[#This Row],[%prof]]-_xlfn.XLOOKUP(rsimd3[[#This Row],[Stock]],rsimd2[Stock],rsimd2[%prof])</f>
        <v>-4.4500000000000028</v>
      </c>
      <c r="S65">
        <f>rsimd3[[#This Row],[nTrades]]-_xlfn.XLOOKUP(rsimd3[[#This Row],[Stock]],rsimd2[Stock],rsimd2[nTrades])</f>
        <v>-6</v>
      </c>
    </row>
    <row r="66" spans="1:19" x14ac:dyDescent="0.25">
      <c r="A66">
        <v>116</v>
      </c>
      <c r="B66" t="s">
        <v>194</v>
      </c>
      <c r="C66">
        <v>80</v>
      </c>
      <c r="D66">
        <v>2.63</v>
      </c>
      <c r="E66">
        <v>15</v>
      </c>
      <c r="F66">
        <v>49.93</v>
      </c>
      <c r="G66">
        <v>2581</v>
      </c>
      <c r="H66">
        <v>0</v>
      </c>
      <c r="I66" t="s">
        <v>74</v>
      </c>
      <c r="J66" t="s">
        <v>75</v>
      </c>
      <c r="K66">
        <v>11274.71</v>
      </c>
      <c r="L66">
        <v>2.1000000000000001E-2</v>
      </c>
      <c r="M66">
        <v>0.3</v>
      </c>
      <c r="N66">
        <v>0</v>
      </c>
      <c r="O66">
        <v>0</v>
      </c>
      <c r="P66">
        <v>0.63</v>
      </c>
      <c r="Q66">
        <f>rsimd3[[#This Row],[Score]]-_xlfn.XLOOKUP(rsimd3[[#This Row],[Stock]],rsimd2[Stock],rsimd2[Score])</f>
        <v>-2.83</v>
      </c>
      <c r="R66">
        <f>rsimd3[[#This Row],[%prof]]-_xlfn.XLOOKUP(rsimd3[[#This Row],[Stock]],rsimd2[Stock],rsimd2[%prof])</f>
        <v>0</v>
      </c>
      <c r="S66">
        <f>rsimd3[[#This Row],[nTrades]]-_xlfn.XLOOKUP(rsimd3[[#This Row],[Stock]],rsimd2[Stock],rsimd2[nTrades])</f>
        <v>-10</v>
      </c>
    </row>
    <row r="67" spans="1:19" x14ac:dyDescent="0.25">
      <c r="A67">
        <v>67</v>
      </c>
      <c r="B67" t="s">
        <v>132</v>
      </c>
      <c r="C67">
        <v>64.290000000000006</v>
      </c>
      <c r="D67">
        <v>15.18</v>
      </c>
      <c r="E67">
        <v>14</v>
      </c>
      <c r="F67">
        <v>66.14</v>
      </c>
      <c r="G67">
        <v>1962</v>
      </c>
      <c r="H67">
        <v>0</v>
      </c>
      <c r="I67" t="s">
        <v>120</v>
      </c>
      <c r="J67" t="s">
        <v>50</v>
      </c>
      <c r="K67">
        <v>11033.69</v>
      </c>
      <c r="L67">
        <v>9.8000000000000004E-2</v>
      </c>
      <c r="M67">
        <v>0.21199999999999999</v>
      </c>
      <c r="N67">
        <v>0</v>
      </c>
      <c r="O67">
        <v>0</v>
      </c>
      <c r="P67">
        <v>2.0699999999999998</v>
      </c>
      <c r="Q67">
        <f>rsimd3[[#This Row],[Score]]-_xlfn.XLOOKUP(rsimd3[[#This Row],[Stock]],rsimd2[Stock],rsimd2[Score])</f>
        <v>-1.8600000000000003</v>
      </c>
      <c r="R67">
        <f>rsimd3[[#This Row],[%prof]]-_xlfn.XLOOKUP(rsimd3[[#This Row],[Stock]],rsimd2[Stock],rsimd2[%prof])</f>
        <v>-10.709999999999994</v>
      </c>
      <c r="S67">
        <f>rsimd3[[#This Row],[nTrades]]-_xlfn.XLOOKUP(rsimd3[[#This Row],[Stock]],rsimd2[Stock],rsimd2[nTrades])</f>
        <v>-2</v>
      </c>
    </row>
    <row r="68" spans="1:19" x14ac:dyDescent="0.25">
      <c r="A68">
        <v>141</v>
      </c>
      <c r="B68" t="s">
        <v>227</v>
      </c>
      <c r="C68">
        <v>57.89</v>
      </c>
      <c r="D68">
        <v>0.57999999999999996</v>
      </c>
      <c r="E68">
        <v>19</v>
      </c>
      <c r="F68">
        <v>46.05</v>
      </c>
      <c r="G68">
        <v>2359</v>
      </c>
      <c r="H68">
        <v>0</v>
      </c>
      <c r="I68" t="s">
        <v>74</v>
      </c>
      <c r="J68" t="s">
        <v>75</v>
      </c>
      <c r="K68">
        <v>33685.589999999997</v>
      </c>
      <c r="L68">
        <v>3.0000000000000001E-3</v>
      </c>
      <c r="M68">
        <v>0.41299999999999998</v>
      </c>
      <c r="N68">
        <v>0</v>
      </c>
      <c r="O68">
        <v>0</v>
      </c>
      <c r="P68">
        <v>0.14000000000000001</v>
      </c>
      <c r="Q68">
        <f>rsimd3[[#This Row],[Score]]-_xlfn.XLOOKUP(rsimd3[[#This Row],[Stock]],rsimd2[Stock],rsimd2[Score])</f>
        <v>-2.09</v>
      </c>
      <c r="R68">
        <f>rsimd3[[#This Row],[%prof]]-_xlfn.XLOOKUP(rsimd3[[#This Row],[Stock]],rsimd2[Stock],rsimd2[%prof])</f>
        <v>-24.72</v>
      </c>
      <c r="S68">
        <f>rsimd3[[#This Row],[nTrades]]-_xlfn.XLOOKUP(rsimd3[[#This Row],[Stock]],rsimd2[Stock],rsimd2[nTrades])</f>
        <v>-4</v>
      </c>
    </row>
    <row r="69" spans="1:19" x14ac:dyDescent="0.25">
      <c r="A69">
        <v>20</v>
      </c>
      <c r="B69" t="s">
        <v>60</v>
      </c>
      <c r="C69">
        <v>100</v>
      </c>
      <c r="D69">
        <v>18.79</v>
      </c>
      <c r="E69">
        <v>13</v>
      </c>
      <c r="F69">
        <v>52.54</v>
      </c>
      <c r="G69">
        <v>301</v>
      </c>
      <c r="H69">
        <v>0</v>
      </c>
      <c r="I69" t="s">
        <v>49</v>
      </c>
      <c r="J69" t="s">
        <v>50</v>
      </c>
      <c r="K69">
        <v>6130.58</v>
      </c>
      <c r="L69">
        <v>0.188</v>
      </c>
      <c r="M69">
        <v>0.247</v>
      </c>
      <c r="N69">
        <v>0</v>
      </c>
      <c r="O69">
        <v>0</v>
      </c>
      <c r="P69">
        <v>4.6500000000000004</v>
      </c>
      <c r="Q69">
        <f>rsimd3[[#This Row],[Score]]-_xlfn.XLOOKUP(rsimd3[[#This Row],[Stock]],rsimd2[Stock],rsimd2[Score])</f>
        <v>-5.4699999999999989</v>
      </c>
      <c r="R69">
        <f>rsimd3[[#This Row],[%prof]]-_xlfn.XLOOKUP(rsimd3[[#This Row],[Stock]],rsimd2[Stock],rsimd2[%prof])</f>
        <v>4.7600000000000051</v>
      </c>
      <c r="S69">
        <f>rsimd3[[#This Row],[nTrades]]-_xlfn.XLOOKUP(rsimd3[[#This Row],[Stock]],rsimd2[Stock],rsimd2[nTrades])</f>
        <v>-8</v>
      </c>
    </row>
    <row r="70" spans="1:19" x14ac:dyDescent="0.25">
      <c r="A70">
        <v>102</v>
      </c>
      <c r="B70" t="s">
        <v>176</v>
      </c>
      <c r="C70">
        <v>73.33</v>
      </c>
      <c r="D70">
        <v>5.37</v>
      </c>
      <c r="E70">
        <v>15</v>
      </c>
      <c r="F70">
        <v>58</v>
      </c>
      <c r="G70">
        <v>369</v>
      </c>
      <c r="H70">
        <v>0</v>
      </c>
      <c r="I70" t="s">
        <v>19</v>
      </c>
      <c r="J70" t="s">
        <v>20</v>
      </c>
      <c r="K70">
        <v>22142.12</v>
      </c>
      <c r="L70">
        <v>3.9E-2</v>
      </c>
      <c r="M70">
        <v>0.25900000000000001</v>
      </c>
      <c r="N70">
        <v>0</v>
      </c>
      <c r="O70">
        <v>0</v>
      </c>
      <c r="P70">
        <v>1.02</v>
      </c>
      <c r="Q70">
        <f>rsimd3[[#This Row],[Score]]-_xlfn.XLOOKUP(rsimd3[[#This Row],[Stock]],rsimd2[Stock],rsimd2[Score])</f>
        <v>0.72</v>
      </c>
      <c r="R70">
        <f>rsimd3[[#This Row],[%prof]]-_xlfn.XLOOKUP(rsimd3[[#This Row],[Stock]],rsimd2[Stock],rsimd2[%prof])</f>
        <v>4.9099999999999966</v>
      </c>
      <c r="S70">
        <f>rsimd3[[#This Row],[nTrades]]-_xlfn.XLOOKUP(rsimd3[[#This Row],[Stock]],rsimd2[Stock],rsimd2[nTrades])</f>
        <v>-4</v>
      </c>
    </row>
    <row r="71" spans="1:19" x14ac:dyDescent="0.25">
      <c r="A71">
        <v>129</v>
      </c>
      <c r="B71" t="s">
        <v>209</v>
      </c>
      <c r="C71">
        <v>50</v>
      </c>
      <c r="D71">
        <v>4.43</v>
      </c>
      <c r="E71">
        <v>6</v>
      </c>
      <c r="F71">
        <v>45</v>
      </c>
      <c r="G71">
        <v>469</v>
      </c>
      <c r="H71">
        <v>0</v>
      </c>
      <c r="I71" t="s">
        <v>210</v>
      </c>
      <c r="J71" t="s">
        <v>56</v>
      </c>
      <c r="K71">
        <v>3977.88</v>
      </c>
      <c r="L71">
        <v>2.1999999999999999E-2</v>
      </c>
      <c r="M71">
        <v>0.13300000000000001</v>
      </c>
      <c r="N71">
        <v>0</v>
      </c>
      <c r="O71">
        <v>0</v>
      </c>
      <c r="P71">
        <v>0.3</v>
      </c>
      <c r="Q71">
        <f>rsimd3[[#This Row],[Score]]-_xlfn.XLOOKUP(rsimd3[[#This Row],[Stock]],rsimd2[Stock],rsimd2[Score])</f>
        <v>-9.0000000000000024E-2</v>
      </c>
      <c r="R71">
        <f>rsimd3[[#This Row],[%prof]]-_xlfn.XLOOKUP(rsimd3[[#This Row],[Stock]],rsimd2[Stock],rsimd2[%prof])</f>
        <v>-4.5499999999999972</v>
      </c>
      <c r="S71">
        <f>rsimd3[[#This Row],[nTrades]]-_xlfn.XLOOKUP(rsimd3[[#This Row],[Stock]],rsimd2[Stock],rsimd2[nTrades])</f>
        <v>-5</v>
      </c>
    </row>
    <row r="72" spans="1:19" x14ac:dyDescent="0.25">
      <c r="A72">
        <v>107</v>
      </c>
      <c r="B72" t="s">
        <v>181</v>
      </c>
      <c r="C72">
        <v>100</v>
      </c>
      <c r="D72">
        <v>14.47</v>
      </c>
      <c r="E72">
        <v>2</v>
      </c>
      <c r="F72">
        <v>33</v>
      </c>
      <c r="G72">
        <v>46</v>
      </c>
      <c r="H72">
        <v>0</v>
      </c>
      <c r="I72" t="s">
        <v>122</v>
      </c>
      <c r="J72" t="s">
        <v>23</v>
      </c>
      <c r="K72">
        <v>2092.06</v>
      </c>
      <c r="L72">
        <v>0.14499999999999999</v>
      </c>
      <c r="M72">
        <v>6.0999999999999999E-2</v>
      </c>
      <c r="N72">
        <v>0</v>
      </c>
      <c r="O72">
        <v>0</v>
      </c>
      <c r="P72">
        <v>0.88</v>
      </c>
      <c r="Q72">
        <f>rsimd3[[#This Row],[Score]]-_xlfn.XLOOKUP(rsimd3[[#This Row],[Stock]],rsimd2[Stock],rsimd2[Score])</f>
        <v>-7.999999999999996E-2</v>
      </c>
      <c r="R72">
        <f>rsimd3[[#This Row],[%prof]]-_xlfn.XLOOKUP(rsimd3[[#This Row],[Stock]],rsimd2[Stock],rsimd2[%prof])</f>
        <v>0</v>
      </c>
      <c r="S72">
        <f>rsimd3[[#This Row],[nTrades]]-_xlfn.XLOOKUP(rsimd3[[#This Row],[Stock]],rsimd2[Stock],rsimd2[nTrades])</f>
        <v>0</v>
      </c>
    </row>
    <row r="73" spans="1:19" x14ac:dyDescent="0.25">
      <c r="A73">
        <v>53</v>
      </c>
      <c r="B73" t="s">
        <v>111</v>
      </c>
      <c r="C73">
        <v>90.91</v>
      </c>
      <c r="D73">
        <v>13.91</v>
      </c>
      <c r="E73">
        <v>11</v>
      </c>
      <c r="F73">
        <v>51.27</v>
      </c>
      <c r="G73">
        <v>1157</v>
      </c>
      <c r="H73">
        <v>0</v>
      </c>
      <c r="I73" t="s">
        <v>112</v>
      </c>
      <c r="J73" t="s">
        <v>33</v>
      </c>
      <c r="K73">
        <v>54663.28</v>
      </c>
      <c r="L73">
        <v>0.126</v>
      </c>
      <c r="M73">
        <v>0.215</v>
      </c>
      <c r="N73">
        <v>0</v>
      </c>
      <c r="O73">
        <v>0</v>
      </c>
      <c r="P73">
        <v>2.71</v>
      </c>
      <c r="Q73">
        <f>rsimd3[[#This Row],[Score]]-_xlfn.XLOOKUP(rsimd3[[#This Row],[Stock]],rsimd2[Stock],rsimd2[Score])</f>
        <v>2.94</v>
      </c>
      <c r="R73">
        <f>rsimd3[[#This Row],[%prof]]-_xlfn.XLOOKUP(rsimd3[[#This Row],[Stock]],rsimd2[Stock],rsimd2[%prof])</f>
        <v>38.739999999999995</v>
      </c>
      <c r="S73">
        <f>rsimd3[[#This Row],[nTrades]]-_xlfn.XLOOKUP(rsimd3[[#This Row],[Stock]],rsimd2[Stock],rsimd2[nTrades])</f>
        <v>-12</v>
      </c>
    </row>
    <row r="74" spans="1:19" x14ac:dyDescent="0.25">
      <c r="A74">
        <v>133</v>
      </c>
      <c r="B74" t="s">
        <v>215</v>
      </c>
      <c r="C74">
        <v>-100</v>
      </c>
      <c r="D74">
        <v>-15.13</v>
      </c>
      <c r="E74">
        <v>1</v>
      </c>
      <c r="F74">
        <v>54</v>
      </c>
      <c r="G74">
        <v>160</v>
      </c>
      <c r="H74">
        <v>0</v>
      </c>
      <c r="I74" t="s">
        <v>53</v>
      </c>
      <c r="J74" t="s">
        <v>17</v>
      </c>
      <c r="K74">
        <v>2654.68</v>
      </c>
      <c r="L74">
        <v>0.151</v>
      </c>
      <c r="M74">
        <v>1.9E-2</v>
      </c>
      <c r="N74">
        <v>0</v>
      </c>
      <c r="O74">
        <v>0</v>
      </c>
      <c r="P74">
        <v>0.28000000000000003</v>
      </c>
      <c r="Q74">
        <f>rsimd3[[#This Row],[Score]]-_xlfn.XLOOKUP(rsimd3[[#This Row],[Stock]],rsimd2[Stock],rsimd2[Score])</f>
        <v>-0.10999999999999999</v>
      </c>
      <c r="R74">
        <f>rsimd3[[#This Row],[%prof]]-_xlfn.XLOOKUP(rsimd3[[#This Row],[Stock]],rsimd2[Stock],rsimd2[%prof])</f>
        <v>-166.67000000000002</v>
      </c>
      <c r="S74">
        <f>rsimd3[[#This Row],[nTrades]]-_xlfn.XLOOKUP(rsimd3[[#This Row],[Stock]],rsimd2[Stock],rsimd2[nTrades])</f>
        <v>-5</v>
      </c>
    </row>
    <row r="75" spans="1:19" x14ac:dyDescent="0.25">
      <c r="A75">
        <v>8</v>
      </c>
      <c r="B75" t="s">
        <v>36</v>
      </c>
      <c r="C75">
        <v>76.47</v>
      </c>
      <c r="D75">
        <v>8.93</v>
      </c>
      <c r="E75">
        <v>34</v>
      </c>
      <c r="F75">
        <v>44.26</v>
      </c>
      <c r="G75">
        <v>27</v>
      </c>
      <c r="H75">
        <v>0</v>
      </c>
      <c r="I75" t="s">
        <v>37</v>
      </c>
      <c r="J75" t="s">
        <v>33</v>
      </c>
      <c r="K75">
        <v>6492.45</v>
      </c>
      <c r="L75">
        <v>6.8000000000000005E-2</v>
      </c>
      <c r="M75">
        <v>1</v>
      </c>
      <c r="N75">
        <v>0.39</v>
      </c>
      <c r="O75">
        <v>0</v>
      </c>
      <c r="P75">
        <v>6.83</v>
      </c>
      <c r="Q75">
        <f>rsimd3[[#This Row],[Score]]-_xlfn.XLOOKUP(rsimd3[[#This Row],[Stock]],rsimd2[Stock],rsimd2[Score])</f>
        <v>2.2999999999999998</v>
      </c>
      <c r="R75">
        <f>rsimd3[[#This Row],[%prof]]-_xlfn.XLOOKUP(rsimd3[[#This Row],[Stock]],rsimd2[Stock],rsimd2[%prof])</f>
        <v>5.4200000000000017</v>
      </c>
      <c r="S75">
        <f>rsimd3[[#This Row],[nTrades]]-_xlfn.XLOOKUP(rsimd3[[#This Row],[Stock]],rsimd2[Stock],rsimd2[nTrades])</f>
        <v>-4</v>
      </c>
    </row>
    <row r="76" spans="1:19" x14ac:dyDescent="0.25">
      <c r="A76">
        <v>28</v>
      </c>
      <c r="B76" t="s">
        <v>71</v>
      </c>
      <c r="C76">
        <v>100</v>
      </c>
      <c r="D76">
        <v>60.15</v>
      </c>
      <c r="E76">
        <v>3</v>
      </c>
      <c r="F76">
        <v>45</v>
      </c>
      <c r="G76">
        <v>925</v>
      </c>
      <c r="H76">
        <v>0</v>
      </c>
      <c r="I76" t="s">
        <v>72</v>
      </c>
      <c r="J76" t="s">
        <v>17</v>
      </c>
      <c r="K76">
        <v>5604.12</v>
      </c>
      <c r="L76">
        <v>0.60199999999999998</v>
      </c>
      <c r="M76">
        <v>6.7000000000000004E-2</v>
      </c>
      <c r="N76">
        <v>0</v>
      </c>
      <c r="O76">
        <v>0</v>
      </c>
      <c r="P76">
        <v>4.01</v>
      </c>
      <c r="Q76">
        <f>rsimd3[[#This Row],[Score]]-_xlfn.XLOOKUP(rsimd3[[#This Row],[Stock]],rsimd2[Stock],rsimd2[Score])</f>
        <v>-4.9999999999999822E-2</v>
      </c>
      <c r="R76">
        <f>rsimd3[[#This Row],[%prof]]-_xlfn.XLOOKUP(rsimd3[[#This Row],[Stock]],rsimd2[Stock],rsimd2[%prof])</f>
        <v>0</v>
      </c>
      <c r="S76">
        <f>rsimd3[[#This Row],[nTrades]]-_xlfn.XLOOKUP(rsimd3[[#This Row],[Stock]],rsimd2[Stock],rsimd2[nTrades])</f>
        <v>-1</v>
      </c>
    </row>
    <row r="77" spans="1:19" x14ac:dyDescent="0.25">
      <c r="A77">
        <v>101</v>
      </c>
      <c r="B77" t="s">
        <v>175</v>
      </c>
      <c r="C77">
        <v>100</v>
      </c>
      <c r="D77">
        <v>7.14</v>
      </c>
      <c r="E77">
        <v>2</v>
      </c>
      <c r="F77">
        <v>14</v>
      </c>
      <c r="G77">
        <v>9928</v>
      </c>
      <c r="H77">
        <v>0</v>
      </c>
      <c r="I77" t="s">
        <v>53</v>
      </c>
      <c r="J77" t="s">
        <v>17</v>
      </c>
      <c r="K77">
        <v>4159.8599999999997</v>
      </c>
      <c r="L77">
        <v>7.0999999999999994E-2</v>
      </c>
      <c r="M77">
        <v>0.14299999999999999</v>
      </c>
      <c r="N77">
        <v>0</v>
      </c>
      <c r="O77">
        <v>0</v>
      </c>
      <c r="P77">
        <v>1.02</v>
      </c>
      <c r="Q77">
        <f>rsimd3[[#This Row],[Score]]-_xlfn.XLOOKUP(rsimd3[[#This Row],[Stock]],rsimd2[Stock],rsimd2[Score])</f>
        <v>-0.74</v>
      </c>
      <c r="R77">
        <f>rsimd3[[#This Row],[%prof]]-_xlfn.XLOOKUP(rsimd3[[#This Row],[Stock]],rsimd2[Stock],rsimd2[%prof])</f>
        <v>0</v>
      </c>
      <c r="S77">
        <f>rsimd3[[#This Row],[nTrades]]-_xlfn.XLOOKUP(rsimd3[[#This Row],[Stock]],rsimd2[Stock],rsimd2[nTrades])</f>
        <v>-3</v>
      </c>
    </row>
    <row r="78" spans="1:19" x14ac:dyDescent="0.25">
      <c r="A78">
        <v>91</v>
      </c>
      <c r="B78" t="s">
        <v>161</v>
      </c>
      <c r="C78">
        <v>66.67</v>
      </c>
      <c r="D78">
        <v>6.66</v>
      </c>
      <c r="E78">
        <v>15</v>
      </c>
      <c r="F78">
        <v>54.47</v>
      </c>
      <c r="G78">
        <v>57</v>
      </c>
      <c r="H78">
        <v>0</v>
      </c>
      <c r="I78" t="s">
        <v>162</v>
      </c>
      <c r="J78" t="s">
        <v>47</v>
      </c>
      <c r="K78">
        <v>13598.03</v>
      </c>
      <c r="L78">
        <v>4.3999999999999997E-2</v>
      </c>
      <c r="M78">
        <v>0.27500000000000002</v>
      </c>
      <c r="N78">
        <v>0</v>
      </c>
      <c r="O78">
        <v>0</v>
      </c>
      <c r="P78">
        <v>1.22</v>
      </c>
      <c r="Q78">
        <f>rsimd3[[#This Row],[Score]]-_xlfn.XLOOKUP(rsimd3[[#This Row],[Stock]],rsimd2[Stock],rsimd2[Score])</f>
        <v>-2.4000000000000004</v>
      </c>
      <c r="R78">
        <f>rsimd3[[#This Row],[%prof]]-_xlfn.XLOOKUP(rsimd3[[#This Row],[Stock]],rsimd2[Stock],rsimd2[%prof])</f>
        <v>-13.329999999999998</v>
      </c>
      <c r="S78">
        <f>rsimd3[[#This Row],[nTrades]]-_xlfn.XLOOKUP(rsimd3[[#This Row],[Stock]],rsimd2[Stock],rsimd2[nTrades])</f>
        <v>-5</v>
      </c>
    </row>
    <row r="79" spans="1:19" x14ac:dyDescent="0.25">
      <c r="A79">
        <v>87</v>
      </c>
      <c r="B79" t="s">
        <v>157</v>
      </c>
      <c r="C79">
        <v>85.71</v>
      </c>
      <c r="D79">
        <v>9.0500000000000007</v>
      </c>
      <c r="E79">
        <v>7</v>
      </c>
      <c r="F79">
        <v>40.71</v>
      </c>
      <c r="G79">
        <v>450</v>
      </c>
      <c r="H79">
        <v>0</v>
      </c>
      <c r="I79" t="s">
        <v>90</v>
      </c>
      <c r="J79" t="s">
        <v>50</v>
      </c>
      <c r="K79">
        <v>91957.84</v>
      </c>
      <c r="L79">
        <v>7.8E-2</v>
      </c>
      <c r="M79">
        <v>0.17199999999999999</v>
      </c>
      <c r="N79">
        <v>0</v>
      </c>
      <c r="O79">
        <v>0</v>
      </c>
      <c r="P79">
        <v>1.33</v>
      </c>
      <c r="Q79">
        <f>rsimd3[[#This Row],[Score]]-_xlfn.XLOOKUP(rsimd3[[#This Row],[Stock]],rsimd2[Stock],rsimd2[Score])</f>
        <v>0.33000000000000007</v>
      </c>
      <c r="R79">
        <f>rsimd3[[#This Row],[%prof]]-_xlfn.XLOOKUP(rsimd3[[#This Row],[Stock]],rsimd2[Stock],rsimd2[%prof])</f>
        <v>10.709999999999994</v>
      </c>
      <c r="S79">
        <f>rsimd3[[#This Row],[nTrades]]-_xlfn.XLOOKUP(rsimd3[[#This Row],[Stock]],rsimd2[Stock],rsimd2[nTrades])</f>
        <v>-1</v>
      </c>
    </row>
    <row r="80" spans="1:19" x14ac:dyDescent="0.25">
      <c r="A80">
        <v>127</v>
      </c>
      <c r="B80" t="s">
        <v>206</v>
      </c>
      <c r="C80">
        <v>57.14</v>
      </c>
      <c r="D80">
        <v>1.83</v>
      </c>
      <c r="E80">
        <v>14</v>
      </c>
      <c r="F80">
        <v>43.79</v>
      </c>
      <c r="G80">
        <v>59</v>
      </c>
      <c r="H80">
        <v>0</v>
      </c>
      <c r="I80" t="s">
        <v>29</v>
      </c>
      <c r="J80" t="s">
        <v>30</v>
      </c>
      <c r="K80">
        <v>36379.07</v>
      </c>
      <c r="L80">
        <v>0.01</v>
      </c>
      <c r="M80">
        <v>0.32</v>
      </c>
      <c r="N80">
        <v>0</v>
      </c>
      <c r="O80">
        <v>0</v>
      </c>
      <c r="P80">
        <v>0.33</v>
      </c>
      <c r="Q80">
        <f>rsimd3[[#This Row],[Score]]-_xlfn.XLOOKUP(rsimd3[[#This Row],[Stock]],rsimd2[Stock],rsimd2[Score])</f>
        <v>-0.13999999999999996</v>
      </c>
      <c r="R80">
        <f>rsimd3[[#This Row],[%prof]]-_xlfn.XLOOKUP(rsimd3[[#This Row],[Stock]],rsimd2[Stock],rsimd2[%prof])</f>
        <v>7.1400000000000006</v>
      </c>
      <c r="S80">
        <f>rsimd3[[#This Row],[nTrades]]-_xlfn.XLOOKUP(rsimd3[[#This Row],[Stock]],rsimd2[Stock],rsimd2[nTrades])</f>
        <v>-8</v>
      </c>
    </row>
    <row r="81" spans="1:19" x14ac:dyDescent="0.25">
      <c r="A81">
        <v>95</v>
      </c>
      <c r="B81" t="s">
        <v>168</v>
      </c>
      <c r="C81">
        <v>78.569999999999993</v>
      </c>
      <c r="D81">
        <v>5.64</v>
      </c>
      <c r="E81">
        <v>14</v>
      </c>
      <c r="F81">
        <v>53.14</v>
      </c>
      <c r="G81">
        <v>652</v>
      </c>
      <c r="H81">
        <v>0</v>
      </c>
      <c r="I81" t="s">
        <v>169</v>
      </c>
      <c r="J81" t="s">
        <v>50</v>
      </c>
      <c r="K81">
        <v>3966.9</v>
      </c>
      <c r="L81">
        <v>4.3999999999999997E-2</v>
      </c>
      <c r="M81">
        <v>0.26300000000000001</v>
      </c>
      <c r="N81">
        <v>0</v>
      </c>
      <c r="O81">
        <v>0</v>
      </c>
      <c r="P81">
        <v>1.17</v>
      </c>
      <c r="Q81">
        <f>rsimd3[[#This Row],[Score]]-_xlfn.XLOOKUP(rsimd3[[#This Row],[Stock]],rsimd2[Stock],rsimd2[Score])</f>
        <v>-0.9700000000000002</v>
      </c>
      <c r="R81">
        <f>rsimd3[[#This Row],[%prof]]-_xlfn.XLOOKUP(rsimd3[[#This Row],[Stock]],rsimd2[Stock],rsimd2[%prof])</f>
        <v>-9.6700000000000017</v>
      </c>
      <c r="S81">
        <f>rsimd3[[#This Row],[nTrades]]-_xlfn.XLOOKUP(rsimd3[[#This Row],[Stock]],rsimd2[Stock],rsimd2[nTrades])</f>
        <v>-3</v>
      </c>
    </row>
    <row r="82" spans="1:19" x14ac:dyDescent="0.25">
      <c r="A82">
        <v>26</v>
      </c>
      <c r="B82" t="s">
        <v>68</v>
      </c>
      <c r="C82">
        <v>78.95</v>
      </c>
      <c r="D82">
        <v>12.69</v>
      </c>
      <c r="E82">
        <v>19</v>
      </c>
      <c r="F82">
        <v>44.79</v>
      </c>
      <c r="G82">
        <v>1521</v>
      </c>
      <c r="H82">
        <v>0</v>
      </c>
      <c r="I82" t="s">
        <v>69</v>
      </c>
      <c r="J82" t="s">
        <v>33</v>
      </c>
      <c r="K82">
        <v>2207.09</v>
      </c>
      <c r="L82">
        <v>0.1</v>
      </c>
      <c r="M82">
        <v>0.42399999999999999</v>
      </c>
      <c r="N82">
        <v>0</v>
      </c>
      <c r="O82">
        <v>0</v>
      </c>
      <c r="P82">
        <v>4.25</v>
      </c>
      <c r="Q82">
        <f>rsimd3[[#This Row],[Score]]-_xlfn.XLOOKUP(rsimd3[[#This Row],[Stock]],rsimd2[Stock],rsimd2[Score])</f>
        <v>-6.75</v>
      </c>
      <c r="R82">
        <f>rsimd3[[#This Row],[%prof]]-_xlfn.XLOOKUP(rsimd3[[#This Row],[Stock]],rsimd2[Stock],rsimd2[%prof])</f>
        <v>-6.0499999999999972</v>
      </c>
      <c r="S82">
        <f>rsimd3[[#This Row],[nTrades]]-_xlfn.XLOOKUP(rsimd3[[#This Row],[Stock]],rsimd2[Stock],rsimd2[nTrades])</f>
        <v>-21</v>
      </c>
    </row>
    <row r="83" spans="1:19" x14ac:dyDescent="0.25">
      <c r="A83">
        <v>55</v>
      </c>
      <c r="B83" t="s">
        <v>114</v>
      </c>
      <c r="C83">
        <v>100</v>
      </c>
      <c r="D83">
        <v>8.56</v>
      </c>
      <c r="E83">
        <v>12</v>
      </c>
      <c r="F83">
        <v>38.75</v>
      </c>
      <c r="G83">
        <v>38</v>
      </c>
      <c r="H83">
        <v>0</v>
      </c>
      <c r="I83" t="s">
        <v>115</v>
      </c>
      <c r="J83" t="s">
        <v>23</v>
      </c>
      <c r="K83">
        <v>5930.2</v>
      </c>
      <c r="L83">
        <v>8.5999999999999993E-2</v>
      </c>
      <c r="M83">
        <v>0.31</v>
      </c>
      <c r="N83">
        <v>1.9E-2</v>
      </c>
      <c r="O83">
        <v>0</v>
      </c>
      <c r="P83">
        <v>2.65</v>
      </c>
      <c r="Q83">
        <f>rsimd3[[#This Row],[Score]]-_xlfn.XLOOKUP(rsimd3[[#This Row],[Stock]],rsimd2[Stock],rsimd2[Score])</f>
        <v>1.0599999999999998</v>
      </c>
      <c r="R83">
        <f>rsimd3[[#This Row],[%prof]]-_xlfn.XLOOKUP(rsimd3[[#This Row],[Stock]],rsimd2[Stock],rsimd2[%prof])</f>
        <v>8.3299999999999983</v>
      </c>
      <c r="S83">
        <f>rsimd3[[#This Row],[nTrades]]-_xlfn.XLOOKUP(rsimd3[[#This Row],[Stock]],rsimd2[Stock],rsimd2[nTrades])</f>
        <v>0</v>
      </c>
    </row>
    <row r="84" spans="1:19" x14ac:dyDescent="0.25">
      <c r="A84">
        <v>64</v>
      </c>
      <c r="B84" t="s">
        <v>128</v>
      </c>
      <c r="C84">
        <v>90.91</v>
      </c>
      <c r="D84">
        <v>8.69</v>
      </c>
      <c r="E84">
        <v>11</v>
      </c>
      <c r="F84">
        <v>38.549999999999997</v>
      </c>
      <c r="G84">
        <v>1898</v>
      </c>
      <c r="H84">
        <v>0</v>
      </c>
      <c r="I84" t="s">
        <v>29</v>
      </c>
      <c r="J84" t="s">
        <v>30</v>
      </c>
      <c r="K84">
        <v>16115.37</v>
      </c>
      <c r="L84">
        <v>7.9000000000000001E-2</v>
      </c>
      <c r="M84">
        <v>0.28499999999999998</v>
      </c>
      <c r="N84">
        <v>0</v>
      </c>
      <c r="O84">
        <v>0</v>
      </c>
      <c r="P84">
        <v>2.25</v>
      </c>
      <c r="Q84">
        <f>rsimd3[[#This Row],[Score]]-_xlfn.XLOOKUP(rsimd3[[#This Row],[Stock]],rsimd2[Stock],rsimd2[Score])</f>
        <v>-0.85000000000000009</v>
      </c>
      <c r="R84">
        <f>rsimd3[[#This Row],[%prof]]-_xlfn.XLOOKUP(rsimd3[[#This Row],[Stock]],rsimd2[Stock],rsimd2[%prof])</f>
        <v>-3.210000000000008</v>
      </c>
      <c r="S84">
        <f>rsimd3[[#This Row],[nTrades]]-_xlfn.XLOOKUP(rsimd3[[#This Row],[Stock]],rsimd2[Stock],rsimd2[nTrades])</f>
        <v>-6</v>
      </c>
    </row>
    <row r="85" spans="1:19" x14ac:dyDescent="0.25">
      <c r="A85">
        <v>125</v>
      </c>
      <c r="B85" t="s">
        <v>204</v>
      </c>
      <c r="C85">
        <v>75</v>
      </c>
      <c r="D85">
        <v>7.35</v>
      </c>
      <c r="E85">
        <v>4</v>
      </c>
      <c r="F85">
        <v>50.75</v>
      </c>
      <c r="G85">
        <v>1985</v>
      </c>
      <c r="H85">
        <v>0</v>
      </c>
      <c r="I85" t="s">
        <v>53</v>
      </c>
      <c r="J85" t="s">
        <v>17</v>
      </c>
      <c r="K85">
        <v>2013.88</v>
      </c>
      <c r="L85">
        <v>5.5E-2</v>
      </c>
      <c r="M85">
        <v>7.9000000000000001E-2</v>
      </c>
      <c r="N85">
        <v>0</v>
      </c>
      <c r="O85">
        <v>0</v>
      </c>
      <c r="P85">
        <v>0.43</v>
      </c>
      <c r="Q85">
        <f>rsimd3[[#This Row],[Score]]-_xlfn.XLOOKUP(rsimd3[[#This Row],[Stock]],rsimd2[Stock],rsimd2[Score])</f>
        <v>-2.2599999999999998</v>
      </c>
      <c r="R85">
        <f>rsimd3[[#This Row],[%prof]]-_xlfn.XLOOKUP(rsimd3[[#This Row],[Stock]],rsimd2[Stock],rsimd2[%prof])</f>
        <v>-13.89</v>
      </c>
      <c r="S85">
        <f>rsimd3[[#This Row],[nTrades]]-_xlfn.XLOOKUP(rsimd3[[#This Row],[Stock]],rsimd2[Stock],rsimd2[nTrades])</f>
        <v>-5</v>
      </c>
    </row>
    <row r="86" spans="1:19" x14ac:dyDescent="0.25">
      <c r="A86">
        <v>63</v>
      </c>
      <c r="B86" t="s">
        <v>127</v>
      </c>
      <c r="C86">
        <v>92.86</v>
      </c>
      <c r="D86">
        <v>6.38</v>
      </c>
      <c r="E86">
        <v>14</v>
      </c>
      <c r="F86">
        <v>35.29</v>
      </c>
      <c r="G86">
        <v>1469</v>
      </c>
      <c r="H86">
        <v>0</v>
      </c>
      <c r="I86" t="s">
        <v>74</v>
      </c>
      <c r="J86" t="s">
        <v>75</v>
      </c>
      <c r="K86">
        <v>4533.1000000000004</v>
      </c>
      <c r="L86">
        <v>5.8999999999999997E-2</v>
      </c>
      <c r="M86">
        <v>0.39700000000000002</v>
      </c>
      <c r="N86">
        <v>0</v>
      </c>
      <c r="O86">
        <v>0</v>
      </c>
      <c r="P86">
        <v>2.35</v>
      </c>
      <c r="Q86">
        <f>rsimd3[[#This Row],[Score]]-_xlfn.XLOOKUP(rsimd3[[#This Row],[Stock]],rsimd2[Stock],rsimd2[Score])</f>
        <v>0.75</v>
      </c>
      <c r="R86">
        <f>rsimd3[[#This Row],[%prof]]-_xlfn.XLOOKUP(rsimd3[[#This Row],[Stock]],rsimd2[Stock],rsimd2[%prof])</f>
        <v>15.079999999999998</v>
      </c>
      <c r="S86">
        <f>rsimd3[[#This Row],[nTrades]]-_xlfn.XLOOKUP(rsimd3[[#This Row],[Stock]],rsimd2[Stock],rsimd2[nTrades])</f>
        <v>-4</v>
      </c>
    </row>
    <row r="87" spans="1:19" x14ac:dyDescent="0.25">
      <c r="A87">
        <v>131</v>
      </c>
      <c r="B87" t="s">
        <v>213</v>
      </c>
      <c r="C87">
        <v>-100</v>
      </c>
      <c r="D87">
        <v>-43.34</v>
      </c>
      <c r="E87">
        <v>1</v>
      </c>
      <c r="F87">
        <v>155</v>
      </c>
      <c r="G87">
        <v>582</v>
      </c>
      <c r="H87">
        <v>0</v>
      </c>
      <c r="I87" t="s">
        <v>49</v>
      </c>
      <c r="J87" t="s">
        <v>50</v>
      </c>
      <c r="K87">
        <v>5135.5</v>
      </c>
      <c r="L87">
        <v>0.433</v>
      </c>
      <c r="M87">
        <v>6.0000000000000001E-3</v>
      </c>
      <c r="N87">
        <v>0</v>
      </c>
      <c r="O87">
        <v>0</v>
      </c>
      <c r="P87">
        <v>0.28000000000000003</v>
      </c>
      <c r="Q87">
        <f>rsimd3[[#This Row],[Score]]-_xlfn.XLOOKUP(rsimd3[[#This Row],[Stock]],rsimd2[Stock],rsimd2[Score])</f>
        <v>-9.9999999999999534E-3</v>
      </c>
      <c r="R87">
        <f>rsimd3[[#This Row],[%prof]]-_xlfn.XLOOKUP(rsimd3[[#This Row],[Stock]],rsimd2[Stock],rsimd2[%prof])</f>
        <v>-50</v>
      </c>
      <c r="S87">
        <f>rsimd3[[#This Row],[nTrades]]-_xlfn.XLOOKUP(rsimd3[[#This Row],[Stock]],rsimd2[Stock],rsimd2[nTrades])</f>
        <v>-1</v>
      </c>
    </row>
    <row r="88" spans="1:19" x14ac:dyDescent="0.25">
      <c r="A88">
        <v>30</v>
      </c>
      <c r="B88" t="s">
        <v>76</v>
      </c>
      <c r="C88">
        <v>90</v>
      </c>
      <c r="D88">
        <v>20.399999999999999</v>
      </c>
      <c r="E88">
        <v>10</v>
      </c>
      <c r="F88">
        <v>47</v>
      </c>
      <c r="G88">
        <v>39</v>
      </c>
      <c r="H88">
        <v>0</v>
      </c>
      <c r="I88" t="s">
        <v>49</v>
      </c>
      <c r="J88" t="s">
        <v>50</v>
      </c>
      <c r="K88">
        <v>12922.12</v>
      </c>
      <c r="L88">
        <v>0.184</v>
      </c>
      <c r="M88">
        <v>0.21299999999999999</v>
      </c>
      <c r="N88">
        <v>0.17</v>
      </c>
      <c r="O88">
        <v>0</v>
      </c>
      <c r="P88">
        <v>3.91</v>
      </c>
      <c r="Q88">
        <f>rsimd3[[#This Row],[Score]]-_xlfn.XLOOKUP(rsimd3[[#This Row],[Stock]],rsimd2[Stock],rsimd2[Score])</f>
        <v>0.32000000000000028</v>
      </c>
      <c r="R88">
        <f>rsimd3[[#This Row],[%prof]]-_xlfn.XLOOKUP(rsimd3[[#This Row],[Stock]],rsimd2[Stock],rsimd2[%prof])</f>
        <v>13.810000000000002</v>
      </c>
      <c r="S88">
        <f>rsimd3[[#This Row],[nTrades]]-_xlfn.XLOOKUP(rsimd3[[#This Row],[Stock]],rsimd2[Stock],rsimd2[nTrades])</f>
        <v>-11</v>
      </c>
    </row>
    <row r="89" spans="1:19" x14ac:dyDescent="0.25">
      <c r="A89">
        <v>43</v>
      </c>
      <c r="B89" t="s">
        <v>97</v>
      </c>
      <c r="C89">
        <v>85.71</v>
      </c>
      <c r="D89">
        <v>15.82</v>
      </c>
      <c r="E89">
        <v>7</v>
      </c>
      <c r="F89">
        <v>30.29</v>
      </c>
      <c r="G89">
        <v>140</v>
      </c>
      <c r="H89">
        <v>0</v>
      </c>
      <c r="I89" t="s">
        <v>53</v>
      </c>
      <c r="J89" t="s">
        <v>17</v>
      </c>
      <c r="K89">
        <v>2269.71</v>
      </c>
      <c r="L89">
        <v>0.13600000000000001</v>
      </c>
      <c r="M89">
        <v>0.23100000000000001</v>
      </c>
      <c r="N89">
        <v>0</v>
      </c>
      <c r="O89">
        <v>0</v>
      </c>
      <c r="P89">
        <v>3.13</v>
      </c>
      <c r="Q89">
        <f>rsimd3[[#This Row],[Score]]-_xlfn.XLOOKUP(rsimd3[[#This Row],[Stock]],rsimd2[Stock],rsimd2[Score])</f>
        <v>1.7599999999999998</v>
      </c>
      <c r="R89">
        <f>rsimd3[[#This Row],[%prof]]-_xlfn.XLOOKUP(rsimd3[[#This Row],[Stock]],rsimd2[Stock],rsimd2[%prof])</f>
        <v>22.069999999999993</v>
      </c>
      <c r="S89">
        <f>rsimd3[[#This Row],[nTrades]]-_xlfn.XLOOKUP(rsimd3[[#This Row],[Stock]],rsimd2[Stock],rsimd2[nTrades])</f>
        <v>-4</v>
      </c>
    </row>
    <row r="90" spans="1:19" x14ac:dyDescent="0.25">
      <c r="A90">
        <v>106</v>
      </c>
      <c r="B90" t="s">
        <v>180</v>
      </c>
      <c r="C90">
        <v>61.9</v>
      </c>
      <c r="D90">
        <v>3.52</v>
      </c>
      <c r="E90">
        <v>21</v>
      </c>
      <c r="F90">
        <v>49.43</v>
      </c>
      <c r="G90">
        <v>1593</v>
      </c>
      <c r="H90">
        <v>0</v>
      </c>
      <c r="I90" t="s">
        <v>117</v>
      </c>
      <c r="J90" t="s">
        <v>86</v>
      </c>
      <c r="K90">
        <v>12179.52</v>
      </c>
      <c r="L90">
        <v>2.1999999999999999E-2</v>
      </c>
      <c r="M90">
        <v>0.42499999999999999</v>
      </c>
      <c r="N90">
        <v>0</v>
      </c>
      <c r="O90">
        <v>0</v>
      </c>
      <c r="P90">
        <v>0.93</v>
      </c>
      <c r="Q90">
        <f>rsimd3[[#This Row],[Score]]-_xlfn.XLOOKUP(rsimd3[[#This Row],[Stock]],rsimd2[Stock],rsimd2[Score])</f>
        <v>-1.06</v>
      </c>
      <c r="R90">
        <f>rsimd3[[#This Row],[%prof]]-_xlfn.XLOOKUP(rsimd3[[#This Row],[Stock]],rsimd2[Stock],rsimd2[%prof])</f>
        <v>-6.2800000000000082</v>
      </c>
      <c r="S90">
        <f>rsimd3[[#This Row],[nTrades]]-_xlfn.XLOOKUP(rsimd3[[#This Row],[Stock]],rsimd2[Stock],rsimd2[nTrades])</f>
        <v>-1</v>
      </c>
    </row>
    <row r="91" spans="1:19" x14ac:dyDescent="0.25">
      <c r="A91">
        <v>140</v>
      </c>
      <c r="B91" t="s">
        <v>226</v>
      </c>
      <c r="C91">
        <v>-16.670000000000002</v>
      </c>
      <c r="D91">
        <v>-10.56</v>
      </c>
      <c r="E91">
        <v>6</v>
      </c>
      <c r="F91">
        <v>71.17</v>
      </c>
      <c r="G91">
        <v>27</v>
      </c>
      <c r="H91">
        <v>0</v>
      </c>
      <c r="I91" t="s">
        <v>130</v>
      </c>
      <c r="J91" t="s">
        <v>86</v>
      </c>
      <c r="K91">
        <v>4313.7299999999996</v>
      </c>
      <c r="L91">
        <v>1.7999999999999999E-2</v>
      </c>
      <c r="M91">
        <v>8.4000000000000005E-2</v>
      </c>
      <c r="N91">
        <v>0.621</v>
      </c>
      <c r="O91">
        <v>0</v>
      </c>
      <c r="P91">
        <v>0.15</v>
      </c>
      <c r="Q91">
        <f>rsimd3[[#This Row],[Score]]-_xlfn.XLOOKUP(rsimd3[[#This Row],[Stock]],rsimd2[Stock],rsimd2[Score])</f>
        <v>0.43000000000000005</v>
      </c>
      <c r="R91">
        <f>rsimd3[[#This Row],[%prof]]-_xlfn.XLOOKUP(rsimd3[[#This Row],[Stock]],rsimd2[Stock],rsimd2[%prof])</f>
        <v>-43.94</v>
      </c>
      <c r="S91">
        <f>rsimd3[[#This Row],[nTrades]]-_xlfn.XLOOKUP(rsimd3[[#This Row],[Stock]],rsimd2[Stock],rsimd2[nTrades])</f>
        <v>-5</v>
      </c>
    </row>
    <row r="92" spans="1:19" x14ac:dyDescent="0.25">
      <c r="A92">
        <v>45</v>
      </c>
      <c r="B92" t="s">
        <v>100</v>
      </c>
      <c r="C92">
        <v>100</v>
      </c>
      <c r="D92">
        <v>9.94</v>
      </c>
      <c r="E92">
        <v>10</v>
      </c>
      <c r="F92">
        <v>32.9</v>
      </c>
      <c r="G92">
        <v>6894</v>
      </c>
      <c r="H92">
        <v>0</v>
      </c>
      <c r="I92" t="s">
        <v>29</v>
      </c>
      <c r="J92" t="s">
        <v>30</v>
      </c>
      <c r="K92">
        <v>2869.95</v>
      </c>
      <c r="L92">
        <v>9.9000000000000005E-2</v>
      </c>
      <c r="M92">
        <v>0.30399999999999999</v>
      </c>
      <c r="N92">
        <v>0</v>
      </c>
      <c r="O92">
        <v>0</v>
      </c>
      <c r="P92">
        <v>3.02</v>
      </c>
      <c r="Q92">
        <f>rsimd3[[#This Row],[Score]]-_xlfn.XLOOKUP(rsimd3[[#This Row],[Stock]],rsimd2[Stock],rsimd2[Score])</f>
        <v>2.25</v>
      </c>
      <c r="R92">
        <f>rsimd3[[#This Row],[%prof]]-_xlfn.XLOOKUP(rsimd3[[#This Row],[Stock]],rsimd2[Stock],rsimd2[%prof])</f>
        <v>25</v>
      </c>
      <c r="S92">
        <f>rsimd3[[#This Row],[nTrades]]-_xlfn.XLOOKUP(rsimd3[[#This Row],[Stock]],rsimd2[Stock],rsimd2[nTrades])</f>
        <v>2</v>
      </c>
    </row>
    <row r="93" spans="1:19" x14ac:dyDescent="0.25">
      <c r="A93">
        <v>148</v>
      </c>
      <c r="B93" t="s">
        <v>235</v>
      </c>
      <c r="C93">
        <v>50</v>
      </c>
      <c r="D93">
        <v>0.53</v>
      </c>
      <c r="E93">
        <v>10</v>
      </c>
      <c r="F93">
        <v>52.9</v>
      </c>
      <c r="G93">
        <v>91</v>
      </c>
      <c r="H93">
        <v>0</v>
      </c>
      <c r="I93" t="s">
        <v>29</v>
      </c>
      <c r="J93" t="s">
        <v>30</v>
      </c>
      <c r="K93">
        <v>44769.34</v>
      </c>
      <c r="L93">
        <v>3.0000000000000001E-3</v>
      </c>
      <c r="M93">
        <v>0.189</v>
      </c>
      <c r="N93">
        <v>0</v>
      </c>
      <c r="O93">
        <v>0</v>
      </c>
      <c r="P93">
        <v>0.05</v>
      </c>
      <c r="Q93">
        <f>rsimd3[[#This Row],[Score]]-_xlfn.XLOOKUP(rsimd3[[#This Row],[Stock]],rsimd2[Stock],rsimd2[Score])</f>
        <v>0.08</v>
      </c>
      <c r="R93">
        <f>rsimd3[[#This Row],[%prof]]-_xlfn.XLOOKUP(rsimd3[[#This Row],[Stock]],rsimd2[Stock],rsimd2[%prof])</f>
        <v>11.54</v>
      </c>
      <c r="S93">
        <f>rsimd3[[#This Row],[nTrades]]-_xlfn.XLOOKUP(rsimd3[[#This Row],[Stock]],rsimd2[Stock],rsimd2[nTrades])</f>
        <v>-3</v>
      </c>
    </row>
    <row r="94" spans="1:19" x14ac:dyDescent="0.25">
      <c r="A94">
        <v>144</v>
      </c>
      <c r="B94" t="s">
        <v>231</v>
      </c>
      <c r="C94">
        <v>40</v>
      </c>
      <c r="D94">
        <v>3.04</v>
      </c>
      <c r="E94">
        <v>5</v>
      </c>
      <c r="F94">
        <v>58.8</v>
      </c>
      <c r="G94">
        <v>1995</v>
      </c>
      <c r="H94">
        <v>0</v>
      </c>
      <c r="I94" t="s">
        <v>44</v>
      </c>
      <c r="J94" t="s">
        <v>26</v>
      </c>
      <c r="K94">
        <v>36964.720000000001</v>
      </c>
      <c r="L94">
        <v>1.2E-2</v>
      </c>
      <c r="M94">
        <v>8.5000000000000006E-2</v>
      </c>
      <c r="N94">
        <v>0</v>
      </c>
      <c r="O94">
        <v>0</v>
      </c>
      <c r="P94">
        <v>0.1</v>
      </c>
      <c r="Q94">
        <f>rsimd3[[#This Row],[Score]]-_xlfn.XLOOKUP(rsimd3[[#This Row],[Stock]],rsimd2[Stock],rsimd2[Score])</f>
        <v>-0.18999999999999997</v>
      </c>
      <c r="R94">
        <f>rsimd3[[#This Row],[%prof]]-_xlfn.XLOOKUP(rsimd3[[#This Row],[Stock]],rsimd2[Stock],rsimd2[%prof])</f>
        <v>-2.8599999999999994</v>
      </c>
      <c r="S94">
        <f>rsimd3[[#This Row],[nTrades]]-_xlfn.XLOOKUP(rsimd3[[#This Row],[Stock]],rsimd2[Stock],rsimd2[nTrades])</f>
        <v>-2</v>
      </c>
    </row>
    <row r="95" spans="1:19" x14ac:dyDescent="0.25">
      <c r="A95">
        <v>3</v>
      </c>
      <c r="B95" t="s">
        <v>24</v>
      </c>
      <c r="C95">
        <v>100</v>
      </c>
      <c r="D95">
        <v>76.8</v>
      </c>
      <c r="E95">
        <v>8</v>
      </c>
      <c r="F95">
        <v>49.12</v>
      </c>
      <c r="G95">
        <v>927</v>
      </c>
      <c r="H95">
        <v>0</v>
      </c>
      <c r="I95" t="s">
        <v>25</v>
      </c>
      <c r="J95" t="s">
        <v>26</v>
      </c>
      <c r="K95">
        <v>2654.95</v>
      </c>
      <c r="L95">
        <v>0.76800000000000002</v>
      </c>
      <c r="M95">
        <v>0.16300000000000001</v>
      </c>
      <c r="N95">
        <v>0</v>
      </c>
      <c r="O95">
        <v>0</v>
      </c>
      <c r="P95">
        <v>12.51</v>
      </c>
      <c r="Q95">
        <f>rsimd3[[#This Row],[Score]]-_xlfn.XLOOKUP(rsimd3[[#This Row],[Stock]],rsimd2[Stock],rsimd2[Score])</f>
        <v>1.879999999999999</v>
      </c>
      <c r="R95">
        <f>rsimd3[[#This Row],[%prof]]-_xlfn.XLOOKUP(rsimd3[[#This Row],[Stock]],rsimd2[Stock],rsimd2[%prof])</f>
        <v>27.269999999999996</v>
      </c>
      <c r="S95">
        <f>rsimd3[[#This Row],[nTrades]]-_xlfn.XLOOKUP(rsimd3[[#This Row],[Stock]],rsimd2[Stock],rsimd2[nTrades])</f>
        <v>-3</v>
      </c>
    </row>
    <row r="96" spans="1:19" x14ac:dyDescent="0.25">
      <c r="A96">
        <v>152</v>
      </c>
      <c r="B96" t="s">
        <v>240</v>
      </c>
      <c r="C96">
        <v>0</v>
      </c>
      <c r="D96">
        <v>-9.06</v>
      </c>
      <c r="E96">
        <v>2</v>
      </c>
      <c r="F96">
        <v>94</v>
      </c>
      <c r="G96">
        <v>252</v>
      </c>
      <c r="H96">
        <v>0</v>
      </c>
      <c r="I96" t="s">
        <v>99</v>
      </c>
      <c r="J96" t="s">
        <v>23</v>
      </c>
      <c r="K96">
        <v>4140.12</v>
      </c>
      <c r="L96">
        <v>0</v>
      </c>
      <c r="M96">
        <v>2.1000000000000001E-2</v>
      </c>
      <c r="N96">
        <v>0</v>
      </c>
      <c r="O96">
        <v>0</v>
      </c>
      <c r="P96">
        <v>0</v>
      </c>
      <c r="Q96">
        <f>rsimd3[[#This Row],[Score]]-_xlfn.XLOOKUP(rsimd3[[#This Row],[Stock]],rsimd2[Stock],rsimd2[Score])</f>
        <v>-1.03</v>
      </c>
      <c r="R96">
        <f>rsimd3[[#This Row],[%prof]]-_xlfn.XLOOKUP(rsimd3[[#This Row],[Stock]],rsimd2[Stock],rsimd2[%prof])</f>
        <v>-100</v>
      </c>
      <c r="S96">
        <f>rsimd3[[#This Row],[nTrades]]-_xlfn.XLOOKUP(rsimd3[[#This Row],[Stock]],rsimd2[Stock],rsimd2[nTrades])</f>
        <v>-3</v>
      </c>
    </row>
    <row r="97" spans="1:19" x14ac:dyDescent="0.25">
      <c r="A97">
        <v>92</v>
      </c>
      <c r="B97" t="s">
        <v>163</v>
      </c>
      <c r="C97">
        <v>100</v>
      </c>
      <c r="D97">
        <v>15.44</v>
      </c>
      <c r="E97">
        <v>3</v>
      </c>
      <c r="F97">
        <v>39</v>
      </c>
      <c r="G97">
        <v>296</v>
      </c>
      <c r="H97">
        <v>0</v>
      </c>
      <c r="I97" t="s">
        <v>130</v>
      </c>
      <c r="J97" t="s">
        <v>86</v>
      </c>
      <c r="K97">
        <v>8758.1</v>
      </c>
      <c r="L97">
        <v>0.154</v>
      </c>
      <c r="M97">
        <v>7.6999999999999999E-2</v>
      </c>
      <c r="N97">
        <v>0</v>
      </c>
      <c r="O97">
        <v>0</v>
      </c>
      <c r="P97">
        <v>1.19</v>
      </c>
      <c r="Q97">
        <f>rsimd3[[#This Row],[Score]]-_xlfn.XLOOKUP(rsimd3[[#This Row],[Stock]],rsimd2[Stock],rsimd2[Score])</f>
        <v>0.30999999999999994</v>
      </c>
      <c r="R97">
        <f>rsimd3[[#This Row],[%prof]]-_xlfn.XLOOKUP(rsimd3[[#This Row],[Stock]],rsimd2[Stock],rsimd2[%prof])</f>
        <v>0</v>
      </c>
      <c r="S97">
        <f>rsimd3[[#This Row],[nTrades]]-_xlfn.XLOOKUP(rsimd3[[#This Row],[Stock]],rsimd2[Stock],rsimd2[nTrades])</f>
        <v>1</v>
      </c>
    </row>
    <row r="98" spans="1:19" x14ac:dyDescent="0.25">
      <c r="A98">
        <v>74</v>
      </c>
      <c r="B98" t="s">
        <v>140</v>
      </c>
      <c r="C98">
        <v>100</v>
      </c>
      <c r="D98">
        <v>15.88</v>
      </c>
      <c r="E98">
        <v>4</v>
      </c>
      <c r="F98">
        <v>36.75</v>
      </c>
      <c r="G98">
        <v>296</v>
      </c>
      <c r="H98">
        <v>0</v>
      </c>
      <c r="I98" t="s">
        <v>130</v>
      </c>
      <c r="J98" t="s">
        <v>86</v>
      </c>
      <c r="K98">
        <v>8759.5300000000007</v>
      </c>
      <c r="L98">
        <v>0.159</v>
      </c>
      <c r="M98">
        <v>0.109</v>
      </c>
      <c r="N98">
        <v>0</v>
      </c>
      <c r="O98">
        <v>0</v>
      </c>
      <c r="P98">
        <v>1.73</v>
      </c>
      <c r="Q98">
        <f>rsimd3[[#This Row],[Score]]-_xlfn.XLOOKUP(rsimd3[[#This Row],[Stock]],rsimd2[Stock],rsimd2[Score])</f>
        <v>0.36999999999999988</v>
      </c>
      <c r="R98">
        <f>rsimd3[[#This Row],[%prof]]-_xlfn.XLOOKUP(rsimd3[[#This Row],[Stock]],rsimd2[Stock],rsimd2[%prof])</f>
        <v>0</v>
      </c>
      <c r="S98">
        <f>rsimd3[[#This Row],[nTrades]]-_xlfn.XLOOKUP(rsimd3[[#This Row],[Stock]],rsimd2[Stock],rsimd2[nTrades])</f>
        <v>1</v>
      </c>
    </row>
    <row r="99" spans="1:19" x14ac:dyDescent="0.25">
      <c r="A99">
        <v>10</v>
      </c>
      <c r="B99" t="s">
        <v>40</v>
      </c>
      <c r="C99">
        <v>86.96</v>
      </c>
      <c r="D99">
        <v>13.29</v>
      </c>
      <c r="E99">
        <v>23</v>
      </c>
      <c r="F99">
        <v>40.83</v>
      </c>
      <c r="G99">
        <v>1155</v>
      </c>
      <c r="H99">
        <v>0</v>
      </c>
      <c r="I99" t="s">
        <v>41</v>
      </c>
      <c r="J99" t="s">
        <v>20</v>
      </c>
      <c r="K99">
        <v>3105.56</v>
      </c>
      <c r="L99">
        <v>0.11600000000000001</v>
      </c>
      <c r="M99">
        <v>0.56299999999999994</v>
      </c>
      <c r="N99">
        <v>0</v>
      </c>
      <c r="O99">
        <v>0</v>
      </c>
      <c r="P99">
        <v>6.51</v>
      </c>
      <c r="Q99">
        <f>rsimd3[[#This Row],[Score]]-_xlfn.XLOOKUP(rsimd3[[#This Row],[Stock]],rsimd2[Stock],rsimd2[Score])</f>
        <v>-0.75999999999999979</v>
      </c>
      <c r="R99">
        <f>rsimd3[[#This Row],[%prof]]-_xlfn.XLOOKUP(rsimd3[[#This Row],[Stock]],rsimd2[Stock],rsimd2[%prof])</f>
        <v>8.8399999999999892</v>
      </c>
      <c r="S99">
        <f>rsimd3[[#This Row],[nTrades]]-_xlfn.XLOOKUP(rsimd3[[#This Row],[Stock]],rsimd2[Stock],rsimd2[nTrades])</f>
        <v>-9</v>
      </c>
    </row>
    <row r="100" spans="1:19" x14ac:dyDescent="0.25">
      <c r="A100">
        <v>46</v>
      </c>
      <c r="B100" t="s">
        <v>101</v>
      </c>
      <c r="C100">
        <v>90.91</v>
      </c>
      <c r="D100">
        <v>13.39</v>
      </c>
      <c r="E100">
        <v>11</v>
      </c>
      <c r="F100">
        <v>44.73</v>
      </c>
      <c r="G100">
        <v>379</v>
      </c>
      <c r="H100">
        <v>0</v>
      </c>
      <c r="I100" t="s">
        <v>85</v>
      </c>
      <c r="J100" t="s">
        <v>86</v>
      </c>
      <c r="K100">
        <v>2434.02</v>
      </c>
      <c r="L100">
        <v>0.122</v>
      </c>
      <c r="M100">
        <v>0.246</v>
      </c>
      <c r="N100">
        <v>0</v>
      </c>
      <c r="O100">
        <v>0</v>
      </c>
      <c r="P100">
        <v>2.99</v>
      </c>
      <c r="Q100">
        <f>rsimd3[[#This Row],[Score]]-_xlfn.XLOOKUP(rsimd3[[#This Row],[Stock]],rsimd2[Stock],rsimd2[Score])</f>
        <v>0.68000000000000016</v>
      </c>
      <c r="R100">
        <f>rsimd3[[#This Row],[%prof]]-_xlfn.XLOOKUP(rsimd3[[#This Row],[Stock]],rsimd2[Stock],rsimd2[%prof])</f>
        <v>24.239999999999995</v>
      </c>
      <c r="S100">
        <f>rsimd3[[#This Row],[nTrades]]-_xlfn.XLOOKUP(rsimd3[[#This Row],[Stock]],rsimd2[Stock],rsimd2[nTrades])</f>
        <v>-4</v>
      </c>
    </row>
    <row r="101" spans="1:19" x14ac:dyDescent="0.25">
      <c r="A101">
        <v>120</v>
      </c>
      <c r="B101" t="s">
        <v>198</v>
      </c>
      <c r="C101">
        <v>100</v>
      </c>
      <c r="D101">
        <v>17.75</v>
      </c>
      <c r="E101">
        <v>1</v>
      </c>
      <c r="F101">
        <v>34</v>
      </c>
      <c r="G101">
        <v>585</v>
      </c>
      <c r="H101">
        <v>0</v>
      </c>
      <c r="I101" t="s">
        <v>85</v>
      </c>
      <c r="J101" t="s">
        <v>86</v>
      </c>
      <c r="K101">
        <v>2434.02</v>
      </c>
      <c r="L101">
        <v>0.17799999999999999</v>
      </c>
      <c r="M101">
        <v>2.9000000000000001E-2</v>
      </c>
      <c r="N101">
        <v>0</v>
      </c>
      <c r="O101">
        <v>0</v>
      </c>
      <c r="P101">
        <v>0.52</v>
      </c>
      <c r="Q101">
        <f>rsimd3[[#This Row],[Score]]-_xlfn.XLOOKUP(rsimd3[[#This Row],[Stock]],rsimd2[Stock],rsimd2[Score])</f>
        <v>-2.93</v>
      </c>
      <c r="R101">
        <f>rsimd3[[#This Row],[%prof]]-_xlfn.XLOOKUP(rsimd3[[#This Row],[Stock]],rsimd2[Stock],rsimd2[%prof])</f>
        <v>0</v>
      </c>
      <c r="S101">
        <f>rsimd3[[#This Row],[nTrades]]-_xlfn.XLOOKUP(rsimd3[[#This Row],[Stock]],rsimd2[Stock],rsimd2[nTrades])</f>
        <v>-5</v>
      </c>
    </row>
    <row r="102" spans="1:19" x14ac:dyDescent="0.25">
      <c r="A102">
        <v>115</v>
      </c>
      <c r="B102" t="s">
        <v>192</v>
      </c>
      <c r="C102">
        <v>70</v>
      </c>
      <c r="D102">
        <v>3.71</v>
      </c>
      <c r="E102">
        <v>10</v>
      </c>
      <c r="F102">
        <v>40.1</v>
      </c>
      <c r="G102">
        <v>2907</v>
      </c>
      <c r="H102">
        <v>0</v>
      </c>
      <c r="I102" t="s">
        <v>193</v>
      </c>
      <c r="J102" t="s">
        <v>56</v>
      </c>
      <c r="K102">
        <v>103181.87</v>
      </c>
      <c r="L102">
        <v>2.5999999999999999E-2</v>
      </c>
      <c r="M102">
        <v>0.249</v>
      </c>
      <c r="N102">
        <v>0</v>
      </c>
      <c r="O102">
        <v>0</v>
      </c>
      <c r="P102">
        <v>0.65</v>
      </c>
      <c r="Q102">
        <f>rsimd3[[#This Row],[Score]]-_xlfn.XLOOKUP(rsimd3[[#This Row],[Stock]],rsimd2[Stock],rsimd2[Score])</f>
        <v>-3.6</v>
      </c>
      <c r="R102">
        <f>rsimd3[[#This Row],[%prof]]-_xlfn.XLOOKUP(rsimd3[[#This Row],[Stock]],rsimd2[Stock],rsimd2[%prof])</f>
        <v>-18.89</v>
      </c>
      <c r="S102">
        <f>rsimd3[[#This Row],[nTrades]]-_xlfn.XLOOKUP(rsimd3[[#This Row],[Stock]],rsimd2[Stock],rsimd2[nTrades])</f>
        <v>-8</v>
      </c>
    </row>
    <row r="103" spans="1:19" x14ac:dyDescent="0.25">
      <c r="A103">
        <v>96</v>
      </c>
      <c r="B103" t="s">
        <v>170</v>
      </c>
      <c r="C103">
        <v>85.71</v>
      </c>
      <c r="D103">
        <v>4.5199999999999996</v>
      </c>
      <c r="E103">
        <v>14</v>
      </c>
      <c r="F103">
        <v>46.5</v>
      </c>
      <c r="G103">
        <v>1982</v>
      </c>
      <c r="H103">
        <v>0</v>
      </c>
      <c r="I103" t="s">
        <v>65</v>
      </c>
      <c r="J103" t="s">
        <v>17</v>
      </c>
      <c r="K103">
        <v>4480.7700000000004</v>
      </c>
      <c r="L103">
        <v>3.9E-2</v>
      </c>
      <c r="M103">
        <v>0.30099999999999999</v>
      </c>
      <c r="N103">
        <v>0</v>
      </c>
      <c r="O103">
        <v>0</v>
      </c>
      <c r="P103">
        <v>1.17</v>
      </c>
      <c r="Q103">
        <f>rsimd3[[#This Row],[Score]]-_xlfn.XLOOKUP(rsimd3[[#This Row],[Stock]],rsimd2[Stock],rsimd2[Score])</f>
        <v>-5.82</v>
      </c>
      <c r="R103">
        <f>rsimd3[[#This Row],[%prof]]-_xlfn.XLOOKUP(rsimd3[[#This Row],[Stock]],rsimd2[Stock],rsimd2[%prof])</f>
        <v>-5.960000000000008</v>
      </c>
      <c r="S103">
        <f>rsimd3[[#This Row],[nTrades]]-_xlfn.XLOOKUP(rsimd3[[#This Row],[Stock]],rsimd2[Stock],rsimd2[nTrades])</f>
        <v>-10</v>
      </c>
    </row>
    <row r="104" spans="1:19" x14ac:dyDescent="0.25">
      <c r="A104">
        <v>40</v>
      </c>
      <c r="B104" t="s">
        <v>93</v>
      </c>
      <c r="C104">
        <v>100</v>
      </c>
      <c r="D104">
        <v>33.520000000000003</v>
      </c>
      <c r="E104">
        <v>4</v>
      </c>
      <c r="F104">
        <v>39</v>
      </c>
      <c r="G104">
        <v>926</v>
      </c>
      <c r="H104">
        <v>0</v>
      </c>
      <c r="I104" t="s">
        <v>29</v>
      </c>
      <c r="J104" t="s">
        <v>30</v>
      </c>
      <c r="K104">
        <v>14564.29</v>
      </c>
      <c r="L104">
        <v>0.33500000000000002</v>
      </c>
      <c r="M104">
        <v>0.10299999999999999</v>
      </c>
      <c r="N104">
        <v>0</v>
      </c>
      <c r="O104">
        <v>0</v>
      </c>
      <c r="P104">
        <v>3.44</v>
      </c>
      <c r="Q104">
        <f>rsimd3[[#This Row],[Score]]-_xlfn.XLOOKUP(rsimd3[[#This Row],[Stock]],rsimd2[Stock],rsimd2[Score])</f>
        <v>1.93</v>
      </c>
      <c r="R104">
        <f>rsimd3[[#This Row],[%prof]]-_xlfn.XLOOKUP(rsimd3[[#This Row],[Stock]],rsimd2[Stock],rsimd2[%prof])</f>
        <v>0</v>
      </c>
      <c r="S104">
        <f>rsimd3[[#This Row],[nTrades]]-_xlfn.XLOOKUP(rsimd3[[#This Row],[Stock]],rsimd2[Stock],rsimd2[nTrades])</f>
        <v>2</v>
      </c>
    </row>
    <row r="105" spans="1:19" x14ac:dyDescent="0.25">
      <c r="A105">
        <v>134</v>
      </c>
      <c r="B105" t="s">
        <v>216</v>
      </c>
      <c r="C105">
        <v>100</v>
      </c>
      <c r="D105">
        <v>5.45</v>
      </c>
      <c r="E105">
        <v>2</v>
      </c>
      <c r="F105">
        <v>39.5</v>
      </c>
      <c r="G105">
        <v>386</v>
      </c>
      <c r="H105">
        <v>0</v>
      </c>
      <c r="I105" t="s">
        <v>143</v>
      </c>
      <c r="J105" t="s">
        <v>23</v>
      </c>
      <c r="K105">
        <v>14917.5</v>
      </c>
      <c r="L105">
        <v>5.3999999999999999E-2</v>
      </c>
      <c r="M105">
        <v>5.0999999999999997E-2</v>
      </c>
      <c r="N105">
        <v>0</v>
      </c>
      <c r="O105">
        <v>0</v>
      </c>
      <c r="P105">
        <v>0.28000000000000003</v>
      </c>
      <c r="Q105">
        <f>rsimd3[[#This Row],[Score]]-_xlfn.XLOOKUP(rsimd3[[#This Row],[Stock]],rsimd2[Stock],rsimd2[Score])</f>
        <v>-1.67</v>
      </c>
      <c r="R105">
        <f>rsimd3[[#This Row],[%prof]]-_xlfn.XLOOKUP(rsimd3[[#This Row],[Stock]],rsimd2[Stock],rsimd2[%prof])</f>
        <v>0</v>
      </c>
      <c r="S105">
        <f>rsimd3[[#This Row],[nTrades]]-_xlfn.XLOOKUP(rsimd3[[#This Row],[Stock]],rsimd2[Stock],rsimd2[nTrades])</f>
        <v>-5</v>
      </c>
    </row>
    <row r="106" spans="1:19" x14ac:dyDescent="0.25">
      <c r="A106">
        <v>110</v>
      </c>
      <c r="B106" t="s">
        <v>184</v>
      </c>
      <c r="C106">
        <v>64.290000000000006</v>
      </c>
      <c r="D106">
        <v>5.16</v>
      </c>
      <c r="E106">
        <v>14</v>
      </c>
      <c r="F106">
        <v>60.21</v>
      </c>
      <c r="G106">
        <v>1384</v>
      </c>
      <c r="H106">
        <v>0</v>
      </c>
      <c r="I106" t="s">
        <v>185</v>
      </c>
      <c r="J106" t="s">
        <v>56</v>
      </c>
      <c r="K106">
        <v>3559.63</v>
      </c>
      <c r="L106">
        <v>3.3000000000000002E-2</v>
      </c>
      <c r="M106">
        <v>0.23300000000000001</v>
      </c>
      <c r="N106">
        <v>0</v>
      </c>
      <c r="O106">
        <v>0</v>
      </c>
      <c r="P106">
        <v>0.77</v>
      </c>
      <c r="Q106">
        <f>rsimd3[[#This Row],[Score]]-_xlfn.XLOOKUP(rsimd3[[#This Row],[Stock]],rsimd2[Stock],rsimd2[Score])</f>
        <v>-0.87999999999999989</v>
      </c>
      <c r="R106">
        <f>rsimd3[[#This Row],[%prof]]-_xlfn.XLOOKUP(rsimd3[[#This Row],[Stock]],rsimd2[Stock],rsimd2[%prof])</f>
        <v>-5.2799999999999869</v>
      </c>
      <c r="S106">
        <f>rsimd3[[#This Row],[nTrades]]-_xlfn.XLOOKUP(rsimd3[[#This Row],[Stock]],rsimd2[Stock],rsimd2[nTrades])</f>
        <v>-9</v>
      </c>
    </row>
    <row r="107" spans="1:19" x14ac:dyDescent="0.25">
      <c r="A107">
        <v>34</v>
      </c>
      <c r="B107" t="s">
        <v>83</v>
      </c>
      <c r="C107">
        <v>57.14</v>
      </c>
      <c r="D107">
        <v>27.01</v>
      </c>
      <c r="E107">
        <v>14</v>
      </c>
      <c r="F107">
        <v>58.43</v>
      </c>
      <c r="G107">
        <v>56</v>
      </c>
      <c r="H107">
        <v>0</v>
      </c>
      <c r="I107" t="s">
        <v>49</v>
      </c>
      <c r="J107" t="s">
        <v>50</v>
      </c>
      <c r="K107">
        <v>3748.72</v>
      </c>
      <c r="L107">
        <v>0.154</v>
      </c>
      <c r="M107">
        <v>0.24</v>
      </c>
      <c r="N107">
        <v>4.2000000000000003E-2</v>
      </c>
      <c r="O107">
        <v>0</v>
      </c>
      <c r="P107">
        <v>3.7</v>
      </c>
      <c r="Q107">
        <f>rsimd3[[#This Row],[Score]]-_xlfn.XLOOKUP(rsimd3[[#This Row],[Stock]],rsimd2[Stock],rsimd2[Score])</f>
        <v>-3.8199999999999994</v>
      </c>
      <c r="R107">
        <f>rsimd3[[#This Row],[%prof]]-_xlfn.XLOOKUP(rsimd3[[#This Row],[Stock]],rsimd2[Stock],rsimd2[%prof])</f>
        <v>-12.86</v>
      </c>
      <c r="S107">
        <f>rsimd3[[#This Row],[nTrades]]-_xlfn.XLOOKUP(rsimd3[[#This Row],[Stock]],rsimd2[Stock],rsimd2[nTrades])</f>
        <v>4</v>
      </c>
    </row>
    <row r="108" spans="1:19" x14ac:dyDescent="0.25">
      <c r="A108">
        <v>159</v>
      </c>
      <c r="B108" t="s">
        <v>248</v>
      </c>
      <c r="C108">
        <v>40</v>
      </c>
      <c r="D108">
        <v>-2.99</v>
      </c>
      <c r="E108">
        <v>10</v>
      </c>
      <c r="F108">
        <v>63.3</v>
      </c>
      <c r="G108">
        <v>74</v>
      </c>
      <c r="H108">
        <v>0</v>
      </c>
      <c r="I108" t="s">
        <v>249</v>
      </c>
      <c r="J108" t="s">
        <v>17</v>
      </c>
      <c r="K108">
        <v>8507.5499999999993</v>
      </c>
      <c r="L108">
        <v>-1.2E-2</v>
      </c>
      <c r="M108">
        <v>0.158</v>
      </c>
      <c r="N108">
        <v>0</v>
      </c>
      <c r="O108">
        <v>0</v>
      </c>
      <c r="P108">
        <v>-0.19</v>
      </c>
      <c r="Q108">
        <f>rsimd3[[#This Row],[Score]]-_xlfn.XLOOKUP(rsimd3[[#This Row],[Stock]],rsimd2[Stock],rsimd2[Score])</f>
        <v>-0.41000000000000003</v>
      </c>
      <c r="R108">
        <f>rsimd3[[#This Row],[%prof]]-_xlfn.XLOOKUP(rsimd3[[#This Row],[Stock]],rsimd2[Stock],rsimd2[%prof])</f>
        <v>-14.549999999999997</v>
      </c>
      <c r="S108">
        <f>rsimd3[[#This Row],[nTrades]]-_xlfn.XLOOKUP(rsimd3[[#This Row],[Stock]],rsimd2[Stock],rsimd2[nTrades])</f>
        <v>-1</v>
      </c>
    </row>
    <row r="109" spans="1:19" x14ac:dyDescent="0.25">
      <c r="A109">
        <v>50</v>
      </c>
      <c r="B109" t="s">
        <v>106</v>
      </c>
      <c r="C109">
        <v>100</v>
      </c>
      <c r="D109">
        <v>8.7100000000000009</v>
      </c>
      <c r="E109">
        <v>13</v>
      </c>
      <c r="F109">
        <v>39.229999999999997</v>
      </c>
      <c r="G109">
        <v>48</v>
      </c>
      <c r="H109">
        <v>0</v>
      </c>
      <c r="I109" t="s">
        <v>107</v>
      </c>
      <c r="J109" t="s">
        <v>56</v>
      </c>
      <c r="K109">
        <v>51511.66</v>
      </c>
      <c r="L109">
        <v>8.6999999999999994E-2</v>
      </c>
      <c r="M109">
        <v>0.33100000000000002</v>
      </c>
      <c r="N109">
        <v>0</v>
      </c>
      <c r="O109">
        <v>0</v>
      </c>
      <c r="P109">
        <v>2.89</v>
      </c>
      <c r="Q109">
        <f>rsimd3[[#This Row],[Score]]-_xlfn.XLOOKUP(rsimd3[[#This Row],[Stock]],rsimd2[Stock],rsimd2[Score])</f>
        <v>-4.75</v>
      </c>
      <c r="R109">
        <f>rsimd3[[#This Row],[%prof]]-_xlfn.XLOOKUP(rsimd3[[#This Row],[Stock]],rsimd2[Stock],rsimd2[%prof])</f>
        <v>3.3299999999999983</v>
      </c>
      <c r="S109">
        <f>rsimd3[[#This Row],[nTrades]]-_xlfn.XLOOKUP(rsimd3[[#This Row],[Stock]],rsimd2[Stock],rsimd2[nTrades])</f>
        <v>-17</v>
      </c>
    </row>
    <row r="110" spans="1:19" x14ac:dyDescent="0.25">
      <c r="A110">
        <v>70</v>
      </c>
      <c r="B110" t="s">
        <v>135</v>
      </c>
      <c r="C110">
        <v>73.91</v>
      </c>
      <c r="D110">
        <v>5.59</v>
      </c>
      <c r="E110">
        <v>23</v>
      </c>
      <c r="F110">
        <v>48.3</v>
      </c>
      <c r="G110">
        <v>137</v>
      </c>
      <c r="H110">
        <v>0</v>
      </c>
      <c r="I110" t="s">
        <v>37</v>
      </c>
      <c r="J110" t="s">
        <v>33</v>
      </c>
      <c r="K110">
        <v>9834.4599999999991</v>
      </c>
      <c r="L110">
        <v>4.1000000000000002E-2</v>
      </c>
      <c r="M110">
        <v>0.47599999999999998</v>
      </c>
      <c r="N110">
        <v>0</v>
      </c>
      <c r="O110">
        <v>0</v>
      </c>
      <c r="P110">
        <v>1.97</v>
      </c>
      <c r="Q110" t="e">
        <f>rsimd3[[#This Row],[Score]]-_xlfn.XLOOKUP(rsimd3[[#This Row],[Stock]],rsimd2[Stock],rsimd2[Score])</f>
        <v>#N/A</v>
      </c>
      <c r="R110" t="e">
        <f>rsimd3[[#This Row],[%prof]]-_xlfn.XLOOKUP(rsimd3[[#This Row],[Stock]],rsimd2[Stock],rsimd2[%prof])</f>
        <v>#N/A</v>
      </c>
      <c r="S110" t="e">
        <f>rsimd3[[#This Row],[nTrades]]-_xlfn.XLOOKUP(rsimd3[[#This Row],[Stock]],rsimd2[Stock],rsimd2[nTrades])</f>
        <v>#N/A</v>
      </c>
    </row>
    <row r="111" spans="1:19" x14ac:dyDescent="0.25">
      <c r="A111">
        <v>14</v>
      </c>
      <c r="B111" t="s">
        <v>48</v>
      </c>
      <c r="C111">
        <v>100</v>
      </c>
      <c r="D111">
        <v>25.06</v>
      </c>
      <c r="E111">
        <v>8</v>
      </c>
      <c r="F111">
        <v>37.5</v>
      </c>
      <c r="G111">
        <v>31</v>
      </c>
      <c r="H111">
        <v>0</v>
      </c>
      <c r="I111" t="s">
        <v>49</v>
      </c>
      <c r="J111" t="s">
        <v>50</v>
      </c>
      <c r="K111">
        <v>35706.99</v>
      </c>
      <c r="L111">
        <v>0.251</v>
      </c>
      <c r="M111">
        <v>0.21299999999999999</v>
      </c>
      <c r="N111">
        <v>0.17299999999999999</v>
      </c>
      <c r="O111">
        <v>0</v>
      </c>
      <c r="P111">
        <v>5.35</v>
      </c>
      <c r="Q111">
        <f>rsimd3[[#This Row],[Score]]-_xlfn.XLOOKUP(rsimd3[[#This Row],[Stock]],rsimd2[Stock],rsimd2[Score])</f>
        <v>0.92999999999999972</v>
      </c>
      <c r="R111">
        <f>rsimd3[[#This Row],[%prof]]-_xlfn.XLOOKUP(rsimd3[[#This Row],[Stock]],rsimd2[Stock],rsimd2[%prof])</f>
        <v>0</v>
      </c>
      <c r="S111">
        <f>rsimd3[[#This Row],[nTrades]]-_xlfn.XLOOKUP(rsimd3[[#This Row],[Stock]],rsimd2[Stock],rsimd2[nTrades])</f>
        <v>1</v>
      </c>
    </row>
    <row r="112" spans="1:19" x14ac:dyDescent="0.25">
      <c r="A112">
        <v>153</v>
      </c>
      <c r="B112" t="s">
        <v>241</v>
      </c>
      <c r="C112">
        <v>53.33</v>
      </c>
      <c r="D112">
        <v>-0.23</v>
      </c>
      <c r="E112">
        <v>15</v>
      </c>
      <c r="F112">
        <v>57.4</v>
      </c>
      <c r="G112">
        <v>4088</v>
      </c>
      <c r="H112">
        <v>0</v>
      </c>
      <c r="I112" t="s">
        <v>242</v>
      </c>
      <c r="J112" t="s">
        <v>20</v>
      </c>
      <c r="K112">
        <v>5633.33</v>
      </c>
      <c r="L112">
        <v>-1E-3</v>
      </c>
      <c r="M112">
        <v>0.26100000000000001</v>
      </c>
      <c r="N112">
        <v>0</v>
      </c>
      <c r="O112">
        <v>0</v>
      </c>
      <c r="P112">
        <v>-0.03</v>
      </c>
      <c r="Q112">
        <f>rsimd3[[#This Row],[Score]]-_xlfn.XLOOKUP(rsimd3[[#This Row],[Stock]],rsimd2[Stock],rsimd2[Score])</f>
        <v>-0.26</v>
      </c>
      <c r="R112">
        <f>rsimd3[[#This Row],[%prof]]-_xlfn.XLOOKUP(rsimd3[[#This Row],[Stock]],rsimd2[Stock],rsimd2[%prof])</f>
        <v>-1.6700000000000017</v>
      </c>
      <c r="S112">
        <f>rsimd3[[#This Row],[nTrades]]-_xlfn.XLOOKUP(rsimd3[[#This Row],[Stock]],rsimd2[Stock],rsimd2[nTrades])</f>
        <v>-5</v>
      </c>
    </row>
    <row r="113" spans="1:19" x14ac:dyDescent="0.25">
      <c r="A113">
        <v>25</v>
      </c>
      <c r="B113" t="s">
        <v>67</v>
      </c>
      <c r="C113">
        <v>57.89</v>
      </c>
      <c r="D113">
        <v>20.170000000000002</v>
      </c>
      <c r="E113">
        <v>19</v>
      </c>
      <c r="F113">
        <v>50.89</v>
      </c>
      <c r="G113">
        <v>932</v>
      </c>
      <c r="H113">
        <v>0</v>
      </c>
      <c r="I113" t="s">
        <v>25</v>
      </c>
      <c r="J113" t="s">
        <v>26</v>
      </c>
      <c r="K113">
        <v>5834.68</v>
      </c>
      <c r="L113">
        <v>0.11700000000000001</v>
      </c>
      <c r="M113">
        <v>0.373</v>
      </c>
      <c r="N113">
        <v>0</v>
      </c>
      <c r="O113">
        <v>0</v>
      </c>
      <c r="P113">
        <v>4.3600000000000003</v>
      </c>
      <c r="Q113">
        <f>rsimd3[[#This Row],[Score]]-_xlfn.XLOOKUP(rsimd3[[#This Row],[Stock]],rsimd2[Stock],rsimd2[Score])</f>
        <v>-16.32</v>
      </c>
      <c r="R113">
        <f>rsimd3[[#This Row],[%prof]]-_xlfn.XLOOKUP(rsimd3[[#This Row],[Stock]],rsimd2[Stock],rsimd2[%prof])</f>
        <v>-32.730000000000004</v>
      </c>
      <c r="S113">
        <f>rsimd3[[#This Row],[nTrades]]-_xlfn.XLOOKUP(rsimd3[[#This Row],[Stock]],rsimd2[Stock],rsimd2[nTrades])</f>
        <v>-13</v>
      </c>
    </row>
    <row r="114" spans="1:19" x14ac:dyDescent="0.25">
      <c r="A114">
        <v>15</v>
      </c>
      <c r="B114" t="s">
        <v>51</v>
      </c>
      <c r="C114">
        <v>100</v>
      </c>
      <c r="D114">
        <v>86.58</v>
      </c>
      <c r="E114">
        <v>3</v>
      </c>
      <c r="F114">
        <v>48.67</v>
      </c>
      <c r="G114">
        <v>926</v>
      </c>
      <c r="H114">
        <v>0</v>
      </c>
      <c r="I114" t="s">
        <v>19</v>
      </c>
      <c r="J114" t="s">
        <v>20</v>
      </c>
      <c r="K114">
        <v>7444.94</v>
      </c>
      <c r="L114">
        <v>0.86599999999999999</v>
      </c>
      <c r="M114">
        <v>6.2E-2</v>
      </c>
      <c r="N114">
        <v>0</v>
      </c>
      <c r="O114">
        <v>0</v>
      </c>
      <c r="P114">
        <v>5.34</v>
      </c>
      <c r="Q114">
        <f>rsimd3[[#This Row],[Score]]-_xlfn.XLOOKUP(rsimd3[[#This Row],[Stock]],rsimd2[Stock],rsimd2[Score])</f>
        <v>-3.370000000000001</v>
      </c>
      <c r="R114">
        <f>rsimd3[[#This Row],[%prof]]-_xlfn.XLOOKUP(rsimd3[[#This Row],[Stock]],rsimd2[Stock],rsimd2[%prof])</f>
        <v>0</v>
      </c>
      <c r="S114">
        <f>rsimd3[[#This Row],[nTrades]]-_xlfn.XLOOKUP(rsimd3[[#This Row],[Stock]],rsimd2[Stock],rsimd2[nTrades])</f>
        <v>-4</v>
      </c>
    </row>
    <row r="115" spans="1:19" x14ac:dyDescent="0.25">
      <c r="A115">
        <v>73</v>
      </c>
      <c r="B115" t="s">
        <v>139</v>
      </c>
      <c r="C115">
        <v>62.07</v>
      </c>
      <c r="D115">
        <v>2.84</v>
      </c>
      <c r="E115">
        <v>29</v>
      </c>
      <c r="F115">
        <v>57.45</v>
      </c>
      <c r="G115">
        <v>293</v>
      </c>
      <c r="H115">
        <v>0</v>
      </c>
      <c r="I115" t="s">
        <v>32</v>
      </c>
      <c r="J115" t="s">
        <v>33</v>
      </c>
      <c r="K115">
        <v>38423.980000000003</v>
      </c>
      <c r="L115">
        <v>1.7999999999999999E-2</v>
      </c>
      <c r="M115">
        <v>1</v>
      </c>
      <c r="N115">
        <v>0</v>
      </c>
      <c r="O115">
        <v>0</v>
      </c>
      <c r="P115">
        <v>1.76</v>
      </c>
      <c r="Q115" t="e">
        <f>rsimd3[[#This Row],[Score]]-_xlfn.XLOOKUP(rsimd3[[#This Row],[Stock]],rsimd2[Stock],rsimd2[Score])</f>
        <v>#N/A</v>
      </c>
      <c r="R115" t="e">
        <f>rsimd3[[#This Row],[%prof]]-_xlfn.XLOOKUP(rsimd3[[#This Row],[Stock]],rsimd2[Stock],rsimd2[%prof])</f>
        <v>#N/A</v>
      </c>
      <c r="S115" t="e">
        <f>rsimd3[[#This Row],[nTrades]]-_xlfn.XLOOKUP(rsimd3[[#This Row],[Stock]],rsimd2[Stock],rsimd2[nTrades])</f>
        <v>#N/A</v>
      </c>
    </row>
    <row r="116" spans="1:19" x14ac:dyDescent="0.25">
      <c r="A116">
        <v>94</v>
      </c>
      <c r="B116" t="s">
        <v>166</v>
      </c>
      <c r="C116">
        <v>100</v>
      </c>
      <c r="D116">
        <v>25.87</v>
      </c>
      <c r="E116">
        <v>2</v>
      </c>
      <c r="F116">
        <v>44</v>
      </c>
      <c r="G116">
        <v>577</v>
      </c>
      <c r="H116">
        <v>0</v>
      </c>
      <c r="I116" t="s">
        <v>167</v>
      </c>
      <c r="J116" t="s">
        <v>75</v>
      </c>
      <c r="K116">
        <v>6558.94</v>
      </c>
      <c r="L116">
        <v>0.25900000000000001</v>
      </c>
      <c r="M116">
        <v>4.4999999999999998E-2</v>
      </c>
      <c r="N116">
        <v>0</v>
      </c>
      <c r="O116">
        <v>0</v>
      </c>
      <c r="P116">
        <v>1.18</v>
      </c>
      <c r="Q116">
        <f>rsimd3[[#This Row],[Score]]-_xlfn.XLOOKUP(rsimd3[[#This Row],[Stock]],rsimd2[Stock],rsimd2[Score])</f>
        <v>1.0699999999999998</v>
      </c>
      <c r="R116">
        <f>rsimd3[[#This Row],[%prof]]-_xlfn.XLOOKUP(rsimd3[[#This Row],[Stock]],rsimd2[Stock],rsimd2[%prof])</f>
        <v>0</v>
      </c>
      <c r="S116">
        <f>rsimd3[[#This Row],[nTrades]]-_xlfn.XLOOKUP(rsimd3[[#This Row],[Stock]],rsimd2[Stock],rsimd2[nTrades])</f>
        <v>1</v>
      </c>
    </row>
    <row r="117" spans="1:19" x14ac:dyDescent="0.25">
      <c r="A117">
        <v>108</v>
      </c>
      <c r="B117" t="s">
        <v>182</v>
      </c>
      <c r="C117">
        <v>100</v>
      </c>
      <c r="D117">
        <v>7.49</v>
      </c>
      <c r="E117">
        <v>5</v>
      </c>
      <c r="F117">
        <v>43.8</v>
      </c>
      <c r="G117">
        <v>50</v>
      </c>
      <c r="H117">
        <v>0</v>
      </c>
      <c r="I117" t="s">
        <v>122</v>
      </c>
      <c r="J117" t="s">
        <v>23</v>
      </c>
      <c r="K117">
        <v>7275.26</v>
      </c>
      <c r="L117">
        <v>7.4999999999999997E-2</v>
      </c>
      <c r="M117">
        <v>0.114</v>
      </c>
      <c r="N117">
        <v>0</v>
      </c>
      <c r="O117">
        <v>0</v>
      </c>
      <c r="P117">
        <v>0.86</v>
      </c>
      <c r="Q117">
        <f>rsimd3[[#This Row],[Score]]-_xlfn.XLOOKUP(rsimd3[[#This Row],[Stock]],rsimd2[Stock],rsimd2[Score])</f>
        <v>-2.52</v>
      </c>
      <c r="R117">
        <f>rsimd3[[#This Row],[%prof]]-_xlfn.XLOOKUP(rsimd3[[#This Row],[Stock]],rsimd2[Stock],rsimd2[%prof])</f>
        <v>0</v>
      </c>
      <c r="S117">
        <f>rsimd3[[#This Row],[nTrades]]-_xlfn.XLOOKUP(rsimd3[[#This Row],[Stock]],rsimd2[Stock],rsimd2[nTrades])</f>
        <v>-2</v>
      </c>
    </row>
    <row r="118" spans="1:19" x14ac:dyDescent="0.25">
      <c r="A118">
        <v>24</v>
      </c>
      <c r="B118" t="s">
        <v>66</v>
      </c>
      <c r="C118">
        <v>83.33</v>
      </c>
      <c r="D118">
        <v>35.35</v>
      </c>
      <c r="E118">
        <v>6</v>
      </c>
      <c r="F118">
        <v>40.17</v>
      </c>
      <c r="G118">
        <v>933</v>
      </c>
      <c r="H118">
        <v>0</v>
      </c>
      <c r="I118" t="s">
        <v>25</v>
      </c>
      <c r="J118" t="s">
        <v>26</v>
      </c>
      <c r="K118">
        <v>3263.5</v>
      </c>
      <c r="L118">
        <v>0.29499999999999998</v>
      </c>
      <c r="M118">
        <v>0.14899999999999999</v>
      </c>
      <c r="N118">
        <v>0</v>
      </c>
      <c r="O118">
        <v>0</v>
      </c>
      <c r="P118">
        <v>4.4000000000000004</v>
      </c>
      <c r="Q118">
        <f>rsimd3[[#This Row],[Score]]-_xlfn.XLOOKUP(rsimd3[[#This Row],[Stock]],rsimd2[Stock],rsimd2[Score])</f>
        <v>-0.98999999999999932</v>
      </c>
      <c r="R118">
        <f>rsimd3[[#This Row],[%prof]]-_xlfn.XLOOKUP(rsimd3[[#This Row],[Stock]],rsimd2[Stock],rsimd2[%prof])</f>
        <v>-16.670000000000002</v>
      </c>
      <c r="S118">
        <f>rsimd3[[#This Row],[nTrades]]-_xlfn.XLOOKUP(rsimd3[[#This Row],[Stock]],rsimd2[Stock],rsimd2[nTrades])</f>
        <v>2</v>
      </c>
    </row>
    <row r="119" spans="1:19" x14ac:dyDescent="0.25">
      <c r="A119">
        <v>31</v>
      </c>
      <c r="B119" t="s">
        <v>77</v>
      </c>
      <c r="C119">
        <v>100</v>
      </c>
      <c r="D119">
        <v>17.37</v>
      </c>
      <c r="E119">
        <v>9</v>
      </c>
      <c r="F119">
        <v>40.44</v>
      </c>
      <c r="G119">
        <v>1261</v>
      </c>
      <c r="H119">
        <v>0</v>
      </c>
      <c r="I119" t="s">
        <v>78</v>
      </c>
      <c r="J119" t="s">
        <v>26</v>
      </c>
      <c r="K119">
        <v>6803.12</v>
      </c>
      <c r="L119">
        <v>0.17399999999999999</v>
      </c>
      <c r="M119">
        <v>0.223</v>
      </c>
      <c r="N119">
        <v>0</v>
      </c>
      <c r="O119">
        <v>0</v>
      </c>
      <c r="P119">
        <v>3.87</v>
      </c>
      <c r="Q119">
        <f>rsimd3[[#This Row],[Score]]-_xlfn.XLOOKUP(rsimd3[[#This Row],[Stock]],rsimd2[Stock],rsimd2[Score])</f>
        <v>2.37</v>
      </c>
      <c r="R119">
        <f>rsimd3[[#This Row],[%prof]]-_xlfn.XLOOKUP(rsimd3[[#This Row],[Stock]],rsimd2[Stock],rsimd2[%prof])</f>
        <v>38.46</v>
      </c>
      <c r="S119">
        <f>rsimd3[[#This Row],[nTrades]]-_xlfn.XLOOKUP(rsimd3[[#This Row],[Stock]],rsimd2[Stock],rsimd2[nTrades])</f>
        <v>-4</v>
      </c>
    </row>
    <row r="120" spans="1:19" x14ac:dyDescent="0.25">
      <c r="A120">
        <v>166</v>
      </c>
      <c r="B120" t="s">
        <v>258</v>
      </c>
      <c r="C120">
        <v>78.569999999999993</v>
      </c>
      <c r="D120">
        <v>-3</v>
      </c>
      <c r="E120">
        <v>14</v>
      </c>
      <c r="F120">
        <v>54.57</v>
      </c>
      <c r="G120">
        <v>942</v>
      </c>
      <c r="H120">
        <v>0</v>
      </c>
      <c r="I120" t="s">
        <v>185</v>
      </c>
      <c r="J120" t="s">
        <v>56</v>
      </c>
      <c r="K120">
        <v>3592.73</v>
      </c>
      <c r="L120">
        <v>-2.4E-2</v>
      </c>
      <c r="M120">
        <v>0.25700000000000001</v>
      </c>
      <c r="N120">
        <v>0</v>
      </c>
      <c r="O120">
        <v>0</v>
      </c>
      <c r="P120">
        <v>-0.6</v>
      </c>
      <c r="Q120">
        <f>rsimd3[[#This Row],[Score]]-_xlfn.XLOOKUP(rsimd3[[#This Row],[Stock]],rsimd2[Stock],rsimd2[Score])</f>
        <v>-0.26999999999999996</v>
      </c>
      <c r="R120">
        <f>rsimd3[[#This Row],[%prof]]-_xlfn.XLOOKUP(rsimd3[[#This Row],[Stock]],rsimd2[Stock],rsimd2[%prof])</f>
        <v>7.9799999999999898</v>
      </c>
      <c r="S120">
        <f>rsimd3[[#This Row],[nTrades]]-_xlfn.XLOOKUP(rsimd3[[#This Row],[Stock]],rsimd2[Stock],rsimd2[nTrades])</f>
        <v>-3</v>
      </c>
    </row>
    <row r="121" spans="1:19" x14ac:dyDescent="0.25">
      <c r="A121">
        <v>100</v>
      </c>
      <c r="B121" t="s">
        <v>174</v>
      </c>
      <c r="C121">
        <v>50</v>
      </c>
      <c r="D121">
        <v>12.65</v>
      </c>
      <c r="E121">
        <v>6</v>
      </c>
      <c r="F121">
        <v>36.33</v>
      </c>
      <c r="G121">
        <v>27</v>
      </c>
      <c r="H121">
        <v>0</v>
      </c>
      <c r="I121" t="s">
        <v>169</v>
      </c>
      <c r="J121" t="s">
        <v>50</v>
      </c>
      <c r="K121">
        <v>3848.52</v>
      </c>
      <c r="L121">
        <v>6.3E-2</v>
      </c>
      <c r="M121">
        <v>0.16500000000000001</v>
      </c>
      <c r="N121">
        <v>0.25700000000000001</v>
      </c>
      <c r="O121">
        <v>0</v>
      </c>
      <c r="P121">
        <v>1.04</v>
      </c>
      <c r="Q121">
        <f>rsimd3[[#This Row],[Score]]-_xlfn.XLOOKUP(rsimd3[[#This Row],[Stock]],rsimd2[Stock],rsimd2[Score])</f>
        <v>0.34000000000000008</v>
      </c>
      <c r="R121">
        <f>rsimd3[[#This Row],[%prof]]-_xlfn.XLOOKUP(rsimd3[[#This Row],[Stock]],rsimd2[Stock],rsimd2[%prof])</f>
        <v>0</v>
      </c>
      <c r="S121">
        <f>rsimd3[[#This Row],[nTrades]]-_xlfn.XLOOKUP(rsimd3[[#This Row],[Stock]],rsimd2[Stock],rsimd2[nTrades])</f>
        <v>0</v>
      </c>
    </row>
    <row r="122" spans="1:19" x14ac:dyDescent="0.25">
      <c r="A122">
        <v>22</v>
      </c>
      <c r="B122" t="s">
        <v>62</v>
      </c>
      <c r="C122">
        <v>78.95</v>
      </c>
      <c r="D122">
        <v>12.88</v>
      </c>
      <c r="E122">
        <v>19</v>
      </c>
      <c r="F122">
        <v>43.47</v>
      </c>
      <c r="G122">
        <v>32</v>
      </c>
      <c r="H122">
        <v>0</v>
      </c>
      <c r="I122" t="s">
        <v>63</v>
      </c>
      <c r="J122" t="s">
        <v>30</v>
      </c>
      <c r="K122">
        <v>3499.99</v>
      </c>
      <c r="L122">
        <v>0.10199999999999999</v>
      </c>
      <c r="M122">
        <v>0.437</v>
      </c>
      <c r="N122">
        <v>0.26400000000000001</v>
      </c>
      <c r="O122">
        <v>0</v>
      </c>
      <c r="P122">
        <v>4.4400000000000004</v>
      </c>
      <c r="Q122">
        <f>rsimd3[[#This Row],[Score]]-_xlfn.XLOOKUP(rsimd3[[#This Row],[Stock]],rsimd2[Stock],rsimd2[Score])</f>
        <v>-7.79</v>
      </c>
      <c r="R122">
        <f>rsimd3[[#This Row],[%prof]]-_xlfn.XLOOKUP(rsimd3[[#This Row],[Stock]],rsimd2[Stock],rsimd2[%prof])</f>
        <v>-3.8100000000000023</v>
      </c>
      <c r="S122">
        <f>rsimd3[[#This Row],[nTrades]]-_xlfn.XLOOKUP(rsimd3[[#This Row],[Stock]],rsimd2[Stock],rsimd2[nTrades])</f>
        <v>-10</v>
      </c>
    </row>
    <row r="123" spans="1:19" x14ac:dyDescent="0.25">
      <c r="A123">
        <v>103</v>
      </c>
      <c r="B123" t="s">
        <v>177</v>
      </c>
      <c r="C123">
        <v>62.5</v>
      </c>
      <c r="D123">
        <v>8.6300000000000008</v>
      </c>
      <c r="E123">
        <v>8</v>
      </c>
      <c r="F123">
        <v>43.12</v>
      </c>
      <c r="G123">
        <v>38</v>
      </c>
      <c r="H123">
        <v>0</v>
      </c>
      <c r="I123" t="s">
        <v>53</v>
      </c>
      <c r="J123" t="s">
        <v>17</v>
      </c>
      <c r="K123">
        <v>3538.12</v>
      </c>
      <c r="L123">
        <v>5.3999999999999999E-2</v>
      </c>
      <c r="M123">
        <v>0.186</v>
      </c>
      <c r="N123">
        <v>0.11899999999999999</v>
      </c>
      <c r="O123">
        <v>0</v>
      </c>
      <c r="P123">
        <v>1</v>
      </c>
      <c r="Q123">
        <f>rsimd3[[#This Row],[Score]]-_xlfn.XLOOKUP(rsimd3[[#This Row],[Stock]],rsimd2[Stock],rsimd2[Score])</f>
        <v>0.78</v>
      </c>
      <c r="R123">
        <f>rsimd3[[#This Row],[%prof]]-_xlfn.XLOOKUP(rsimd3[[#This Row],[Stock]],rsimd2[Stock],rsimd2[%prof])</f>
        <v>22.5</v>
      </c>
      <c r="S123">
        <f>rsimd3[[#This Row],[nTrades]]-_xlfn.XLOOKUP(rsimd3[[#This Row],[Stock]],rsimd2[Stock],rsimd2[nTrades])</f>
        <v>-2</v>
      </c>
    </row>
    <row r="124" spans="1:19" x14ac:dyDescent="0.25">
      <c r="A124">
        <v>128</v>
      </c>
      <c r="B124" t="s">
        <v>207</v>
      </c>
      <c r="C124">
        <v>50</v>
      </c>
      <c r="D124">
        <v>2.29</v>
      </c>
      <c r="E124">
        <v>18</v>
      </c>
      <c r="F124">
        <v>66.11</v>
      </c>
      <c r="G124">
        <v>2331</v>
      </c>
      <c r="H124">
        <v>0</v>
      </c>
      <c r="I124" t="s">
        <v>208</v>
      </c>
      <c r="J124" t="s">
        <v>86</v>
      </c>
      <c r="K124">
        <v>7191.17</v>
      </c>
      <c r="L124">
        <v>1.0999999999999999E-2</v>
      </c>
      <c r="M124">
        <v>0.27200000000000002</v>
      </c>
      <c r="N124">
        <v>0</v>
      </c>
      <c r="O124">
        <v>0</v>
      </c>
      <c r="P124">
        <v>0.31</v>
      </c>
      <c r="Q124">
        <f>rsimd3[[#This Row],[Score]]-_xlfn.XLOOKUP(rsimd3[[#This Row],[Stock]],rsimd2[Stock],rsimd2[Score])</f>
        <v>-7.21</v>
      </c>
      <c r="R124">
        <f>rsimd3[[#This Row],[%prof]]-_xlfn.XLOOKUP(rsimd3[[#This Row],[Stock]],rsimd2[Stock],rsimd2[%prof])</f>
        <v>-29.310000000000002</v>
      </c>
      <c r="S124">
        <f>rsimd3[[#This Row],[nTrades]]-_xlfn.XLOOKUP(rsimd3[[#This Row],[Stock]],rsimd2[Stock],rsimd2[nTrades])</f>
        <v>-11</v>
      </c>
    </row>
    <row r="125" spans="1:19" x14ac:dyDescent="0.25">
      <c r="A125">
        <v>68</v>
      </c>
      <c r="B125" t="s">
        <v>133</v>
      </c>
      <c r="C125">
        <v>100</v>
      </c>
      <c r="D125">
        <v>12.98</v>
      </c>
      <c r="E125">
        <v>5</v>
      </c>
      <c r="F125">
        <v>32.4</v>
      </c>
      <c r="G125">
        <v>46</v>
      </c>
      <c r="H125">
        <v>0</v>
      </c>
      <c r="I125" t="s">
        <v>122</v>
      </c>
      <c r="J125" t="s">
        <v>23</v>
      </c>
      <c r="K125">
        <v>44226.44</v>
      </c>
      <c r="L125">
        <v>0.13</v>
      </c>
      <c r="M125">
        <v>0.154</v>
      </c>
      <c r="N125">
        <v>0</v>
      </c>
      <c r="O125">
        <v>0</v>
      </c>
      <c r="P125">
        <v>2</v>
      </c>
      <c r="Q125">
        <f>rsimd3[[#This Row],[Score]]-_xlfn.XLOOKUP(rsimd3[[#This Row],[Stock]],rsimd2[Stock],rsimd2[Score])</f>
        <v>-0.85999999999999988</v>
      </c>
      <c r="R125">
        <f>rsimd3[[#This Row],[%prof]]-_xlfn.XLOOKUP(rsimd3[[#This Row],[Stock]],rsimd2[Stock],rsimd2[%prof])</f>
        <v>0</v>
      </c>
      <c r="S125">
        <f>rsimd3[[#This Row],[nTrades]]-_xlfn.XLOOKUP(rsimd3[[#This Row],[Stock]],rsimd2[Stock],rsimd2[nTrades])</f>
        <v>-3</v>
      </c>
    </row>
    <row r="126" spans="1:19" x14ac:dyDescent="0.25">
      <c r="A126">
        <v>49</v>
      </c>
      <c r="B126" t="s">
        <v>105</v>
      </c>
      <c r="C126">
        <v>100</v>
      </c>
      <c r="D126">
        <v>9.6999999999999993</v>
      </c>
      <c r="E126">
        <v>12</v>
      </c>
      <c r="F126">
        <v>40</v>
      </c>
      <c r="G126">
        <v>2136</v>
      </c>
      <c r="H126">
        <v>0</v>
      </c>
      <c r="I126" t="s">
        <v>74</v>
      </c>
      <c r="J126" t="s">
        <v>75</v>
      </c>
      <c r="K126">
        <v>6541.37</v>
      </c>
      <c r="L126">
        <v>9.7000000000000003E-2</v>
      </c>
      <c r="M126">
        <v>0.3</v>
      </c>
      <c r="N126">
        <v>0</v>
      </c>
      <c r="O126">
        <v>0</v>
      </c>
      <c r="P126">
        <v>2.91</v>
      </c>
      <c r="Q126">
        <f>rsimd3[[#This Row],[Score]]-_xlfn.XLOOKUP(rsimd3[[#This Row],[Stock]],rsimd2[Stock],rsimd2[Score])</f>
        <v>-1</v>
      </c>
      <c r="R126">
        <f>rsimd3[[#This Row],[%prof]]-_xlfn.XLOOKUP(rsimd3[[#This Row],[Stock]],rsimd2[Stock],rsimd2[%prof])</f>
        <v>13.040000000000006</v>
      </c>
      <c r="S126">
        <f>rsimd3[[#This Row],[nTrades]]-_xlfn.XLOOKUP(rsimd3[[#This Row],[Stock]],rsimd2[Stock],rsimd2[nTrades])</f>
        <v>-11</v>
      </c>
    </row>
    <row r="127" spans="1:19" x14ac:dyDescent="0.25">
      <c r="A127">
        <v>56</v>
      </c>
      <c r="B127" t="s">
        <v>116</v>
      </c>
      <c r="C127">
        <v>80</v>
      </c>
      <c r="D127">
        <v>9.85</v>
      </c>
      <c r="E127">
        <v>15</v>
      </c>
      <c r="F127">
        <v>45.27</v>
      </c>
      <c r="G127">
        <v>4872</v>
      </c>
      <c r="H127">
        <v>0</v>
      </c>
      <c r="I127" t="s">
        <v>117</v>
      </c>
      <c r="J127" t="s">
        <v>86</v>
      </c>
      <c r="K127">
        <v>17152.14</v>
      </c>
      <c r="L127">
        <v>7.9000000000000001E-2</v>
      </c>
      <c r="M127">
        <v>0.33100000000000002</v>
      </c>
      <c r="N127">
        <v>0</v>
      </c>
      <c r="O127">
        <v>0</v>
      </c>
      <c r="P127">
        <v>2.61</v>
      </c>
      <c r="Q127">
        <f>rsimd3[[#This Row],[Score]]-_xlfn.XLOOKUP(rsimd3[[#This Row],[Stock]],rsimd2[Stock],rsimd2[Score])</f>
        <v>-8.7800000000000011</v>
      </c>
      <c r="R127">
        <f>rsimd3[[#This Row],[%prof]]-_xlfn.XLOOKUP(rsimd3[[#This Row],[Stock]],rsimd2[Stock],rsimd2[%prof])</f>
        <v>-4.6200000000000045</v>
      </c>
      <c r="S127">
        <f>rsimd3[[#This Row],[nTrades]]-_xlfn.XLOOKUP(rsimd3[[#This Row],[Stock]],rsimd2[Stock],rsimd2[nTrades])</f>
        <v>-11</v>
      </c>
    </row>
    <row r="128" spans="1:19" x14ac:dyDescent="0.25">
      <c r="A128">
        <v>33</v>
      </c>
      <c r="B128" t="s">
        <v>81</v>
      </c>
      <c r="C128">
        <v>100</v>
      </c>
      <c r="D128">
        <v>33.869999999999997</v>
      </c>
      <c r="E128">
        <v>4</v>
      </c>
      <c r="F128">
        <v>36</v>
      </c>
      <c r="G128">
        <v>926</v>
      </c>
      <c r="H128">
        <v>0</v>
      </c>
      <c r="I128" t="s">
        <v>82</v>
      </c>
      <c r="J128" t="s">
        <v>17</v>
      </c>
      <c r="K128">
        <v>5369.3</v>
      </c>
      <c r="L128">
        <v>0.33900000000000002</v>
      </c>
      <c r="M128">
        <v>0.111</v>
      </c>
      <c r="N128">
        <v>0</v>
      </c>
      <c r="O128">
        <v>0</v>
      </c>
      <c r="P128">
        <v>3.76</v>
      </c>
      <c r="Q128">
        <f>rsimd3[[#This Row],[Score]]-_xlfn.XLOOKUP(rsimd3[[#This Row],[Stock]],rsimd2[Stock],rsimd2[Score])</f>
        <v>-1.62</v>
      </c>
      <c r="R128">
        <f>rsimd3[[#This Row],[%prof]]-_xlfn.XLOOKUP(rsimd3[[#This Row],[Stock]],rsimd2[Stock],rsimd2[%prof])</f>
        <v>22.22</v>
      </c>
      <c r="S128">
        <f>rsimd3[[#This Row],[nTrades]]-_xlfn.XLOOKUP(rsimd3[[#This Row],[Stock]],rsimd2[Stock],rsimd2[nTrades])</f>
        <v>-5</v>
      </c>
    </row>
    <row r="129" spans="1:19" x14ac:dyDescent="0.25">
      <c r="A129">
        <v>157</v>
      </c>
      <c r="B129" t="s">
        <v>246</v>
      </c>
      <c r="C129">
        <v>66.67</v>
      </c>
      <c r="D129">
        <v>-1.04</v>
      </c>
      <c r="E129">
        <v>9</v>
      </c>
      <c r="F129">
        <v>53.56</v>
      </c>
      <c r="G129">
        <v>1275</v>
      </c>
      <c r="H129">
        <v>0</v>
      </c>
      <c r="I129" t="s">
        <v>53</v>
      </c>
      <c r="J129" t="s">
        <v>17</v>
      </c>
      <c r="K129">
        <v>4814.49</v>
      </c>
      <c r="L129">
        <v>-7.0000000000000001E-3</v>
      </c>
      <c r="M129">
        <v>0.16800000000000001</v>
      </c>
      <c r="N129">
        <v>0</v>
      </c>
      <c r="O129">
        <v>0</v>
      </c>
      <c r="P129">
        <v>-0.12</v>
      </c>
      <c r="Q129">
        <f>rsimd3[[#This Row],[Score]]-_xlfn.XLOOKUP(rsimd3[[#This Row],[Stock]],rsimd2[Stock],rsimd2[Score])</f>
        <v>-0.61</v>
      </c>
      <c r="R129">
        <f>rsimd3[[#This Row],[%prof]]-_xlfn.XLOOKUP(rsimd3[[#This Row],[Stock]],rsimd2[Stock],rsimd2[%prof])</f>
        <v>6.6700000000000017</v>
      </c>
      <c r="S129">
        <f>rsimd3[[#This Row],[nTrades]]-_xlfn.XLOOKUP(rsimd3[[#This Row],[Stock]],rsimd2[Stock],rsimd2[nTrades])</f>
        <v>-6</v>
      </c>
    </row>
    <row r="130" spans="1:19" x14ac:dyDescent="0.25">
      <c r="A130">
        <v>57</v>
      </c>
      <c r="B130" t="s">
        <v>118</v>
      </c>
      <c r="C130">
        <v>66.67</v>
      </c>
      <c r="D130">
        <v>13.24</v>
      </c>
      <c r="E130">
        <v>15</v>
      </c>
      <c r="F130">
        <v>51.93</v>
      </c>
      <c r="G130">
        <v>520</v>
      </c>
      <c r="H130">
        <v>0</v>
      </c>
      <c r="I130" t="s">
        <v>85</v>
      </c>
      <c r="J130" t="s">
        <v>86</v>
      </c>
      <c r="K130">
        <v>8706.64</v>
      </c>
      <c r="L130">
        <v>8.7999999999999995E-2</v>
      </c>
      <c r="M130">
        <v>0.28899999999999998</v>
      </c>
      <c r="N130">
        <v>0</v>
      </c>
      <c r="O130">
        <v>0</v>
      </c>
      <c r="P130">
        <v>2.5499999999999998</v>
      </c>
      <c r="Q130">
        <f>rsimd3[[#This Row],[Score]]-_xlfn.XLOOKUP(rsimd3[[#This Row],[Stock]],rsimd2[Stock],rsimd2[Score])</f>
        <v>-1.2200000000000002</v>
      </c>
      <c r="R130">
        <f>rsimd3[[#This Row],[%prof]]-_xlfn.XLOOKUP(rsimd3[[#This Row],[Stock]],rsimd2[Stock],rsimd2[%prof])</f>
        <v>-11.899999999999991</v>
      </c>
      <c r="S130">
        <f>rsimd3[[#This Row],[nTrades]]-_xlfn.XLOOKUP(rsimd3[[#This Row],[Stock]],rsimd2[Stock],rsimd2[nTrades])</f>
        <v>1</v>
      </c>
    </row>
    <row r="131" spans="1:19" x14ac:dyDescent="0.25">
      <c r="A131">
        <v>163</v>
      </c>
      <c r="B131" t="s">
        <v>254</v>
      </c>
      <c r="C131">
        <v>35</v>
      </c>
      <c r="D131">
        <v>-3.3</v>
      </c>
      <c r="E131">
        <v>20</v>
      </c>
      <c r="F131">
        <v>57.45</v>
      </c>
      <c r="G131">
        <v>1049</v>
      </c>
      <c r="H131">
        <v>0</v>
      </c>
      <c r="I131" t="s">
        <v>74</v>
      </c>
      <c r="J131" t="s">
        <v>75</v>
      </c>
      <c r="K131">
        <v>41332.04</v>
      </c>
      <c r="L131">
        <v>-1.2E-2</v>
      </c>
      <c r="M131">
        <v>0.34799999999999998</v>
      </c>
      <c r="N131">
        <v>0</v>
      </c>
      <c r="O131">
        <v>0</v>
      </c>
      <c r="P131">
        <v>-0.4</v>
      </c>
      <c r="Q131">
        <f>rsimd3[[#This Row],[Score]]-_xlfn.XLOOKUP(rsimd3[[#This Row],[Stock]],rsimd2[Stock],rsimd2[Score])</f>
        <v>-1.7200000000000002</v>
      </c>
      <c r="R131">
        <f>rsimd3[[#This Row],[%prof]]-_xlfn.XLOOKUP(rsimd3[[#This Row],[Stock]],rsimd2[Stock],rsimd2[%prof])</f>
        <v>-35</v>
      </c>
      <c r="S131">
        <f>rsimd3[[#This Row],[nTrades]]-_xlfn.XLOOKUP(rsimd3[[#This Row],[Stock]],rsimd2[Stock],rsimd2[nTrades])</f>
        <v>-10</v>
      </c>
    </row>
    <row r="132" spans="1:19" x14ac:dyDescent="0.25">
      <c r="A132">
        <v>27</v>
      </c>
      <c r="B132" t="s">
        <v>70</v>
      </c>
      <c r="C132">
        <v>100</v>
      </c>
      <c r="D132">
        <v>14.94</v>
      </c>
      <c r="E132">
        <v>8</v>
      </c>
      <c r="F132">
        <v>29</v>
      </c>
      <c r="G132">
        <v>4571</v>
      </c>
      <c r="H132">
        <v>0</v>
      </c>
      <c r="I132" t="s">
        <v>39</v>
      </c>
      <c r="J132" t="s">
        <v>23</v>
      </c>
      <c r="K132">
        <v>3552.38</v>
      </c>
      <c r="L132">
        <v>0.14899999999999999</v>
      </c>
      <c r="M132">
        <v>0.27600000000000002</v>
      </c>
      <c r="N132">
        <v>0</v>
      </c>
      <c r="O132">
        <v>0</v>
      </c>
      <c r="P132">
        <v>4.12</v>
      </c>
      <c r="Q132">
        <f>rsimd3[[#This Row],[Score]]-_xlfn.XLOOKUP(rsimd3[[#This Row],[Stock]],rsimd2[Stock],rsimd2[Score])</f>
        <v>-2.33</v>
      </c>
      <c r="R132">
        <f>rsimd3[[#This Row],[%prof]]-_xlfn.XLOOKUP(rsimd3[[#This Row],[Stock]],rsimd2[Stock],rsimd2[%prof])</f>
        <v>15.379999999999995</v>
      </c>
      <c r="S132">
        <f>rsimd3[[#This Row],[nTrades]]-_xlfn.XLOOKUP(rsimd3[[#This Row],[Stock]],rsimd2[Stock],rsimd2[nTrades])</f>
        <v>-18</v>
      </c>
    </row>
    <row r="133" spans="1:19" x14ac:dyDescent="0.25">
      <c r="A133">
        <v>75</v>
      </c>
      <c r="B133" t="s">
        <v>141</v>
      </c>
      <c r="C133">
        <v>100</v>
      </c>
      <c r="D133">
        <v>10.23</v>
      </c>
      <c r="E133">
        <v>6</v>
      </c>
      <c r="F133">
        <v>36.83</v>
      </c>
      <c r="G133">
        <v>38</v>
      </c>
      <c r="H133">
        <v>0</v>
      </c>
      <c r="I133" t="s">
        <v>115</v>
      </c>
      <c r="J133" t="s">
        <v>23</v>
      </c>
      <c r="K133">
        <v>9843.36</v>
      </c>
      <c r="L133">
        <v>0.10199999999999999</v>
      </c>
      <c r="M133">
        <v>0.16300000000000001</v>
      </c>
      <c r="N133">
        <v>0</v>
      </c>
      <c r="O133">
        <v>0</v>
      </c>
      <c r="P133">
        <v>1.67</v>
      </c>
      <c r="Q133">
        <f>rsimd3[[#This Row],[Score]]-_xlfn.XLOOKUP(rsimd3[[#This Row],[Stock]],rsimd2[Stock],rsimd2[Score])</f>
        <v>-2.5700000000000003</v>
      </c>
      <c r="R133">
        <f>rsimd3[[#This Row],[%prof]]-_xlfn.XLOOKUP(rsimd3[[#This Row],[Stock]],rsimd2[Stock],rsimd2[%prof])</f>
        <v>0</v>
      </c>
      <c r="S133">
        <f>rsimd3[[#This Row],[nTrades]]-_xlfn.XLOOKUP(rsimd3[[#This Row],[Stock]],rsimd2[Stock],rsimd2[nTrades])</f>
        <v>-7</v>
      </c>
    </row>
    <row r="134" spans="1:19" x14ac:dyDescent="0.25">
      <c r="A134">
        <v>136</v>
      </c>
      <c r="B134" t="s">
        <v>219</v>
      </c>
      <c r="C134">
        <v>100</v>
      </c>
      <c r="D134">
        <v>2.61</v>
      </c>
      <c r="E134">
        <v>4</v>
      </c>
      <c r="F134">
        <v>40.25</v>
      </c>
      <c r="G134">
        <v>1400</v>
      </c>
      <c r="H134">
        <v>0</v>
      </c>
      <c r="I134" t="s">
        <v>220</v>
      </c>
      <c r="J134" t="s">
        <v>30</v>
      </c>
      <c r="K134">
        <v>138355.25</v>
      </c>
      <c r="L134">
        <v>2.5999999999999999E-2</v>
      </c>
      <c r="M134">
        <v>9.9000000000000005E-2</v>
      </c>
      <c r="N134">
        <v>0</v>
      </c>
      <c r="O134">
        <v>0</v>
      </c>
      <c r="P134">
        <v>0.26</v>
      </c>
      <c r="Q134">
        <f>rsimd3[[#This Row],[Score]]-_xlfn.XLOOKUP(rsimd3[[#This Row],[Stock]],rsimd2[Stock],rsimd2[Score])</f>
        <v>-0.55999999999999994</v>
      </c>
      <c r="R134">
        <f>rsimd3[[#This Row],[%prof]]-_xlfn.XLOOKUP(rsimd3[[#This Row],[Stock]],rsimd2[Stock],rsimd2[%prof])</f>
        <v>0</v>
      </c>
      <c r="S134">
        <f>rsimd3[[#This Row],[nTrades]]-_xlfn.XLOOKUP(rsimd3[[#This Row],[Stock]],rsimd2[Stock],rsimd2[nTrades])</f>
        <v>-2</v>
      </c>
    </row>
    <row r="135" spans="1:19" x14ac:dyDescent="0.25">
      <c r="A135">
        <v>97</v>
      </c>
      <c r="B135" t="s">
        <v>171</v>
      </c>
      <c r="C135">
        <v>57.89</v>
      </c>
      <c r="D135">
        <v>5.03</v>
      </c>
      <c r="E135">
        <v>19</v>
      </c>
      <c r="F135">
        <v>48.84</v>
      </c>
      <c r="G135">
        <v>530</v>
      </c>
      <c r="H135">
        <v>0</v>
      </c>
      <c r="I135" t="s">
        <v>74</v>
      </c>
      <c r="J135" t="s">
        <v>75</v>
      </c>
      <c r="K135">
        <v>7597.67</v>
      </c>
      <c r="L135">
        <v>2.9000000000000001E-2</v>
      </c>
      <c r="M135">
        <v>0.38900000000000001</v>
      </c>
      <c r="N135">
        <v>0</v>
      </c>
      <c r="O135">
        <v>0</v>
      </c>
      <c r="P135">
        <v>1.1299999999999999</v>
      </c>
      <c r="Q135">
        <f>rsimd3[[#This Row],[Score]]-_xlfn.XLOOKUP(rsimd3[[#This Row],[Stock]],rsimd2[Stock],rsimd2[Score])</f>
        <v>-3.21</v>
      </c>
      <c r="R135">
        <f>rsimd3[[#This Row],[%prof]]-_xlfn.XLOOKUP(rsimd3[[#This Row],[Stock]],rsimd2[Stock],rsimd2[%prof])</f>
        <v>0.75</v>
      </c>
      <c r="S135">
        <f>rsimd3[[#This Row],[nTrades]]-_xlfn.XLOOKUP(rsimd3[[#This Row],[Stock]],rsimd2[Stock],rsimd2[nTrades])</f>
        <v>-16</v>
      </c>
    </row>
    <row r="136" spans="1:19" x14ac:dyDescent="0.25">
      <c r="A136">
        <v>90</v>
      </c>
      <c r="B136" t="s">
        <v>160</v>
      </c>
      <c r="C136">
        <v>54.55</v>
      </c>
      <c r="D136">
        <v>10.69</v>
      </c>
      <c r="E136">
        <v>11</v>
      </c>
      <c r="F136">
        <v>52.09</v>
      </c>
      <c r="G136">
        <v>161</v>
      </c>
      <c r="H136">
        <v>0</v>
      </c>
      <c r="I136" t="s">
        <v>53</v>
      </c>
      <c r="J136" t="s">
        <v>17</v>
      </c>
      <c r="K136">
        <v>2335.15</v>
      </c>
      <c r="L136">
        <v>5.8000000000000003E-2</v>
      </c>
      <c r="M136">
        <v>0.21099999999999999</v>
      </c>
      <c r="N136">
        <v>0</v>
      </c>
      <c r="O136">
        <v>0</v>
      </c>
      <c r="P136">
        <v>1.23</v>
      </c>
      <c r="Q136">
        <f>rsimd3[[#This Row],[Score]]-_xlfn.XLOOKUP(rsimd3[[#This Row],[Stock]],rsimd2[Stock],rsimd2[Score])</f>
        <v>-1.23</v>
      </c>
      <c r="R136">
        <f>rsimd3[[#This Row],[%prof]]-_xlfn.XLOOKUP(rsimd3[[#This Row],[Stock]],rsimd2[Stock],rsimd2[%prof])</f>
        <v>-14.200000000000003</v>
      </c>
      <c r="S136">
        <f>rsimd3[[#This Row],[nTrades]]-_xlfn.XLOOKUP(rsimd3[[#This Row],[Stock]],rsimd2[Stock],rsimd2[nTrades])</f>
        <v>-5</v>
      </c>
    </row>
    <row r="137" spans="1:19" x14ac:dyDescent="0.25">
      <c r="A137">
        <v>83</v>
      </c>
      <c r="B137" t="s">
        <v>152</v>
      </c>
      <c r="C137">
        <v>100</v>
      </c>
      <c r="D137">
        <v>7.24</v>
      </c>
      <c r="E137">
        <v>9</v>
      </c>
      <c r="F137">
        <v>46.22</v>
      </c>
      <c r="G137">
        <v>1553</v>
      </c>
      <c r="H137">
        <v>0</v>
      </c>
      <c r="I137" t="s">
        <v>72</v>
      </c>
      <c r="J137" t="s">
        <v>17</v>
      </c>
      <c r="K137">
        <v>2405.27</v>
      </c>
      <c r="L137">
        <v>7.1999999999999995E-2</v>
      </c>
      <c r="M137">
        <v>0.19500000000000001</v>
      </c>
      <c r="N137">
        <v>0</v>
      </c>
      <c r="O137">
        <v>0</v>
      </c>
      <c r="P137">
        <v>1.41</v>
      </c>
      <c r="Q137">
        <f>rsimd3[[#This Row],[Score]]-_xlfn.XLOOKUP(rsimd3[[#This Row],[Stock]],rsimd2[Stock],rsimd2[Score])</f>
        <v>-0.69000000000000017</v>
      </c>
      <c r="R137">
        <f>rsimd3[[#This Row],[%prof]]-_xlfn.XLOOKUP(rsimd3[[#This Row],[Stock]],rsimd2[Stock],rsimd2[%prof])</f>
        <v>0</v>
      </c>
      <c r="S137">
        <f>rsimd3[[#This Row],[nTrades]]-_xlfn.XLOOKUP(rsimd3[[#This Row],[Stock]],rsimd2[Stock],rsimd2[nTrades])</f>
        <v>-3</v>
      </c>
    </row>
    <row r="138" spans="1:19" x14ac:dyDescent="0.25">
      <c r="A138">
        <v>1</v>
      </c>
      <c r="B138" t="s">
        <v>18</v>
      </c>
      <c r="C138">
        <v>86.67</v>
      </c>
      <c r="D138">
        <v>59.81</v>
      </c>
      <c r="E138">
        <v>15</v>
      </c>
      <c r="F138">
        <v>42.6</v>
      </c>
      <c r="G138">
        <v>369</v>
      </c>
      <c r="H138">
        <v>0</v>
      </c>
      <c r="I138" t="s">
        <v>19</v>
      </c>
      <c r="J138" t="s">
        <v>20</v>
      </c>
      <c r="K138">
        <v>31019.62</v>
      </c>
      <c r="L138">
        <v>0.51800000000000002</v>
      </c>
      <c r="M138">
        <v>0.35199999999999998</v>
      </c>
      <c r="N138">
        <v>0</v>
      </c>
      <c r="O138">
        <v>0</v>
      </c>
      <c r="P138">
        <v>18.25</v>
      </c>
      <c r="Q138">
        <f>rsimd3[[#This Row],[Score]]-_xlfn.XLOOKUP(rsimd3[[#This Row],[Stock]],rsimd2[Stock],rsimd2[Score])</f>
        <v>-16.299999999999997</v>
      </c>
      <c r="R138">
        <f>rsimd3[[#This Row],[%prof]]-_xlfn.XLOOKUP(rsimd3[[#This Row],[Stock]],rsimd2[Stock],rsimd2[%prof])</f>
        <v>-5.6400000000000006</v>
      </c>
      <c r="S138">
        <f>rsimd3[[#This Row],[nTrades]]-_xlfn.XLOOKUP(rsimd3[[#This Row],[Stock]],rsimd2[Stock],rsimd2[nTrades])</f>
        <v>-11</v>
      </c>
    </row>
    <row r="139" spans="1:19" x14ac:dyDescent="0.25">
      <c r="A139">
        <v>0</v>
      </c>
      <c r="B139" t="s">
        <v>15</v>
      </c>
      <c r="C139">
        <v>94.44</v>
      </c>
      <c r="D139">
        <v>72.42</v>
      </c>
      <c r="E139">
        <v>18</v>
      </c>
      <c r="F139">
        <v>39.67</v>
      </c>
      <c r="G139">
        <v>1984</v>
      </c>
      <c r="H139">
        <v>0</v>
      </c>
      <c r="I139" t="s">
        <v>16</v>
      </c>
      <c r="J139" t="s">
        <v>17</v>
      </c>
      <c r="K139">
        <v>4212.42</v>
      </c>
      <c r="L139">
        <v>0.68400000000000005</v>
      </c>
      <c r="M139">
        <v>0.45400000000000001</v>
      </c>
      <c r="N139">
        <v>0</v>
      </c>
      <c r="O139">
        <v>0</v>
      </c>
      <c r="P139">
        <v>31.03</v>
      </c>
      <c r="Q139">
        <f>rsimd3[[#This Row],[Score]]-_xlfn.XLOOKUP(rsimd3[[#This Row],[Stock]],rsimd2[Stock],rsimd2[Score])</f>
        <v>26.67</v>
      </c>
      <c r="R139">
        <f>rsimd3[[#This Row],[%prof]]-_xlfn.XLOOKUP(rsimd3[[#This Row],[Stock]],rsimd2[Stock],rsimd2[%prof])</f>
        <v>24.439999999999998</v>
      </c>
      <c r="S139">
        <f>rsimd3[[#This Row],[nTrades]]-_xlfn.XLOOKUP(rsimd3[[#This Row],[Stock]],rsimd2[Stock],rsimd2[nTrades])</f>
        <v>-2</v>
      </c>
    </row>
    <row r="140" spans="1:19" x14ac:dyDescent="0.25">
      <c r="A140">
        <v>147</v>
      </c>
      <c r="B140" t="s">
        <v>234</v>
      </c>
      <c r="C140">
        <v>-100</v>
      </c>
      <c r="D140">
        <v>-3.85</v>
      </c>
      <c r="E140">
        <v>1</v>
      </c>
      <c r="F140">
        <v>63</v>
      </c>
      <c r="G140">
        <v>1770</v>
      </c>
      <c r="H140">
        <v>0</v>
      </c>
      <c r="I140" t="s">
        <v>122</v>
      </c>
      <c r="J140" t="s">
        <v>23</v>
      </c>
      <c r="K140">
        <v>11538.65</v>
      </c>
      <c r="L140">
        <v>3.7999999999999999E-2</v>
      </c>
      <c r="M140">
        <v>1.6E-2</v>
      </c>
      <c r="N140">
        <v>0</v>
      </c>
      <c r="O140">
        <v>0</v>
      </c>
      <c r="P140">
        <v>0.06</v>
      </c>
      <c r="Q140">
        <f>rsimd3[[#This Row],[Score]]-_xlfn.XLOOKUP(rsimd3[[#This Row],[Stock]],rsimd2[Stock],rsimd2[Score])</f>
        <v>-2.16</v>
      </c>
      <c r="R140">
        <f>rsimd3[[#This Row],[%prof]]-_xlfn.XLOOKUP(rsimd3[[#This Row],[Stock]],rsimd2[Stock],rsimd2[%prof])</f>
        <v>-200</v>
      </c>
      <c r="S140">
        <f>rsimd3[[#This Row],[nTrades]]-_xlfn.XLOOKUP(rsimd3[[#This Row],[Stock]],rsimd2[Stock],rsimd2[nTrades])</f>
        <v>-2</v>
      </c>
    </row>
    <row r="141" spans="1:19" x14ac:dyDescent="0.25">
      <c r="A141">
        <v>6</v>
      </c>
      <c r="B141" t="s">
        <v>31</v>
      </c>
      <c r="C141">
        <v>52</v>
      </c>
      <c r="D141">
        <v>13.94</v>
      </c>
      <c r="E141">
        <v>25</v>
      </c>
      <c r="F141">
        <v>60.52</v>
      </c>
      <c r="G141">
        <v>318</v>
      </c>
      <c r="H141">
        <v>0</v>
      </c>
      <c r="I141" t="s">
        <v>32</v>
      </c>
      <c r="J141" t="s">
        <v>33</v>
      </c>
      <c r="K141">
        <v>7365.38</v>
      </c>
      <c r="L141">
        <v>7.1999999999999995E-2</v>
      </c>
      <c r="M141">
        <v>1</v>
      </c>
      <c r="N141">
        <v>0</v>
      </c>
      <c r="O141">
        <v>0</v>
      </c>
      <c r="P141">
        <v>7.25</v>
      </c>
      <c r="Q141">
        <f>rsimd3[[#This Row],[Score]]-_xlfn.XLOOKUP(rsimd3[[#This Row],[Stock]],rsimd2[Stock],rsimd2[Score])</f>
        <v>3.65</v>
      </c>
      <c r="R141">
        <f>rsimd3[[#This Row],[%prof]]-_xlfn.XLOOKUP(rsimd3[[#This Row],[Stock]],rsimd2[Stock],rsimd2[%prof])</f>
        <v>-14.670000000000002</v>
      </c>
      <c r="S141">
        <f>rsimd3[[#This Row],[nTrades]]-_xlfn.XLOOKUP(rsimd3[[#This Row],[Stock]],rsimd2[Stock],rsimd2[nTrades])</f>
        <v>1</v>
      </c>
    </row>
    <row r="142" spans="1:19" x14ac:dyDescent="0.25">
      <c r="A142">
        <v>54</v>
      </c>
      <c r="B142" t="s">
        <v>113</v>
      </c>
      <c r="C142">
        <v>56.25</v>
      </c>
      <c r="D142">
        <v>19.89</v>
      </c>
      <c r="E142">
        <v>16</v>
      </c>
      <c r="F142">
        <v>66.5</v>
      </c>
      <c r="G142">
        <v>2917</v>
      </c>
      <c r="H142">
        <v>0</v>
      </c>
      <c r="I142" t="s">
        <v>109</v>
      </c>
      <c r="J142" t="s">
        <v>47</v>
      </c>
      <c r="K142">
        <v>6310.78</v>
      </c>
      <c r="L142">
        <v>0.112</v>
      </c>
      <c r="M142">
        <v>0.24099999999999999</v>
      </c>
      <c r="N142">
        <v>0</v>
      </c>
      <c r="O142">
        <v>0</v>
      </c>
      <c r="P142">
        <v>2.69</v>
      </c>
      <c r="Q142">
        <f>rsimd3[[#This Row],[Score]]-_xlfn.XLOOKUP(rsimd3[[#This Row],[Stock]],rsimd2[Stock],rsimd2[Score])</f>
        <v>-2.5299999999999998</v>
      </c>
      <c r="R142">
        <f>rsimd3[[#This Row],[%prof]]-_xlfn.XLOOKUP(rsimd3[[#This Row],[Stock]],rsimd2[Stock],rsimd2[%prof])</f>
        <v>-11.930000000000007</v>
      </c>
      <c r="S142">
        <f>rsimd3[[#This Row],[nTrades]]-_xlfn.XLOOKUP(rsimd3[[#This Row],[Stock]],rsimd2[Stock],rsimd2[nTrades])</f>
        <v>-6</v>
      </c>
    </row>
    <row r="143" spans="1:19" x14ac:dyDescent="0.25">
      <c r="A143">
        <v>168</v>
      </c>
      <c r="B143" t="s">
        <v>260</v>
      </c>
      <c r="C143">
        <v>40</v>
      </c>
      <c r="D143">
        <v>-9.25</v>
      </c>
      <c r="E143">
        <v>35</v>
      </c>
      <c r="F143">
        <v>130.31</v>
      </c>
      <c r="G143">
        <v>1101</v>
      </c>
      <c r="H143">
        <v>0</v>
      </c>
      <c r="I143" t="s">
        <v>25</v>
      </c>
      <c r="J143" t="s">
        <v>26</v>
      </c>
      <c r="K143">
        <v>6867.54</v>
      </c>
      <c r="L143">
        <v>-3.6999999999999998E-2</v>
      </c>
      <c r="M143">
        <v>1</v>
      </c>
      <c r="N143">
        <v>0</v>
      </c>
      <c r="O143">
        <v>0</v>
      </c>
      <c r="P143">
        <v>-3.7</v>
      </c>
      <c r="Q143">
        <f>rsimd3[[#This Row],[Score]]-_xlfn.XLOOKUP(rsimd3[[#This Row],[Stock]],rsimd2[Stock],rsimd2[Score])</f>
        <v>-5.36</v>
      </c>
      <c r="R143">
        <f>rsimd3[[#This Row],[%prof]]-_xlfn.XLOOKUP(rsimd3[[#This Row],[Stock]],rsimd2[Stock],rsimd2[%prof])</f>
        <v>1.1099999999999994</v>
      </c>
      <c r="S143">
        <f>rsimd3[[#This Row],[nTrades]]-_xlfn.XLOOKUP(rsimd3[[#This Row],[Stock]],rsimd2[Stock],rsimd2[nTrades])</f>
        <v>-1</v>
      </c>
    </row>
    <row r="144" spans="1:19" x14ac:dyDescent="0.25">
      <c r="A144">
        <v>9</v>
      </c>
      <c r="B144" t="s">
        <v>38</v>
      </c>
      <c r="C144">
        <v>62.5</v>
      </c>
      <c r="D144">
        <v>63.35</v>
      </c>
      <c r="E144">
        <v>8</v>
      </c>
      <c r="F144">
        <v>46.62</v>
      </c>
      <c r="G144">
        <v>5330</v>
      </c>
      <c r="H144">
        <v>0</v>
      </c>
      <c r="I144" t="s">
        <v>39</v>
      </c>
      <c r="J144" t="s">
        <v>23</v>
      </c>
      <c r="K144">
        <v>23460.03</v>
      </c>
      <c r="L144">
        <v>0.39600000000000002</v>
      </c>
      <c r="M144">
        <v>0.17199999999999999</v>
      </c>
      <c r="N144">
        <v>0</v>
      </c>
      <c r="O144">
        <v>0</v>
      </c>
      <c r="P144">
        <v>6.79</v>
      </c>
      <c r="Q144" t="e">
        <f>rsimd3[[#This Row],[Score]]-_xlfn.XLOOKUP(rsimd3[[#This Row],[Stock]],rsimd2[Stock],rsimd2[Score])</f>
        <v>#N/A</v>
      </c>
      <c r="R144" t="e">
        <f>rsimd3[[#This Row],[%prof]]-_xlfn.XLOOKUP(rsimd3[[#This Row],[Stock]],rsimd2[Stock],rsimd2[%prof])</f>
        <v>#N/A</v>
      </c>
      <c r="S144" t="e">
        <f>rsimd3[[#This Row],[nTrades]]-_xlfn.XLOOKUP(rsimd3[[#This Row],[Stock]],rsimd2[Stock],rsimd2[nTrades])</f>
        <v>#N/A</v>
      </c>
    </row>
    <row r="145" spans="1:19" x14ac:dyDescent="0.25">
      <c r="A145">
        <v>35</v>
      </c>
      <c r="B145" t="s">
        <v>84</v>
      </c>
      <c r="C145">
        <v>76.92</v>
      </c>
      <c r="D145">
        <v>23.02</v>
      </c>
      <c r="E145">
        <v>13</v>
      </c>
      <c r="F145">
        <v>62.92</v>
      </c>
      <c r="G145">
        <v>155</v>
      </c>
      <c r="H145">
        <v>0</v>
      </c>
      <c r="I145" t="s">
        <v>85</v>
      </c>
      <c r="J145" t="s">
        <v>86</v>
      </c>
      <c r="K145">
        <v>19173.900000000001</v>
      </c>
      <c r="L145">
        <v>0.17699999999999999</v>
      </c>
      <c r="M145">
        <v>0.20699999999999999</v>
      </c>
      <c r="N145">
        <v>0</v>
      </c>
      <c r="O145">
        <v>0</v>
      </c>
      <c r="P145">
        <v>3.66</v>
      </c>
      <c r="Q145">
        <f>rsimd3[[#This Row],[Score]]-_xlfn.XLOOKUP(rsimd3[[#This Row],[Stock]],rsimd2[Stock],rsimd2[Score])</f>
        <v>-8.86</v>
      </c>
      <c r="R145">
        <f>rsimd3[[#This Row],[%prof]]-_xlfn.XLOOKUP(rsimd3[[#This Row],[Stock]],rsimd2[Stock],rsimd2[%prof])</f>
        <v>-4.0300000000000011</v>
      </c>
      <c r="S145">
        <f>rsimd3[[#This Row],[nTrades]]-_xlfn.XLOOKUP(rsimd3[[#This Row],[Stock]],rsimd2[Stock],rsimd2[nTrades])</f>
        <v>-8</v>
      </c>
    </row>
    <row r="146" spans="1:19" x14ac:dyDescent="0.25">
      <c r="A146">
        <v>79</v>
      </c>
      <c r="B146" t="s">
        <v>147</v>
      </c>
      <c r="C146">
        <v>44.44</v>
      </c>
      <c r="D146">
        <v>18.86</v>
      </c>
      <c r="E146">
        <v>9</v>
      </c>
      <c r="F146">
        <v>48.22</v>
      </c>
      <c r="G146">
        <v>926</v>
      </c>
      <c r="H146">
        <v>0</v>
      </c>
      <c r="I146" t="s">
        <v>78</v>
      </c>
      <c r="J146" t="s">
        <v>26</v>
      </c>
      <c r="K146">
        <v>68196.320000000007</v>
      </c>
      <c r="L146">
        <v>8.4000000000000005E-2</v>
      </c>
      <c r="M146">
        <v>0.187</v>
      </c>
      <c r="N146">
        <v>0</v>
      </c>
      <c r="O146">
        <v>0</v>
      </c>
      <c r="P146">
        <v>1.56</v>
      </c>
      <c r="Q146">
        <f>rsimd3[[#This Row],[Score]]-_xlfn.XLOOKUP(rsimd3[[#This Row],[Stock]],rsimd2[Stock],rsimd2[Score])</f>
        <v>-0.64000000000000012</v>
      </c>
      <c r="R146">
        <f>rsimd3[[#This Row],[%prof]]-_xlfn.XLOOKUP(rsimd3[[#This Row],[Stock]],rsimd2[Stock],rsimd2[%prof])</f>
        <v>-8.89</v>
      </c>
      <c r="S146">
        <f>rsimd3[[#This Row],[nTrades]]-_xlfn.XLOOKUP(rsimd3[[#This Row],[Stock]],rsimd2[Stock],rsimd2[nTrades])</f>
        <v>-6</v>
      </c>
    </row>
    <row r="147" spans="1:19" x14ac:dyDescent="0.25">
      <c r="A147">
        <v>88</v>
      </c>
      <c r="B147" t="s">
        <v>158</v>
      </c>
      <c r="C147">
        <v>100</v>
      </c>
      <c r="D147">
        <v>20.16</v>
      </c>
      <c r="E147">
        <v>1</v>
      </c>
      <c r="F147">
        <v>16</v>
      </c>
      <c r="G147">
        <v>1056</v>
      </c>
      <c r="H147">
        <v>0</v>
      </c>
      <c r="I147" t="s">
        <v>29</v>
      </c>
      <c r="J147" t="s">
        <v>30</v>
      </c>
      <c r="K147">
        <v>3581.26</v>
      </c>
      <c r="L147">
        <v>0.20200000000000001</v>
      </c>
      <c r="M147">
        <v>6.2E-2</v>
      </c>
      <c r="N147">
        <v>0</v>
      </c>
      <c r="O147">
        <v>0</v>
      </c>
      <c r="P147">
        <v>1.26</v>
      </c>
      <c r="Q147">
        <f>rsimd3[[#This Row],[Score]]-_xlfn.XLOOKUP(rsimd3[[#This Row],[Stock]],rsimd2[Stock],rsimd2[Score])</f>
        <v>1.25</v>
      </c>
      <c r="R147">
        <f>rsimd3[[#This Row],[%prof]]-_xlfn.XLOOKUP(rsimd3[[#This Row],[Stock]],rsimd2[Stock],rsimd2[%prof])</f>
        <v>75</v>
      </c>
      <c r="S147">
        <f>rsimd3[[#This Row],[nTrades]]-_xlfn.XLOOKUP(rsimd3[[#This Row],[Stock]],rsimd2[Stock],rsimd2[nTrades])</f>
        <v>-3</v>
      </c>
    </row>
    <row r="148" spans="1:19" x14ac:dyDescent="0.25">
      <c r="A148">
        <v>17</v>
      </c>
      <c r="B148" t="s">
        <v>54</v>
      </c>
      <c r="C148">
        <v>93.33</v>
      </c>
      <c r="D148">
        <v>14.29</v>
      </c>
      <c r="E148">
        <v>15</v>
      </c>
      <c r="F148">
        <v>40.270000000000003</v>
      </c>
      <c r="G148">
        <v>3905</v>
      </c>
      <c r="H148">
        <v>0</v>
      </c>
      <c r="I148" t="s">
        <v>55</v>
      </c>
      <c r="J148" t="s">
        <v>56</v>
      </c>
      <c r="K148">
        <v>14041.05</v>
      </c>
      <c r="L148">
        <v>0.13300000000000001</v>
      </c>
      <c r="M148">
        <v>0.372</v>
      </c>
      <c r="N148">
        <v>0</v>
      </c>
      <c r="O148">
        <v>0</v>
      </c>
      <c r="P148">
        <v>4.97</v>
      </c>
      <c r="Q148">
        <f>rsimd3[[#This Row],[Score]]-_xlfn.XLOOKUP(rsimd3[[#This Row],[Stock]],rsimd2[Stock],rsimd2[Score])</f>
        <v>-3.1800000000000006</v>
      </c>
      <c r="R148">
        <f>rsimd3[[#This Row],[%prof]]-_xlfn.XLOOKUP(rsimd3[[#This Row],[Stock]],rsimd2[Stock],rsimd2[%prof])</f>
        <v>16.659999999999997</v>
      </c>
      <c r="S148">
        <f>rsimd3[[#This Row],[nTrades]]-_xlfn.XLOOKUP(rsimd3[[#This Row],[Stock]],rsimd2[Stock],rsimd2[nTrades])</f>
        <v>-15</v>
      </c>
    </row>
    <row r="149" spans="1:19" x14ac:dyDescent="0.25">
      <c r="A149">
        <v>113</v>
      </c>
      <c r="B149" t="s">
        <v>189</v>
      </c>
      <c r="C149">
        <v>41.67</v>
      </c>
      <c r="D149">
        <v>7.39</v>
      </c>
      <c r="E149">
        <v>12</v>
      </c>
      <c r="F149">
        <v>53.75</v>
      </c>
      <c r="G149">
        <v>350</v>
      </c>
      <c r="H149">
        <v>0</v>
      </c>
      <c r="I149" t="s">
        <v>190</v>
      </c>
      <c r="J149" t="s">
        <v>86</v>
      </c>
      <c r="K149">
        <v>18322.060000000001</v>
      </c>
      <c r="L149">
        <v>3.1E-2</v>
      </c>
      <c r="M149">
        <v>0.223</v>
      </c>
      <c r="N149">
        <v>0</v>
      </c>
      <c r="O149">
        <v>0</v>
      </c>
      <c r="P149">
        <v>0.69</v>
      </c>
      <c r="Q149">
        <f>rsimd3[[#This Row],[Score]]-_xlfn.XLOOKUP(rsimd3[[#This Row],[Stock]],rsimd2[Stock],rsimd2[Score])</f>
        <v>-0.58000000000000007</v>
      </c>
      <c r="R149">
        <f>rsimd3[[#This Row],[%prof]]-_xlfn.XLOOKUP(rsimd3[[#This Row],[Stock]],rsimd2[Stock],rsimd2[%prof])</f>
        <v>-12.879999999999995</v>
      </c>
      <c r="S149">
        <f>rsimd3[[#This Row],[nTrades]]-_xlfn.XLOOKUP(rsimd3[[#This Row],[Stock]],rsimd2[Stock],rsimd2[nTrades])</f>
        <v>1</v>
      </c>
    </row>
    <row r="150" spans="1:19" x14ac:dyDescent="0.25">
      <c r="A150">
        <v>124</v>
      </c>
      <c r="B150" t="s">
        <v>203</v>
      </c>
      <c r="C150">
        <v>100</v>
      </c>
      <c r="D150">
        <v>2.7</v>
      </c>
      <c r="E150">
        <v>6</v>
      </c>
      <c r="F150">
        <v>36.33</v>
      </c>
      <c r="G150">
        <v>1468</v>
      </c>
      <c r="H150">
        <v>0</v>
      </c>
      <c r="I150" t="s">
        <v>74</v>
      </c>
      <c r="J150" t="s">
        <v>75</v>
      </c>
      <c r="K150">
        <v>73006.179999999993</v>
      </c>
      <c r="L150">
        <v>2.7E-2</v>
      </c>
      <c r="M150">
        <v>0.16500000000000001</v>
      </c>
      <c r="N150">
        <v>0</v>
      </c>
      <c r="O150">
        <v>0</v>
      </c>
      <c r="P150">
        <v>0.45</v>
      </c>
      <c r="Q150">
        <f>rsimd3[[#This Row],[Score]]-_xlfn.XLOOKUP(rsimd3[[#This Row],[Stock]],rsimd2[Stock],rsimd2[Score])</f>
        <v>-0.76</v>
      </c>
      <c r="R150">
        <f>rsimd3[[#This Row],[%prof]]-_xlfn.XLOOKUP(rsimd3[[#This Row],[Stock]],rsimd2[Stock],rsimd2[%prof])</f>
        <v>9.0900000000000034</v>
      </c>
      <c r="S150">
        <f>rsimd3[[#This Row],[nTrades]]-_xlfn.XLOOKUP(rsimd3[[#This Row],[Stock]],rsimd2[Stock],rsimd2[nTrades])</f>
        <v>-5</v>
      </c>
    </row>
    <row r="151" spans="1:19" x14ac:dyDescent="0.25">
      <c r="A151">
        <v>150</v>
      </c>
      <c r="B151" t="s">
        <v>237</v>
      </c>
      <c r="C151">
        <v>100</v>
      </c>
      <c r="D151">
        <v>0.78</v>
      </c>
      <c r="E151">
        <v>3</v>
      </c>
      <c r="F151">
        <v>77</v>
      </c>
      <c r="G151">
        <v>33</v>
      </c>
      <c r="H151">
        <v>0</v>
      </c>
      <c r="I151" t="s">
        <v>165</v>
      </c>
      <c r="J151" t="s">
        <v>47</v>
      </c>
      <c r="K151">
        <v>4987.1499999999996</v>
      </c>
      <c r="L151">
        <v>8.0000000000000002E-3</v>
      </c>
      <c r="M151">
        <v>3.9E-2</v>
      </c>
      <c r="N151">
        <v>0.57099999999999995</v>
      </c>
      <c r="O151">
        <v>0</v>
      </c>
      <c r="P151">
        <v>0.03</v>
      </c>
      <c r="Q151">
        <f>rsimd3[[#This Row],[Score]]-_xlfn.XLOOKUP(rsimd3[[#This Row],[Stock]],rsimd2[Stock],rsimd2[Score])</f>
        <v>-2.23</v>
      </c>
      <c r="R151">
        <f>rsimd3[[#This Row],[%prof]]-_xlfn.XLOOKUP(rsimd3[[#This Row],[Stock]],rsimd2[Stock],rsimd2[%prof])</f>
        <v>18.180000000000007</v>
      </c>
      <c r="S151">
        <f>rsimd3[[#This Row],[nTrades]]-_xlfn.XLOOKUP(rsimd3[[#This Row],[Stock]],rsimd2[Stock],rsimd2[nTrades])</f>
        <v>-8</v>
      </c>
    </row>
    <row r="152" spans="1:19" x14ac:dyDescent="0.25">
      <c r="A152">
        <v>18</v>
      </c>
      <c r="B152" t="s">
        <v>57</v>
      </c>
      <c r="C152">
        <v>100</v>
      </c>
      <c r="D152">
        <v>73</v>
      </c>
      <c r="E152">
        <v>3</v>
      </c>
      <c r="F152">
        <v>46</v>
      </c>
      <c r="G152">
        <v>925</v>
      </c>
      <c r="H152">
        <v>0</v>
      </c>
      <c r="I152" t="s">
        <v>22</v>
      </c>
      <c r="J152" t="s">
        <v>23</v>
      </c>
      <c r="K152">
        <v>6176.25</v>
      </c>
      <c r="L152">
        <v>0.73</v>
      </c>
      <c r="M152">
        <v>6.5000000000000002E-2</v>
      </c>
      <c r="N152">
        <v>0</v>
      </c>
      <c r="O152">
        <v>0</v>
      </c>
      <c r="P152">
        <v>4.76</v>
      </c>
      <c r="Q152">
        <f>rsimd3[[#This Row],[Score]]-_xlfn.XLOOKUP(rsimd3[[#This Row],[Stock]],rsimd2[Stock],rsimd2[Score])</f>
        <v>-0.37000000000000011</v>
      </c>
      <c r="R152">
        <f>rsimd3[[#This Row],[%prof]]-_xlfn.XLOOKUP(rsimd3[[#This Row],[Stock]],rsimd2[Stock],rsimd2[%prof])</f>
        <v>0</v>
      </c>
      <c r="S152">
        <f>rsimd3[[#This Row],[nTrades]]-_xlfn.XLOOKUP(rsimd3[[#This Row],[Stock]],rsimd2[Stock],rsimd2[nTrades])</f>
        <v>-3</v>
      </c>
    </row>
    <row r="153" spans="1:19" x14ac:dyDescent="0.25">
      <c r="A153">
        <v>82</v>
      </c>
      <c r="B153" t="s">
        <v>151</v>
      </c>
      <c r="C153">
        <v>100</v>
      </c>
      <c r="D153">
        <v>14.43</v>
      </c>
      <c r="E153">
        <v>5</v>
      </c>
      <c r="F153">
        <v>48.6</v>
      </c>
      <c r="G153">
        <v>5220</v>
      </c>
      <c r="H153">
        <v>0</v>
      </c>
      <c r="I153" t="s">
        <v>55</v>
      </c>
      <c r="J153" t="s">
        <v>56</v>
      </c>
      <c r="K153">
        <v>13686.09</v>
      </c>
      <c r="L153">
        <v>0.14399999999999999</v>
      </c>
      <c r="M153">
        <v>0.10299999999999999</v>
      </c>
      <c r="N153">
        <v>0</v>
      </c>
      <c r="O153">
        <v>0</v>
      </c>
      <c r="P153">
        <v>1.48</v>
      </c>
      <c r="Q153">
        <f>rsimd3[[#This Row],[Score]]-_xlfn.XLOOKUP(rsimd3[[#This Row],[Stock]],rsimd2[Stock],rsimd2[Score])</f>
        <v>-3.7600000000000002</v>
      </c>
      <c r="R153">
        <f>rsimd3[[#This Row],[%prof]]-_xlfn.XLOOKUP(rsimd3[[#This Row],[Stock]],rsimd2[Stock],rsimd2[%prof])</f>
        <v>10</v>
      </c>
      <c r="S153">
        <f>rsimd3[[#This Row],[nTrades]]-_xlfn.XLOOKUP(rsimd3[[#This Row],[Stock]],rsimd2[Stock],rsimd2[nTrades])</f>
        <v>-15</v>
      </c>
    </row>
    <row r="154" spans="1:19" x14ac:dyDescent="0.25">
      <c r="A154">
        <v>36</v>
      </c>
      <c r="B154" t="s">
        <v>87</v>
      </c>
      <c r="C154">
        <v>75</v>
      </c>
      <c r="D154">
        <v>21.96</v>
      </c>
      <c r="E154">
        <v>12</v>
      </c>
      <c r="F154">
        <v>55.92</v>
      </c>
      <c r="G154">
        <v>925</v>
      </c>
      <c r="H154">
        <v>0</v>
      </c>
      <c r="I154" t="s">
        <v>53</v>
      </c>
      <c r="J154" t="s">
        <v>17</v>
      </c>
      <c r="K154">
        <v>2804.51</v>
      </c>
      <c r="L154">
        <v>0.16500000000000001</v>
      </c>
      <c r="M154">
        <v>0.215</v>
      </c>
      <c r="N154">
        <v>0</v>
      </c>
      <c r="O154">
        <v>0</v>
      </c>
      <c r="P154">
        <v>3.53</v>
      </c>
      <c r="Q154">
        <f>rsimd3[[#This Row],[Score]]-_xlfn.XLOOKUP(rsimd3[[#This Row],[Stock]],rsimd2[Stock],rsimd2[Score])</f>
        <v>0.11999999999999966</v>
      </c>
      <c r="R154">
        <f>rsimd3[[#This Row],[%prof]]-_xlfn.XLOOKUP(rsimd3[[#This Row],[Stock]],rsimd2[Stock],rsimd2[%prof])</f>
        <v>-7.3499999999999943</v>
      </c>
      <c r="S154">
        <f>rsimd3[[#This Row],[nTrades]]-_xlfn.XLOOKUP(rsimd3[[#This Row],[Stock]],rsimd2[Stock],rsimd2[nTrades])</f>
        <v>-5</v>
      </c>
    </row>
    <row r="155" spans="1:19" x14ac:dyDescent="0.25">
      <c r="A155">
        <v>165</v>
      </c>
      <c r="B155" t="s">
        <v>256</v>
      </c>
      <c r="C155">
        <v>69.23</v>
      </c>
      <c r="D155">
        <v>-3.56</v>
      </c>
      <c r="E155">
        <v>13</v>
      </c>
      <c r="F155">
        <v>67.38</v>
      </c>
      <c r="G155">
        <v>1419</v>
      </c>
      <c r="H155">
        <v>0</v>
      </c>
      <c r="I155" t="s">
        <v>257</v>
      </c>
      <c r="J155" t="s">
        <v>86</v>
      </c>
      <c r="K155">
        <v>2824.52</v>
      </c>
      <c r="L155">
        <v>-2.5000000000000001E-2</v>
      </c>
      <c r="M155">
        <v>0.193</v>
      </c>
      <c r="N155">
        <v>0</v>
      </c>
      <c r="O155">
        <v>0</v>
      </c>
      <c r="P155">
        <v>-0.48</v>
      </c>
      <c r="Q155">
        <f>rsimd3[[#This Row],[Score]]-_xlfn.XLOOKUP(rsimd3[[#This Row],[Stock]],rsimd2[Stock],rsimd2[Score])</f>
        <v>0.17000000000000004</v>
      </c>
      <c r="R155">
        <f>rsimd3[[#This Row],[%prof]]-_xlfn.XLOOKUP(rsimd3[[#This Row],[Stock]],rsimd2[Stock],rsimd2[%prof])</f>
        <v>-1.5999999999999943</v>
      </c>
      <c r="S155">
        <f>rsimd3[[#This Row],[nTrades]]-_xlfn.XLOOKUP(rsimd3[[#This Row],[Stock]],rsimd2[Stock],rsimd2[nTrades])</f>
        <v>-11</v>
      </c>
    </row>
    <row r="156" spans="1:19" x14ac:dyDescent="0.25">
      <c r="A156">
        <v>151</v>
      </c>
      <c r="B156" t="s">
        <v>238</v>
      </c>
      <c r="C156">
        <v>0</v>
      </c>
      <c r="D156">
        <v>-15.7</v>
      </c>
      <c r="E156">
        <v>7</v>
      </c>
      <c r="F156">
        <v>88.86</v>
      </c>
      <c r="G156">
        <v>2863</v>
      </c>
      <c r="H156">
        <v>0</v>
      </c>
      <c r="I156" t="s">
        <v>239</v>
      </c>
      <c r="J156" t="s">
        <v>86</v>
      </c>
      <c r="K156">
        <v>28843.47</v>
      </c>
      <c r="L156">
        <v>0</v>
      </c>
      <c r="M156">
        <v>7.9000000000000001E-2</v>
      </c>
      <c r="N156">
        <v>0</v>
      </c>
      <c r="O156">
        <v>0</v>
      </c>
      <c r="P156">
        <v>0</v>
      </c>
      <c r="Q156">
        <f>rsimd3[[#This Row],[Score]]-_xlfn.XLOOKUP(rsimd3[[#This Row],[Stock]],rsimd2[Stock],rsimd2[Score])</f>
        <v>0.32</v>
      </c>
      <c r="R156">
        <f>rsimd3[[#This Row],[%prof]]-_xlfn.XLOOKUP(rsimd3[[#This Row],[Stock]],rsimd2[Stock],rsimd2[%prof])</f>
        <v>-35.71</v>
      </c>
      <c r="S156">
        <f>rsimd3[[#This Row],[nTrades]]-_xlfn.XLOOKUP(rsimd3[[#This Row],[Stock]],rsimd2[Stock],rsimd2[nTrades])</f>
        <v>-7</v>
      </c>
    </row>
    <row r="157" spans="1:19" x14ac:dyDescent="0.25">
      <c r="A157">
        <v>76</v>
      </c>
      <c r="B157" t="s">
        <v>142</v>
      </c>
      <c r="C157">
        <v>90</v>
      </c>
      <c r="D157">
        <v>5.14</v>
      </c>
      <c r="E157">
        <v>10</v>
      </c>
      <c r="F157">
        <v>27.8</v>
      </c>
      <c r="G157">
        <v>385</v>
      </c>
      <c r="H157">
        <v>0</v>
      </c>
      <c r="I157" t="s">
        <v>143</v>
      </c>
      <c r="J157" t="s">
        <v>23</v>
      </c>
      <c r="K157">
        <v>12611.95</v>
      </c>
      <c r="L157">
        <v>4.5999999999999999E-2</v>
      </c>
      <c r="M157">
        <v>0.36</v>
      </c>
      <c r="N157">
        <v>0</v>
      </c>
      <c r="O157">
        <v>0</v>
      </c>
      <c r="P157">
        <v>1.66</v>
      </c>
      <c r="Q157">
        <f>rsimd3[[#This Row],[Score]]-_xlfn.XLOOKUP(rsimd3[[#This Row],[Stock]],rsimd2[Stock],rsimd2[Score])</f>
        <v>0.1399999999999999</v>
      </c>
      <c r="R157">
        <f>rsimd3[[#This Row],[%prof]]-_xlfn.XLOOKUP(rsimd3[[#This Row],[Stock]],rsimd2[Stock],rsimd2[%prof])</f>
        <v>0</v>
      </c>
      <c r="S157">
        <f>rsimd3[[#This Row],[nTrades]]-_xlfn.XLOOKUP(rsimd3[[#This Row],[Stock]],rsimd2[Stock],rsimd2[nTrades])</f>
        <v>0</v>
      </c>
    </row>
    <row r="158" spans="1:19" x14ac:dyDescent="0.25">
      <c r="A158">
        <v>60</v>
      </c>
      <c r="B158" t="s">
        <v>123</v>
      </c>
      <c r="C158">
        <v>84.62</v>
      </c>
      <c r="D158">
        <v>10.55</v>
      </c>
      <c r="E158">
        <v>13</v>
      </c>
      <c r="F158">
        <v>48.15</v>
      </c>
      <c r="G158">
        <v>38</v>
      </c>
      <c r="H158">
        <v>0</v>
      </c>
      <c r="I158" t="s">
        <v>59</v>
      </c>
      <c r="J158" t="s">
        <v>47</v>
      </c>
      <c r="K158">
        <v>7684.77</v>
      </c>
      <c r="L158">
        <v>8.8999999999999996E-2</v>
      </c>
      <c r="M158">
        <v>0.27</v>
      </c>
      <c r="N158">
        <v>0.21099999999999999</v>
      </c>
      <c r="O158">
        <v>0</v>
      </c>
      <c r="P158">
        <v>2.41</v>
      </c>
      <c r="Q158">
        <f>rsimd3[[#This Row],[Score]]-_xlfn.XLOOKUP(rsimd3[[#This Row],[Stock]],rsimd2[Stock],rsimd2[Score])</f>
        <v>-0.77</v>
      </c>
      <c r="R158">
        <f>rsimd3[[#This Row],[%prof]]-_xlfn.XLOOKUP(rsimd3[[#This Row],[Stock]],rsimd2[Stock],rsimd2[%prof])</f>
        <v>-4.269999999999996</v>
      </c>
      <c r="S158">
        <f>rsimd3[[#This Row],[nTrades]]-_xlfn.XLOOKUP(rsimd3[[#This Row],[Stock]],rsimd2[Stock],rsimd2[nTrades])</f>
        <v>-5</v>
      </c>
    </row>
    <row r="159" spans="1:19" x14ac:dyDescent="0.25">
      <c r="A159">
        <v>86</v>
      </c>
      <c r="B159" t="s">
        <v>156</v>
      </c>
      <c r="C159">
        <v>71.430000000000007</v>
      </c>
      <c r="D159">
        <v>7.6</v>
      </c>
      <c r="E159">
        <v>14</v>
      </c>
      <c r="F159">
        <v>56.57</v>
      </c>
      <c r="G159">
        <v>1122</v>
      </c>
      <c r="H159">
        <v>0</v>
      </c>
      <c r="I159" t="s">
        <v>49</v>
      </c>
      <c r="J159" t="s">
        <v>50</v>
      </c>
      <c r="K159">
        <v>9978.6200000000008</v>
      </c>
      <c r="L159">
        <v>5.3999999999999999E-2</v>
      </c>
      <c r="M159">
        <v>0.247</v>
      </c>
      <c r="N159">
        <v>0</v>
      </c>
      <c r="O159">
        <v>0</v>
      </c>
      <c r="P159">
        <v>1.34</v>
      </c>
      <c r="Q159">
        <f>rsimd3[[#This Row],[Score]]-_xlfn.XLOOKUP(rsimd3[[#This Row],[Stock]],rsimd2[Stock],rsimd2[Score])</f>
        <v>1.32</v>
      </c>
      <c r="R159">
        <f>rsimd3[[#This Row],[%prof]]-_xlfn.XLOOKUP(rsimd3[[#This Row],[Stock]],rsimd2[Stock],rsimd2[%prof])</f>
        <v>6.7200000000000131</v>
      </c>
      <c r="S159">
        <f>rsimd3[[#This Row],[nTrades]]-_xlfn.XLOOKUP(rsimd3[[#This Row],[Stock]],rsimd2[Stock],rsimd2[nTrades])</f>
        <v>-3</v>
      </c>
    </row>
    <row r="160" spans="1:19" x14ac:dyDescent="0.25">
      <c r="A160">
        <v>130</v>
      </c>
      <c r="B160" t="s">
        <v>211</v>
      </c>
      <c r="C160">
        <v>61.54</v>
      </c>
      <c r="D160">
        <v>2.09</v>
      </c>
      <c r="E160">
        <v>13</v>
      </c>
      <c r="F160">
        <v>56</v>
      </c>
      <c r="G160">
        <v>297</v>
      </c>
      <c r="H160">
        <v>0</v>
      </c>
      <c r="I160" t="s">
        <v>212</v>
      </c>
      <c r="J160" t="s">
        <v>20</v>
      </c>
      <c r="K160">
        <v>5968.33</v>
      </c>
      <c r="L160">
        <v>1.2999999999999999E-2</v>
      </c>
      <c r="M160">
        <v>0.23200000000000001</v>
      </c>
      <c r="N160">
        <v>0</v>
      </c>
      <c r="O160">
        <v>0</v>
      </c>
      <c r="P160">
        <v>0.3</v>
      </c>
      <c r="Q160">
        <f>rsimd3[[#This Row],[Score]]-_xlfn.XLOOKUP(rsimd3[[#This Row],[Stock]],rsimd2[Stock],rsimd2[Score])</f>
        <v>-1.27</v>
      </c>
      <c r="R160">
        <f>rsimd3[[#This Row],[%prof]]-_xlfn.XLOOKUP(rsimd3[[#This Row],[Stock]],rsimd2[Stock],rsimd2[%prof])</f>
        <v>-5.1300000000000026</v>
      </c>
      <c r="S160">
        <f>rsimd3[[#This Row],[nTrades]]-_xlfn.XLOOKUP(rsimd3[[#This Row],[Stock]],rsimd2[Stock],rsimd2[nTrades])</f>
        <v>-11</v>
      </c>
    </row>
    <row r="161" spans="1:19" x14ac:dyDescent="0.25">
      <c r="A161">
        <v>80</v>
      </c>
      <c r="B161" t="s">
        <v>148</v>
      </c>
      <c r="C161">
        <v>100</v>
      </c>
      <c r="D161">
        <v>15.62</v>
      </c>
      <c r="E161">
        <v>4</v>
      </c>
      <c r="F161">
        <v>40.75</v>
      </c>
      <c r="G161">
        <v>377</v>
      </c>
      <c r="H161">
        <v>0</v>
      </c>
      <c r="I161" t="s">
        <v>53</v>
      </c>
      <c r="J161" t="s">
        <v>17</v>
      </c>
      <c r="K161">
        <v>4280</v>
      </c>
      <c r="L161">
        <v>0.156</v>
      </c>
      <c r="M161">
        <v>9.8000000000000004E-2</v>
      </c>
      <c r="N161">
        <v>0</v>
      </c>
      <c r="O161">
        <v>0</v>
      </c>
      <c r="P161">
        <v>1.53</v>
      </c>
      <c r="Q161">
        <f>rsimd3[[#This Row],[Score]]-_xlfn.XLOOKUP(rsimd3[[#This Row],[Stock]],rsimd2[Stock],rsimd2[Score])</f>
        <v>-1.32</v>
      </c>
      <c r="R161">
        <f>rsimd3[[#This Row],[%prof]]-_xlfn.XLOOKUP(rsimd3[[#This Row],[Stock]],rsimd2[Stock],rsimd2[%prof])</f>
        <v>21.430000000000007</v>
      </c>
      <c r="S161">
        <f>rsimd3[[#This Row],[nTrades]]-_xlfn.XLOOKUP(rsimd3[[#This Row],[Stock]],rsimd2[Stock],rsimd2[nTrades])</f>
        <v>-10</v>
      </c>
    </row>
    <row r="162" spans="1:19" x14ac:dyDescent="0.25">
      <c r="A162">
        <v>164</v>
      </c>
      <c r="B162" t="s">
        <v>255</v>
      </c>
      <c r="C162">
        <v>50</v>
      </c>
      <c r="D162">
        <v>-8.01</v>
      </c>
      <c r="E162">
        <v>6</v>
      </c>
      <c r="F162">
        <v>56.67</v>
      </c>
      <c r="G162">
        <v>79</v>
      </c>
      <c r="H162">
        <v>0</v>
      </c>
      <c r="I162" t="s">
        <v>162</v>
      </c>
      <c r="J162" t="s">
        <v>47</v>
      </c>
      <c r="K162">
        <v>20532.330000000002</v>
      </c>
      <c r="L162">
        <v>-0.04</v>
      </c>
      <c r="M162">
        <v>0.106</v>
      </c>
      <c r="N162">
        <v>0</v>
      </c>
      <c r="O162">
        <v>0</v>
      </c>
      <c r="P162">
        <v>-0.42</v>
      </c>
      <c r="Q162">
        <f>rsimd3[[#This Row],[Score]]-_xlfn.XLOOKUP(rsimd3[[#This Row],[Stock]],rsimd2[Stock],rsimd2[Score])</f>
        <v>-1.7999999999999998</v>
      </c>
      <c r="R162">
        <f>rsimd3[[#This Row],[%prof]]-_xlfn.XLOOKUP(rsimd3[[#This Row],[Stock]],rsimd2[Stock],rsimd2[%prof])</f>
        <v>-31.819999999999993</v>
      </c>
      <c r="S162">
        <f>rsimd3[[#This Row],[nTrades]]-_xlfn.XLOOKUP(rsimd3[[#This Row],[Stock]],rsimd2[Stock],rsimd2[nTrades])</f>
        <v>-5</v>
      </c>
    </row>
    <row r="163" spans="1:19" x14ac:dyDescent="0.25">
      <c r="A163">
        <v>19</v>
      </c>
      <c r="B163" t="s">
        <v>58</v>
      </c>
      <c r="C163">
        <v>87.5</v>
      </c>
      <c r="D163">
        <v>11.34</v>
      </c>
      <c r="E163">
        <v>16</v>
      </c>
      <c r="F163">
        <v>33.380000000000003</v>
      </c>
      <c r="G163">
        <v>923</v>
      </c>
      <c r="H163">
        <v>0</v>
      </c>
      <c r="I163" t="s">
        <v>59</v>
      </c>
      <c r="J163" t="s">
        <v>47</v>
      </c>
      <c r="K163">
        <v>2497.61</v>
      </c>
      <c r="L163">
        <v>9.9000000000000005E-2</v>
      </c>
      <c r="M163">
        <v>0.47899999999999998</v>
      </c>
      <c r="N163">
        <v>0</v>
      </c>
      <c r="O163">
        <v>0</v>
      </c>
      <c r="P163">
        <v>4.76</v>
      </c>
      <c r="Q163">
        <f>rsimd3[[#This Row],[Score]]-_xlfn.XLOOKUP(rsimd3[[#This Row],[Stock]],rsimd2[Stock],rsimd2[Score])</f>
        <v>-1.83</v>
      </c>
      <c r="R163">
        <f>rsimd3[[#This Row],[%prof]]-_xlfn.XLOOKUP(rsimd3[[#This Row],[Stock]],rsimd2[Stock],rsimd2[%prof])</f>
        <v>-1.3900000000000006</v>
      </c>
      <c r="S163">
        <f>rsimd3[[#This Row],[nTrades]]-_xlfn.XLOOKUP(rsimd3[[#This Row],[Stock]],rsimd2[Stock],rsimd2[nTrades])</f>
        <v>-2</v>
      </c>
    </row>
    <row r="164" spans="1:19" x14ac:dyDescent="0.25">
      <c r="A164">
        <v>160</v>
      </c>
      <c r="B164" t="s">
        <v>250</v>
      </c>
      <c r="C164">
        <v>64.290000000000006</v>
      </c>
      <c r="D164">
        <v>-1.62</v>
      </c>
      <c r="E164">
        <v>14</v>
      </c>
      <c r="F164">
        <v>62</v>
      </c>
      <c r="G164">
        <v>1014</v>
      </c>
      <c r="H164">
        <v>0</v>
      </c>
      <c r="I164" t="s">
        <v>115</v>
      </c>
      <c r="J164" t="s">
        <v>23</v>
      </c>
      <c r="K164">
        <v>18320.41</v>
      </c>
      <c r="L164">
        <v>-0.01</v>
      </c>
      <c r="M164">
        <v>0.22600000000000001</v>
      </c>
      <c r="N164">
        <v>0</v>
      </c>
      <c r="O164">
        <v>0</v>
      </c>
      <c r="P164">
        <v>-0.24</v>
      </c>
      <c r="Q164">
        <f>rsimd3[[#This Row],[Score]]-_xlfn.XLOOKUP(rsimd3[[#This Row],[Stock]],rsimd2[Stock],rsimd2[Score])</f>
        <v>-0.66999999999999993</v>
      </c>
      <c r="R164">
        <f>rsimd3[[#This Row],[%prof]]-_xlfn.XLOOKUP(rsimd3[[#This Row],[Stock]],rsimd2[Stock],rsimd2[%prof])</f>
        <v>-2.3799999999999955</v>
      </c>
      <c r="S164">
        <f>rsimd3[[#This Row],[nTrades]]-_xlfn.XLOOKUP(rsimd3[[#This Row],[Stock]],rsimd2[Stock],rsimd2[nTrades])</f>
        <v>-4</v>
      </c>
    </row>
    <row r="165" spans="1:19" x14ac:dyDescent="0.25">
      <c r="A165">
        <v>155</v>
      </c>
      <c r="B165" t="s">
        <v>244</v>
      </c>
      <c r="C165">
        <v>12.5</v>
      </c>
      <c r="D165">
        <v>-5.47</v>
      </c>
      <c r="E165">
        <v>8</v>
      </c>
      <c r="F165">
        <v>82.25</v>
      </c>
      <c r="G165">
        <v>557</v>
      </c>
      <c r="H165">
        <v>0</v>
      </c>
      <c r="I165" t="s">
        <v>85</v>
      </c>
      <c r="J165" t="s">
        <v>86</v>
      </c>
      <c r="K165">
        <v>23507.82</v>
      </c>
      <c r="L165">
        <v>-7.0000000000000001E-3</v>
      </c>
      <c r="M165">
        <v>9.7000000000000003E-2</v>
      </c>
      <c r="N165">
        <v>0</v>
      </c>
      <c r="O165">
        <v>0</v>
      </c>
      <c r="P165">
        <v>-7.0000000000000007E-2</v>
      </c>
      <c r="Q165">
        <f>rsimd3[[#This Row],[Score]]-_xlfn.XLOOKUP(rsimd3[[#This Row],[Stock]],rsimd2[Stock],rsimd2[Score])</f>
        <v>-0.58000000000000007</v>
      </c>
      <c r="R165">
        <f>rsimd3[[#This Row],[%prof]]-_xlfn.XLOOKUP(rsimd3[[#This Row],[Stock]],rsimd2[Stock],rsimd2[%prof])</f>
        <v>-41.35</v>
      </c>
      <c r="S165">
        <f>rsimd3[[#This Row],[nTrades]]-_xlfn.XLOOKUP(rsimd3[[#This Row],[Stock]],rsimd2[Stock],rsimd2[nTrades])</f>
        <v>-5</v>
      </c>
    </row>
    <row r="166" spans="1:19" x14ac:dyDescent="0.25">
      <c r="A166">
        <v>109</v>
      </c>
      <c r="B166" t="s">
        <v>183</v>
      </c>
      <c r="C166">
        <v>100</v>
      </c>
      <c r="D166">
        <v>5.44</v>
      </c>
      <c r="E166">
        <v>8</v>
      </c>
      <c r="F166">
        <v>51.62</v>
      </c>
      <c r="G166">
        <v>4130</v>
      </c>
      <c r="H166">
        <v>0</v>
      </c>
      <c r="I166" t="s">
        <v>74</v>
      </c>
      <c r="J166" t="s">
        <v>75</v>
      </c>
      <c r="K166">
        <v>24461.99</v>
      </c>
      <c r="L166">
        <v>5.3999999999999999E-2</v>
      </c>
      <c r="M166">
        <v>0.155</v>
      </c>
      <c r="N166">
        <v>0</v>
      </c>
      <c r="O166">
        <v>0</v>
      </c>
      <c r="P166">
        <v>0.84</v>
      </c>
      <c r="Q166">
        <f>rsimd3[[#This Row],[Score]]-_xlfn.XLOOKUP(rsimd3[[#This Row],[Stock]],rsimd2[Stock],rsimd2[Score])</f>
        <v>0.24</v>
      </c>
      <c r="R166">
        <f>rsimd3[[#This Row],[%prof]]-_xlfn.XLOOKUP(rsimd3[[#This Row],[Stock]],rsimd2[Stock],rsimd2[%prof])</f>
        <v>26.67</v>
      </c>
      <c r="S166">
        <f>rsimd3[[#This Row],[nTrades]]-_xlfn.XLOOKUP(rsimd3[[#This Row],[Stock]],rsimd2[Stock],rsimd2[nTrades])</f>
        <v>-7</v>
      </c>
    </row>
    <row r="167" spans="1:19" x14ac:dyDescent="0.25">
      <c r="A167">
        <v>51</v>
      </c>
      <c r="B167" t="s">
        <v>108</v>
      </c>
      <c r="C167">
        <v>68.42</v>
      </c>
      <c r="D167">
        <v>10.220000000000001</v>
      </c>
      <c r="E167">
        <v>19</v>
      </c>
      <c r="F167">
        <v>46.21</v>
      </c>
      <c r="G167">
        <v>28</v>
      </c>
      <c r="H167">
        <v>0</v>
      </c>
      <c r="I167" t="s">
        <v>109</v>
      </c>
      <c r="J167" t="s">
        <v>47</v>
      </c>
      <c r="K167">
        <v>3650.75</v>
      </c>
      <c r="L167">
        <v>7.0000000000000007E-2</v>
      </c>
      <c r="M167">
        <v>0.41099999999999998</v>
      </c>
      <c r="N167">
        <v>0.39400000000000002</v>
      </c>
      <c r="O167">
        <v>0</v>
      </c>
      <c r="P167">
        <v>2.88</v>
      </c>
      <c r="Q167" t="e">
        <f>rsimd3[[#This Row],[Score]]-_xlfn.XLOOKUP(rsimd3[[#This Row],[Stock]],rsimd2[Stock],rsimd2[Score])</f>
        <v>#N/A</v>
      </c>
      <c r="R167" t="e">
        <f>rsimd3[[#This Row],[%prof]]-_xlfn.XLOOKUP(rsimd3[[#This Row],[Stock]],rsimd2[Stock],rsimd2[%prof])</f>
        <v>#N/A</v>
      </c>
      <c r="S167" t="e">
        <f>rsimd3[[#This Row],[nTrades]]-_xlfn.XLOOKUP(rsimd3[[#This Row],[Stock]],rsimd2[Stock],rsimd2[nTrades])</f>
        <v>#N/A</v>
      </c>
    </row>
    <row r="168" spans="1:19" x14ac:dyDescent="0.25">
      <c r="A168">
        <v>104</v>
      </c>
      <c r="B168" t="s">
        <v>178</v>
      </c>
      <c r="C168">
        <v>100</v>
      </c>
      <c r="D168">
        <v>9.2200000000000006</v>
      </c>
      <c r="E168">
        <v>5</v>
      </c>
      <c r="F168">
        <v>46</v>
      </c>
      <c r="G168">
        <v>41</v>
      </c>
      <c r="H168">
        <v>0</v>
      </c>
      <c r="I168" t="s">
        <v>150</v>
      </c>
      <c r="J168" t="s">
        <v>75</v>
      </c>
      <c r="K168">
        <v>9683</v>
      </c>
      <c r="L168">
        <v>9.1999999999999998E-2</v>
      </c>
      <c r="M168">
        <v>0.109</v>
      </c>
      <c r="N168">
        <v>0.109</v>
      </c>
      <c r="O168">
        <v>0</v>
      </c>
      <c r="P168">
        <v>1</v>
      </c>
      <c r="Q168">
        <f>rsimd3[[#This Row],[Score]]-_xlfn.XLOOKUP(rsimd3[[#This Row],[Stock]],rsimd2[Stock],rsimd2[Score])</f>
        <v>-2.82</v>
      </c>
      <c r="R168">
        <f>rsimd3[[#This Row],[%prof]]-_xlfn.XLOOKUP(rsimd3[[#This Row],[Stock]],rsimd2[Stock],rsimd2[%prof])</f>
        <v>0</v>
      </c>
      <c r="S168">
        <f>rsimd3[[#This Row],[nTrades]]-_xlfn.XLOOKUP(rsimd3[[#This Row],[Stock]],rsimd2[Stock],rsimd2[nTrades])</f>
        <v>-8</v>
      </c>
    </row>
    <row r="169" spans="1:19" x14ac:dyDescent="0.25">
      <c r="A169">
        <v>66</v>
      </c>
      <c r="B169" t="s">
        <v>131</v>
      </c>
      <c r="C169">
        <v>75</v>
      </c>
      <c r="D169">
        <v>5</v>
      </c>
      <c r="E169">
        <v>20</v>
      </c>
      <c r="F169">
        <v>35.5</v>
      </c>
      <c r="G169">
        <v>63</v>
      </c>
      <c r="H169">
        <v>0</v>
      </c>
      <c r="I169" t="s">
        <v>74</v>
      </c>
      <c r="J169" t="s">
        <v>75</v>
      </c>
      <c r="K169">
        <v>32099.14</v>
      </c>
      <c r="L169">
        <v>3.7999999999999999E-2</v>
      </c>
      <c r="M169">
        <v>0.56299999999999994</v>
      </c>
      <c r="N169">
        <v>0</v>
      </c>
      <c r="O169">
        <v>0</v>
      </c>
      <c r="P169">
        <v>2.11</v>
      </c>
      <c r="Q169">
        <f>rsimd3[[#This Row],[Score]]-_xlfn.XLOOKUP(rsimd3[[#This Row],[Stock]],rsimd2[Stock],rsimd2[Score])</f>
        <v>-0.31000000000000005</v>
      </c>
      <c r="R169">
        <f>rsimd3[[#This Row],[%prof]]-_xlfn.XLOOKUP(rsimd3[[#This Row],[Stock]],rsimd2[Stock],rsimd2[%prof])</f>
        <v>-3.5699999999999932</v>
      </c>
      <c r="S169">
        <f>rsimd3[[#This Row],[nTrades]]-_xlfn.XLOOKUP(rsimd3[[#This Row],[Stock]],rsimd2[Stock],rsimd2[nTrades])</f>
        <v>-8</v>
      </c>
    </row>
    <row r="170" spans="1:19" x14ac:dyDescent="0.25">
      <c r="A170">
        <v>154</v>
      </c>
      <c r="B170" t="s">
        <v>243</v>
      </c>
      <c r="C170">
        <v>14.29</v>
      </c>
      <c r="D170">
        <v>-4.6900000000000004</v>
      </c>
      <c r="E170">
        <v>7</v>
      </c>
      <c r="F170">
        <v>86.57</v>
      </c>
      <c r="G170">
        <v>371</v>
      </c>
      <c r="H170">
        <v>0</v>
      </c>
      <c r="I170" t="s">
        <v>169</v>
      </c>
      <c r="J170" t="s">
        <v>50</v>
      </c>
      <c r="K170">
        <v>7025.29</v>
      </c>
      <c r="L170">
        <v>-7.0000000000000001E-3</v>
      </c>
      <c r="M170">
        <v>8.1000000000000003E-2</v>
      </c>
      <c r="N170">
        <v>0</v>
      </c>
      <c r="O170">
        <v>0</v>
      </c>
      <c r="P170">
        <v>-0.05</v>
      </c>
      <c r="Q170">
        <f>rsimd3[[#This Row],[Score]]-_xlfn.XLOOKUP(rsimd3[[#This Row],[Stock]],rsimd2[Stock],rsimd2[Score])</f>
        <v>-0.92</v>
      </c>
      <c r="R170">
        <f>rsimd3[[#This Row],[%prof]]-_xlfn.XLOOKUP(rsimd3[[#This Row],[Stock]],rsimd2[Stock],rsimd2[%prof])</f>
        <v>-45.71</v>
      </c>
      <c r="S170">
        <f>rsimd3[[#This Row],[nTrades]]-_xlfn.XLOOKUP(rsimd3[[#This Row],[Stock]],rsimd2[Stock],rsimd2[nTrades])</f>
        <v>-8</v>
      </c>
    </row>
    <row r="171" spans="1:19" x14ac:dyDescent="0.25">
      <c r="Q171" s="1" cm="1">
        <f t="array" ref="Q171">AVERAGE(_xlfn.IFNA(rsimd3[scoreComp],""))</f>
        <v>-1.0423899371069185</v>
      </c>
      <c r="R171" s="1" cm="1">
        <f t="array" ref="R171">AVERAGE(_xlfn.IFNA(rsimd3[profComp],""))</f>
        <v>-2.4983647798742137</v>
      </c>
      <c r="S171" cm="1">
        <f t="array" ref="S171">AVERAGE(_xlfn.IFNA(rsimd3[ntrades2],""))</f>
        <v>-5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202-6AAA-4C87-98A6-C362B1FA2860}">
  <dimension ref="A1:P169"/>
  <sheetViews>
    <sheetView workbookViewId="0">
      <selection activeCell="F11" sqref="F11"/>
    </sheetView>
  </sheetViews>
  <sheetFormatPr defaultRowHeight="15" x14ac:dyDescent="0.25"/>
  <cols>
    <col min="1" max="1" width="11.28515625" customWidth="1"/>
    <col min="4" max="4" width="12.7109375" customWidth="1"/>
    <col min="5" max="5" width="10.28515625" customWidth="1"/>
    <col min="6" max="6" width="10.5703125" customWidth="1"/>
    <col min="7" max="7" width="13.140625" customWidth="1"/>
    <col min="8" max="8" width="12" customWidth="1"/>
    <col min="9" max="9" width="10.5703125" customWidth="1"/>
    <col min="11" max="11" width="12.85546875" customWidth="1"/>
    <col min="12" max="12" width="9.7109375" customWidth="1"/>
  </cols>
  <sheetData>
    <row r="1" spans="1:16" x14ac:dyDescent="0.25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31</v>
      </c>
      <c r="B2" t="s">
        <v>95</v>
      </c>
      <c r="C2">
        <v>65</v>
      </c>
      <c r="D2">
        <v>8.01</v>
      </c>
      <c r="E2">
        <v>40</v>
      </c>
      <c r="F2">
        <v>45.42</v>
      </c>
      <c r="G2">
        <v>363</v>
      </c>
      <c r="H2">
        <v>0</v>
      </c>
      <c r="I2" t="s">
        <v>96</v>
      </c>
      <c r="J2" t="s">
        <v>33</v>
      </c>
      <c r="K2">
        <v>4945.45</v>
      </c>
      <c r="L2">
        <v>5.1999999999999998E-2</v>
      </c>
      <c r="M2">
        <v>1</v>
      </c>
      <c r="N2">
        <v>0</v>
      </c>
      <c r="O2">
        <v>0</v>
      </c>
      <c r="P2">
        <v>5.21</v>
      </c>
    </row>
    <row r="3" spans="1:16" x14ac:dyDescent="0.25">
      <c r="A3">
        <v>44</v>
      </c>
      <c r="B3" t="s">
        <v>138</v>
      </c>
      <c r="C3">
        <v>73.91</v>
      </c>
      <c r="D3">
        <v>10.58</v>
      </c>
      <c r="E3">
        <v>23</v>
      </c>
      <c r="F3">
        <v>43.26</v>
      </c>
      <c r="G3">
        <v>611</v>
      </c>
      <c r="H3">
        <v>0</v>
      </c>
      <c r="I3" t="s">
        <v>125</v>
      </c>
      <c r="J3" t="s">
        <v>56</v>
      </c>
      <c r="K3">
        <v>2538.33</v>
      </c>
      <c r="L3">
        <v>7.8E-2</v>
      </c>
      <c r="M3">
        <v>0.53200000000000003</v>
      </c>
      <c r="N3">
        <v>0</v>
      </c>
      <c r="O3">
        <v>0</v>
      </c>
      <c r="P3">
        <v>4.16</v>
      </c>
    </row>
    <row r="4" spans="1:16" x14ac:dyDescent="0.25">
      <c r="A4">
        <v>23</v>
      </c>
      <c r="B4" t="s">
        <v>21</v>
      </c>
      <c r="C4">
        <v>91.67</v>
      </c>
      <c r="D4">
        <v>23.85</v>
      </c>
      <c r="E4">
        <v>12</v>
      </c>
      <c r="F4">
        <v>41</v>
      </c>
      <c r="G4">
        <v>173</v>
      </c>
      <c r="H4">
        <v>0</v>
      </c>
      <c r="I4" t="s">
        <v>22</v>
      </c>
      <c r="J4" t="s">
        <v>23</v>
      </c>
      <c r="K4">
        <v>2324.23</v>
      </c>
      <c r="L4">
        <v>0.219</v>
      </c>
      <c r="M4">
        <v>0.29299999999999998</v>
      </c>
      <c r="N4">
        <v>0</v>
      </c>
      <c r="O4">
        <v>0</v>
      </c>
      <c r="P4">
        <v>6.4</v>
      </c>
    </row>
    <row r="5" spans="1:16" x14ac:dyDescent="0.25">
      <c r="A5">
        <v>10</v>
      </c>
      <c r="B5" t="s">
        <v>79</v>
      </c>
      <c r="C5">
        <v>86.67</v>
      </c>
      <c r="D5">
        <v>33.549999999999997</v>
      </c>
      <c r="E5">
        <v>15</v>
      </c>
      <c r="F5">
        <v>45</v>
      </c>
      <c r="G5">
        <v>47</v>
      </c>
      <c r="H5">
        <v>0</v>
      </c>
      <c r="I5" t="s">
        <v>80</v>
      </c>
      <c r="J5" t="s">
        <v>75</v>
      </c>
      <c r="K5">
        <v>11022.09</v>
      </c>
      <c r="L5">
        <v>0.29099999999999998</v>
      </c>
      <c r="M5">
        <v>0.33300000000000002</v>
      </c>
      <c r="N5">
        <v>0</v>
      </c>
      <c r="O5">
        <v>0</v>
      </c>
      <c r="P5">
        <v>9.69</v>
      </c>
    </row>
    <row r="6" spans="1:16" x14ac:dyDescent="0.25">
      <c r="A6">
        <v>132</v>
      </c>
      <c r="B6" t="s">
        <v>229</v>
      </c>
      <c r="C6">
        <v>57.89</v>
      </c>
      <c r="D6">
        <v>2.69</v>
      </c>
      <c r="E6">
        <v>19</v>
      </c>
      <c r="F6">
        <v>58.68</v>
      </c>
      <c r="G6">
        <v>365</v>
      </c>
      <c r="H6">
        <v>0</v>
      </c>
      <c r="I6" t="s">
        <v>230</v>
      </c>
      <c r="J6" t="s">
        <v>56</v>
      </c>
      <c r="K6">
        <v>8792.4</v>
      </c>
      <c r="L6">
        <v>1.6E-2</v>
      </c>
      <c r="M6">
        <v>0.32400000000000001</v>
      </c>
      <c r="N6">
        <v>0</v>
      </c>
      <c r="O6">
        <v>0</v>
      </c>
      <c r="P6">
        <v>0.5</v>
      </c>
    </row>
    <row r="7" spans="1:16" x14ac:dyDescent="0.25">
      <c r="A7">
        <v>69</v>
      </c>
      <c r="B7" t="s">
        <v>104</v>
      </c>
      <c r="C7">
        <v>100</v>
      </c>
      <c r="D7">
        <v>14.43</v>
      </c>
      <c r="E7">
        <v>8</v>
      </c>
      <c r="F7">
        <v>35.25</v>
      </c>
      <c r="G7">
        <v>1417</v>
      </c>
      <c r="H7">
        <v>0</v>
      </c>
      <c r="I7" t="s">
        <v>49</v>
      </c>
      <c r="J7" t="s">
        <v>50</v>
      </c>
      <c r="K7">
        <v>21337.58</v>
      </c>
      <c r="L7">
        <v>0.14399999999999999</v>
      </c>
      <c r="M7">
        <v>0.22700000000000001</v>
      </c>
      <c r="N7">
        <v>0</v>
      </c>
      <c r="O7">
        <v>0</v>
      </c>
      <c r="P7">
        <v>3.27</v>
      </c>
    </row>
    <row r="8" spans="1:16" x14ac:dyDescent="0.25">
      <c r="A8">
        <v>11</v>
      </c>
      <c r="B8" t="s">
        <v>43</v>
      </c>
      <c r="C8">
        <v>90</v>
      </c>
      <c r="D8">
        <v>44.3</v>
      </c>
      <c r="E8">
        <v>10</v>
      </c>
      <c r="F8">
        <v>43.7</v>
      </c>
      <c r="G8">
        <v>956</v>
      </c>
      <c r="H8">
        <v>0</v>
      </c>
      <c r="I8" t="s">
        <v>44</v>
      </c>
      <c r="J8" t="s">
        <v>26</v>
      </c>
      <c r="K8">
        <v>5718.18</v>
      </c>
      <c r="L8">
        <v>0.39900000000000002</v>
      </c>
      <c r="M8">
        <v>0.22900000000000001</v>
      </c>
      <c r="N8">
        <v>0</v>
      </c>
      <c r="O8">
        <v>0</v>
      </c>
      <c r="P8">
        <v>9.1199999999999992</v>
      </c>
    </row>
    <row r="9" spans="1:16" x14ac:dyDescent="0.25">
      <c r="A9">
        <v>75</v>
      </c>
      <c r="B9" t="s">
        <v>134</v>
      </c>
      <c r="C9">
        <v>91.67</v>
      </c>
      <c r="D9">
        <v>9.49</v>
      </c>
      <c r="E9">
        <v>12</v>
      </c>
      <c r="F9">
        <v>37.67</v>
      </c>
      <c r="G9">
        <v>457</v>
      </c>
      <c r="H9">
        <v>0</v>
      </c>
      <c r="I9" t="s">
        <v>103</v>
      </c>
      <c r="J9" t="s">
        <v>33</v>
      </c>
      <c r="K9">
        <v>48886.26</v>
      </c>
      <c r="L9">
        <v>8.6999999999999994E-2</v>
      </c>
      <c r="M9">
        <v>0.31900000000000001</v>
      </c>
      <c r="N9">
        <v>0</v>
      </c>
      <c r="O9">
        <v>0</v>
      </c>
      <c r="P9">
        <v>2.77</v>
      </c>
    </row>
    <row r="10" spans="1:16" x14ac:dyDescent="0.25">
      <c r="A10">
        <v>157</v>
      </c>
      <c r="B10" t="s">
        <v>214</v>
      </c>
      <c r="C10">
        <v>0</v>
      </c>
      <c r="D10">
        <v>-34.979999999999997</v>
      </c>
      <c r="E10">
        <v>8</v>
      </c>
      <c r="F10">
        <v>139.62</v>
      </c>
      <c r="G10">
        <v>1034</v>
      </c>
      <c r="H10">
        <v>0</v>
      </c>
      <c r="I10" t="s">
        <v>25</v>
      </c>
      <c r="J10" t="s">
        <v>26</v>
      </c>
      <c r="K10">
        <v>6500.76</v>
      </c>
      <c r="L10">
        <v>0</v>
      </c>
      <c r="M10">
        <v>5.7000000000000002E-2</v>
      </c>
      <c r="N10">
        <v>0</v>
      </c>
      <c r="O10">
        <v>0</v>
      </c>
      <c r="P10">
        <v>0</v>
      </c>
    </row>
    <row r="11" spans="1:16" x14ac:dyDescent="0.25">
      <c r="A11">
        <v>34</v>
      </c>
      <c r="B11" t="s">
        <v>98</v>
      </c>
      <c r="C11">
        <v>100</v>
      </c>
      <c r="D11">
        <v>14.99</v>
      </c>
      <c r="E11">
        <v>9</v>
      </c>
      <c r="F11">
        <v>28.11</v>
      </c>
      <c r="G11">
        <v>47</v>
      </c>
      <c r="H11">
        <v>0</v>
      </c>
      <c r="I11" t="s">
        <v>99</v>
      </c>
      <c r="J11" t="s">
        <v>23</v>
      </c>
      <c r="K11">
        <v>20625.97</v>
      </c>
      <c r="L11">
        <v>0.15</v>
      </c>
      <c r="M11">
        <v>0.32</v>
      </c>
      <c r="N11">
        <v>0</v>
      </c>
      <c r="O11">
        <v>0</v>
      </c>
      <c r="P11">
        <v>4.8</v>
      </c>
    </row>
    <row r="12" spans="1:16" x14ac:dyDescent="0.25">
      <c r="A12">
        <v>167</v>
      </c>
      <c r="B12" t="s">
        <v>217</v>
      </c>
      <c r="C12">
        <v>55.56</v>
      </c>
      <c r="D12">
        <v>-11.01</v>
      </c>
      <c r="E12">
        <v>9</v>
      </c>
      <c r="F12">
        <v>61.11</v>
      </c>
      <c r="G12">
        <v>918</v>
      </c>
      <c r="H12">
        <v>0</v>
      </c>
      <c r="I12" t="s">
        <v>218</v>
      </c>
      <c r="J12" t="s">
        <v>26</v>
      </c>
      <c r="K12">
        <v>2523.4299999999998</v>
      </c>
      <c r="L12">
        <v>-6.0999999999999999E-2</v>
      </c>
      <c r="M12">
        <v>0.14699999999999999</v>
      </c>
      <c r="N12">
        <v>0</v>
      </c>
      <c r="O12">
        <v>0</v>
      </c>
      <c r="P12">
        <v>-0.9</v>
      </c>
    </row>
    <row r="13" spans="1:16" x14ac:dyDescent="0.25">
      <c r="A13">
        <v>7</v>
      </c>
      <c r="B13" t="s">
        <v>45</v>
      </c>
      <c r="C13">
        <v>85.29</v>
      </c>
      <c r="D13">
        <v>12.48</v>
      </c>
      <c r="E13">
        <v>34</v>
      </c>
      <c r="F13">
        <v>40.85</v>
      </c>
      <c r="G13">
        <v>945</v>
      </c>
      <c r="H13">
        <v>0</v>
      </c>
      <c r="I13" t="s">
        <v>46</v>
      </c>
      <c r="J13" t="s">
        <v>47</v>
      </c>
      <c r="K13">
        <v>4059.13</v>
      </c>
      <c r="L13">
        <v>0.106</v>
      </c>
      <c r="M13">
        <v>1</v>
      </c>
      <c r="N13">
        <v>0</v>
      </c>
      <c r="O13">
        <v>0</v>
      </c>
      <c r="P13">
        <v>10.64</v>
      </c>
    </row>
    <row r="14" spans="1:16" x14ac:dyDescent="0.25">
      <c r="A14">
        <v>115</v>
      </c>
      <c r="B14" t="s">
        <v>149</v>
      </c>
      <c r="C14">
        <v>100</v>
      </c>
      <c r="D14">
        <v>11.38</v>
      </c>
      <c r="E14">
        <v>3</v>
      </c>
      <c r="F14">
        <v>34.33</v>
      </c>
      <c r="G14">
        <v>44</v>
      </c>
      <c r="H14">
        <v>0</v>
      </c>
      <c r="I14" t="s">
        <v>150</v>
      </c>
      <c r="J14" t="s">
        <v>75</v>
      </c>
      <c r="K14">
        <v>23792.95</v>
      </c>
      <c r="L14">
        <v>0.114</v>
      </c>
      <c r="M14">
        <v>8.6999999999999994E-2</v>
      </c>
      <c r="N14">
        <v>0</v>
      </c>
      <c r="O14">
        <v>0</v>
      </c>
      <c r="P14">
        <v>0.99</v>
      </c>
    </row>
    <row r="15" spans="1:16" x14ac:dyDescent="0.25">
      <c r="A15">
        <v>39</v>
      </c>
      <c r="B15" t="s">
        <v>196</v>
      </c>
      <c r="C15">
        <v>100</v>
      </c>
      <c r="D15">
        <v>25.57</v>
      </c>
      <c r="E15">
        <v>8</v>
      </c>
      <c r="F15">
        <v>47.38</v>
      </c>
      <c r="G15">
        <v>59</v>
      </c>
      <c r="H15">
        <v>0</v>
      </c>
      <c r="I15" t="s">
        <v>103</v>
      </c>
      <c r="J15" t="s">
        <v>33</v>
      </c>
      <c r="K15">
        <v>6895.2</v>
      </c>
      <c r="L15">
        <v>0.25600000000000001</v>
      </c>
      <c r="M15">
        <v>0.16900000000000001</v>
      </c>
      <c r="N15">
        <v>0</v>
      </c>
      <c r="O15">
        <v>0</v>
      </c>
      <c r="P15">
        <v>4.32</v>
      </c>
    </row>
    <row r="16" spans="1:16" x14ac:dyDescent="0.25">
      <c r="A16">
        <v>46</v>
      </c>
      <c r="B16" t="s">
        <v>259</v>
      </c>
      <c r="C16">
        <v>80.95</v>
      </c>
      <c r="D16">
        <v>10.66</v>
      </c>
      <c r="E16">
        <v>21</v>
      </c>
      <c r="F16">
        <v>44.29</v>
      </c>
      <c r="G16">
        <v>46</v>
      </c>
      <c r="H16">
        <v>0</v>
      </c>
      <c r="I16" t="s">
        <v>92</v>
      </c>
      <c r="J16" t="s">
        <v>47</v>
      </c>
      <c r="K16">
        <v>12062.2</v>
      </c>
      <c r="L16">
        <v>8.5999999999999993E-2</v>
      </c>
      <c r="M16">
        <v>0.47399999999999998</v>
      </c>
      <c r="N16">
        <v>0</v>
      </c>
      <c r="O16">
        <v>0</v>
      </c>
      <c r="P16">
        <v>4.09</v>
      </c>
    </row>
    <row r="17" spans="1:16" x14ac:dyDescent="0.25">
      <c r="A17">
        <v>111</v>
      </c>
      <c r="B17" t="s">
        <v>224</v>
      </c>
      <c r="C17">
        <v>100</v>
      </c>
      <c r="D17">
        <v>9.16</v>
      </c>
      <c r="E17">
        <v>6</v>
      </c>
      <c r="F17">
        <v>51.33</v>
      </c>
      <c r="G17">
        <v>47</v>
      </c>
      <c r="H17">
        <v>0</v>
      </c>
      <c r="I17" t="s">
        <v>225</v>
      </c>
      <c r="J17" t="s">
        <v>75</v>
      </c>
      <c r="K17">
        <v>4581.13</v>
      </c>
      <c r="L17">
        <v>9.1999999999999998E-2</v>
      </c>
      <c r="M17">
        <v>0.11700000000000001</v>
      </c>
      <c r="N17">
        <v>8.4000000000000005E-2</v>
      </c>
      <c r="O17">
        <v>0</v>
      </c>
      <c r="P17">
        <v>1.07</v>
      </c>
    </row>
    <row r="18" spans="1:16" x14ac:dyDescent="0.25">
      <c r="A18">
        <v>61</v>
      </c>
      <c r="B18" t="s">
        <v>172</v>
      </c>
      <c r="C18">
        <v>81.819999999999993</v>
      </c>
      <c r="D18">
        <v>16.61</v>
      </c>
      <c r="E18">
        <v>11</v>
      </c>
      <c r="F18">
        <v>42.73</v>
      </c>
      <c r="G18">
        <v>418</v>
      </c>
      <c r="H18">
        <v>0</v>
      </c>
      <c r="I18" t="s">
        <v>35</v>
      </c>
      <c r="J18" t="s">
        <v>20</v>
      </c>
      <c r="K18">
        <v>6840.85</v>
      </c>
      <c r="L18">
        <v>0.13600000000000001</v>
      </c>
      <c r="M18">
        <v>0.25700000000000001</v>
      </c>
      <c r="N18">
        <v>0</v>
      </c>
      <c r="O18">
        <v>0</v>
      </c>
      <c r="P18">
        <v>3.5</v>
      </c>
    </row>
    <row r="19" spans="1:16" x14ac:dyDescent="0.25">
      <c r="A19">
        <v>48</v>
      </c>
      <c r="B19" t="s">
        <v>126</v>
      </c>
      <c r="C19">
        <v>100</v>
      </c>
      <c r="D19">
        <v>25.22</v>
      </c>
      <c r="E19">
        <v>4</v>
      </c>
      <c r="F19">
        <v>25.5</v>
      </c>
      <c r="G19">
        <v>27</v>
      </c>
      <c r="H19">
        <v>0</v>
      </c>
      <c r="I19" t="s">
        <v>92</v>
      </c>
      <c r="J19" t="s">
        <v>47</v>
      </c>
      <c r="K19">
        <v>8086.73</v>
      </c>
      <c r="L19">
        <v>0.252</v>
      </c>
      <c r="M19">
        <v>0.157</v>
      </c>
      <c r="N19">
        <v>0</v>
      </c>
      <c r="O19">
        <v>0</v>
      </c>
      <c r="P19">
        <v>3.96</v>
      </c>
    </row>
    <row r="20" spans="1:16" x14ac:dyDescent="0.25">
      <c r="A20">
        <v>40</v>
      </c>
      <c r="B20" t="s">
        <v>94</v>
      </c>
      <c r="C20">
        <v>85.71</v>
      </c>
      <c r="D20">
        <v>15.5</v>
      </c>
      <c r="E20">
        <v>14</v>
      </c>
      <c r="F20">
        <v>43.57</v>
      </c>
      <c r="G20">
        <v>797</v>
      </c>
      <c r="H20">
        <v>0</v>
      </c>
      <c r="I20" t="s">
        <v>49</v>
      </c>
      <c r="J20" t="s">
        <v>50</v>
      </c>
      <c r="K20">
        <v>16663.03</v>
      </c>
      <c r="L20">
        <v>0.13300000000000001</v>
      </c>
      <c r="M20">
        <v>0.32100000000000001</v>
      </c>
      <c r="N20">
        <v>0</v>
      </c>
      <c r="O20">
        <v>0</v>
      </c>
      <c r="P20">
        <v>4.2699999999999996</v>
      </c>
    </row>
    <row r="21" spans="1:16" x14ac:dyDescent="0.25">
      <c r="A21">
        <v>24</v>
      </c>
      <c r="B21" t="s">
        <v>236</v>
      </c>
      <c r="C21">
        <v>73.08</v>
      </c>
      <c r="D21">
        <v>7.97</v>
      </c>
      <c r="E21">
        <v>26</v>
      </c>
      <c r="F21">
        <v>45.15</v>
      </c>
      <c r="G21">
        <v>160</v>
      </c>
      <c r="H21">
        <v>0</v>
      </c>
      <c r="I21" t="s">
        <v>53</v>
      </c>
      <c r="J21" t="s">
        <v>17</v>
      </c>
      <c r="K21">
        <v>2453.41</v>
      </c>
      <c r="L21">
        <v>5.8000000000000003E-2</v>
      </c>
      <c r="M21">
        <v>1</v>
      </c>
      <c r="N21">
        <v>0</v>
      </c>
      <c r="O21">
        <v>0</v>
      </c>
      <c r="P21">
        <v>5.82</v>
      </c>
    </row>
    <row r="22" spans="1:16" x14ac:dyDescent="0.25">
      <c r="A22">
        <v>77</v>
      </c>
      <c r="B22" t="s">
        <v>144</v>
      </c>
      <c r="C22">
        <v>63.64</v>
      </c>
      <c r="D22">
        <v>6.97</v>
      </c>
      <c r="E22">
        <v>22</v>
      </c>
      <c r="F22">
        <v>37.86</v>
      </c>
      <c r="G22">
        <v>943</v>
      </c>
      <c r="H22">
        <v>0</v>
      </c>
      <c r="I22" t="s">
        <v>145</v>
      </c>
      <c r="J22" t="s">
        <v>20</v>
      </c>
      <c r="K22">
        <v>7474.75</v>
      </c>
      <c r="L22">
        <v>4.3999999999999997E-2</v>
      </c>
      <c r="M22">
        <v>0.58099999999999996</v>
      </c>
      <c r="N22">
        <v>0</v>
      </c>
      <c r="O22">
        <v>0</v>
      </c>
      <c r="P22">
        <v>2.58</v>
      </c>
    </row>
    <row r="23" spans="1:16" x14ac:dyDescent="0.25">
      <c r="A23">
        <v>85</v>
      </c>
      <c r="B23" t="s">
        <v>88</v>
      </c>
      <c r="C23">
        <v>60</v>
      </c>
      <c r="D23">
        <v>12.16</v>
      </c>
      <c r="E23">
        <v>15</v>
      </c>
      <c r="F23">
        <v>49.13</v>
      </c>
      <c r="G23">
        <v>160</v>
      </c>
      <c r="H23">
        <v>0</v>
      </c>
      <c r="I23" t="s">
        <v>22</v>
      </c>
      <c r="J23" t="s">
        <v>23</v>
      </c>
      <c r="K23">
        <v>3232.31</v>
      </c>
      <c r="L23">
        <v>7.2999999999999995E-2</v>
      </c>
      <c r="M23">
        <v>0.30499999999999999</v>
      </c>
      <c r="N23">
        <v>0</v>
      </c>
      <c r="O23">
        <v>0</v>
      </c>
      <c r="P23">
        <v>2.23</v>
      </c>
    </row>
    <row r="24" spans="1:16" x14ac:dyDescent="0.25">
      <c r="A24">
        <v>149</v>
      </c>
      <c r="B24" t="s">
        <v>201</v>
      </c>
      <c r="C24">
        <v>60</v>
      </c>
      <c r="D24">
        <v>2.59</v>
      </c>
      <c r="E24">
        <v>5</v>
      </c>
      <c r="F24">
        <v>58.8</v>
      </c>
      <c r="G24">
        <v>201</v>
      </c>
      <c r="H24">
        <v>0</v>
      </c>
      <c r="I24" t="s">
        <v>130</v>
      </c>
      <c r="J24" t="s">
        <v>86</v>
      </c>
      <c r="K24">
        <v>2797.97</v>
      </c>
      <c r="L24">
        <v>1.6E-2</v>
      </c>
      <c r="M24">
        <v>8.5000000000000006E-2</v>
      </c>
      <c r="N24">
        <v>0</v>
      </c>
      <c r="O24">
        <v>0</v>
      </c>
      <c r="P24">
        <v>0.13</v>
      </c>
    </row>
    <row r="25" spans="1:16" x14ac:dyDescent="0.25">
      <c r="A25">
        <v>14</v>
      </c>
      <c r="B25" t="s">
        <v>28</v>
      </c>
      <c r="C25">
        <v>88</v>
      </c>
      <c r="D25">
        <v>8.9600000000000009</v>
      </c>
      <c r="E25">
        <v>25</v>
      </c>
      <c r="F25">
        <v>40.44</v>
      </c>
      <c r="G25">
        <v>43</v>
      </c>
      <c r="H25">
        <v>0</v>
      </c>
      <c r="I25" t="s">
        <v>29</v>
      </c>
      <c r="J25" t="s">
        <v>30</v>
      </c>
      <c r="K25">
        <v>13431.95</v>
      </c>
      <c r="L25">
        <v>7.9000000000000001E-2</v>
      </c>
      <c r="M25">
        <v>1</v>
      </c>
      <c r="N25">
        <v>0</v>
      </c>
      <c r="O25">
        <v>0</v>
      </c>
      <c r="P25">
        <v>7.88</v>
      </c>
    </row>
    <row r="26" spans="1:16" x14ac:dyDescent="0.25">
      <c r="A26">
        <v>127</v>
      </c>
      <c r="B26" t="s">
        <v>91</v>
      </c>
      <c r="C26">
        <v>66.67</v>
      </c>
      <c r="D26">
        <v>6.72</v>
      </c>
      <c r="E26">
        <v>9</v>
      </c>
      <c r="F26">
        <v>62.33</v>
      </c>
      <c r="G26">
        <v>1583</v>
      </c>
      <c r="H26">
        <v>0</v>
      </c>
      <c r="I26" t="s">
        <v>92</v>
      </c>
      <c r="J26" t="s">
        <v>47</v>
      </c>
      <c r="K26">
        <v>2281.63</v>
      </c>
      <c r="L26">
        <v>4.4999999999999998E-2</v>
      </c>
      <c r="M26">
        <v>0.14399999999999999</v>
      </c>
      <c r="N26">
        <v>0</v>
      </c>
      <c r="O26">
        <v>0</v>
      </c>
      <c r="P26">
        <v>0.65</v>
      </c>
    </row>
    <row r="27" spans="1:16" x14ac:dyDescent="0.25">
      <c r="A27">
        <v>26</v>
      </c>
      <c r="B27" t="s">
        <v>52</v>
      </c>
      <c r="C27">
        <v>83.33</v>
      </c>
      <c r="D27">
        <v>20.99</v>
      </c>
      <c r="E27">
        <v>12</v>
      </c>
      <c r="F27">
        <v>37.83</v>
      </c>
      <c r="G27">
        <v>161</v>
      </c>
      <c r="H27">
        <v>0</v>
      </c>
      <c r="I27" t="s">
        <v>53</v>
      </c>
      <c r="J27" t="s">
        <v>17</v>
      </c>
      <c r="K27">
        <v>2889.32</v>
      </c>
      <c r="L27">
        <v>0.17499999999999999</v>
      </c>
      <c r="M27">
        <v>0.317</v>
      </c>
      <c r="N27">
        <v>0</v>
      </c>
      <c r="O27">
        <v>0</v>
      </c>
      <c r="P27">
        <v>5.55</v>
      </c>
    </row>
    <row r="28" spans="1:16" x14ac:dyDescent="0.25">
      <c r="A28">
        <v>120</v>
      </c>
      <c r="B28" t="s">
        <v>179</v>
      </c>
      <c r="C28">
        <v>87.5</v>
      </c>
      <c r="D28">
        <v>5.25</v>
      </c>
      <c r="E28">
        <v>8</v>
      </c>
      <c r="F28">
        <v>43.38</v>
      </c>
      <c r="G28">
        <v>5996</v>
      </c>
      <c r="H28">
        <v>0</v>
      </c>
      <c r="I28" t="s">
        <v>53</v>
      </c>
      <c r="J28" t="s">
        <v>17</v>
      </c>
      <c r="K28">
        <v>2393.3200000000002</v>
      </c>
      <c r="L28">
        <v>4.5999999999999999E-2</v>
      </c>
      <c r="M28">
        <v>0.184</v>
      </c>
      <c r="N28">
        <v>0</v>
      </c>
      <c r="O28">
        <v>0</v>
      </c>
      <c r="P28">
        <v>0.85</v>
      </c>
    </row>
    <row r="29" spans="1:16" x14ac:dyDescent="0.25">
      <c r="A29">
        <v>65</v>
      </c>
      <c r="B29" t="s">
        <v>34</v>
      </c>
      <c r="C29">
        <v>68.180000000000007</v>
      </c>
      <c r="D29">
        <v>9.51</v>
      </c>
      <c r="E29">
        <v>22</v>
      </c>
      <c r="F29">
        <v>41.73</v>
      </c>
      <c r="G29">
        <v>1460</v>
      </c>
      <c r="H29">
        <v>0</v>
      </c>
      <c r="I29" t="s">
        <v>35</v>
      </c>
      <c r="J29" t="s">
        <v>20</v>
      </c>
      <c r="K29">
        <v>9022.9599999999991</v>
      </c>
      <c r="L29">
        <v>6.5000000000000002E-2</v>
      </c>
      <c r="M29">
        <v>0.52700000000000002</v>
      </c>
      <c r="N29">
        <v>0</v>
      </c>
      <c r="O29">
        <v>0</v>
      </c>
      <c r="P29">
        <v>3.42</v>
      </c>
    </row>
    <row r="30" spans="1:16" x14ac:dyDescent="0.25">
      <c r="A30">
        <v>5</v>
      </c>
      <c r="B30" t="s">
        <v>27</v>
      </c>
      <c r="C30">
        <v>88.24</v>
      </c>
      <c r="D30">
        <v>27.96</v>
      </c>
      <c r="E30">
        <v>17</v>
      </c>
      <c r="F30">
        <v>37.24</v>
      </c>
      <c r="G30">
        <v>56</v>
      </c>
      <c r="H30">
        <v>0</v>
      </c>
      <c r="I30" t="s">
        <v>19</v>
      </c>
      <c r="J30" t="s">
        <v>20</v>
      </c>
      <c r="K30">
        <v>20495.5</v>
      </c>
      <c r="L30">
        <v>0.247</v>
      </c>
      <c r="M30">
        <v>0.45600000000000002</v>
      </c>
      <c r="N30">
        <v>0</v>
      </c>
      <c r="O30">
        <v>0</v>
      </c>
      <c r="P30">
        <v>11.26</v>
      </c>
    </row>
    <row r="31" spans="1:16" x14ac:dyDescent="0.25">
      <c r="A31">
        <v>165</v>
      </c>
      <c r="B31" t="s">
        <v>247</v>
      </c>
      <c r="C31">
        <v>42.86</v>
      </c>
      <c r="D31">
        <v>-15.81</v>
      </c>
      <c r="E31">
        <v>7</v>
      </c>
      <c r="F31">
        <v>89.86</v>
      </c>
      <c r="G31">
        <v>941</v>
      </c>
      <c r="H31">
        <v>0</v>
      </c>
      <c r="I31" t="s">
        <v>218</v>
      </c>
      <c r="J31" t="s">
        <v>26</v>
      </c>
      <c r="K31">
        <v>2660.03</v>
      </c>
      <c r="L31">
        <v>-6.8000000000000005E-2</v>
      </c>
      <c r="M31">
        <v>7.8E-2</v>
      </c>
      <c r="N31">
        <v>0</v>
      </c>
      <c r="O31">
        <v>0</v>
      </c>
      <c r="P31">
        <v>-0.53</v>
      </c>
    </row>
    <row r="32" spans="1:16" x14ac:dyDescent="0.25">
      <c r="A32">
        <v>137</v>
      </c>
      <c r="B32" t="s">
        <v>199</v>
      </c>
      <c r="C32">
        <v>80</v>
      </c>
      <c r="D32">
        <v>4.25</v>
      </c>
      <c r="E32">
        <v>5</v>
      </c>
      <c r="F32">
        <v>40.4</v>
      </c>
      <c r="G32">
        <v>295</v>
      </c>
      <c r="H32">
        <v>0</v>
      </c>
      <c r="I32" t="s">
        <v>200</v>
      </c>
      <c r="J32" t="s">
        <v>56</v>
      </c>
      <c r="K32">
        <v>8710.33</v>
      </c>
      <c r="L32">
        <v>3.4000000000000002E-2</v>
      </c>
      <c r="M32">
        <v>0.124</v>
      </c>
      <c r="N32">
        <v>0</v>
      </c>
      <c r="O32">
        <v>0</v>
      </c>
      <c r="P32">
        <v>0.42</v>
      </c>
    </row>
    <row r="33" spans="1:16" x14ac:dyDescent="0.25">
      <c r="A33">
        <v>152</v>
      </c>
      <c r="B33" t="s">
        <v>129</v>
      </c>
      <c r="C33">
        <v>33.33</v>
      </c>
      <c r="D33">
        <v>7.31</v>
      </c>
      <c r="E33">
        <v>3</v>
      </c>
      <c r="F33">
        <v>90</v>
      </c>
      <c r="G33">
        <v>297</v>
      </c>
      <c r="H33">
        <v>0</v>
      </c>
      <c r="I33" t="s">
        <v>130</v>
      </c>
      <c r="J33" t="s">
        <v>86</v>
      </c>
      <c r="K33">
        <v>42282.25</v>
      </c>
      <c r="L33">
        <v>2.4E-2</v>
      </c>
      <c r="M33">
        <v>3.3000000000000002E-2</v>
      </c>
      <c r="N33">
        <v>0</v>
      </c>
      <c r="O33">
        <v>0</v>
      </c>
      <c r="P33">
        <v>0.08</v>
      </c>
    </row>
    <row r="34" spans="1:16" x14ac:dyDescent="0.25">
      <c r="A34">
        <v>154</v>
      </c>
      <c r="B34" t="s">
        <v>153</v>
      </c>
      <c r="C34">
        <v>50</v>
      </c>
      <c r="D34">
        <v>1.01</v>
      </c>
      <c r="E34">
        <v>4</v>
      </c>
      <c r="F34">
        <v>42.5</v>
      </c>
      <c r="G34">
        <v>52</v>
      </c>
      <c r="H34">
        <v>0</v>
      </c>
      <c r="I34" t="s">
        <v>154</v>
      </c>
      <c r="J34" t="s">
        <v>20</v>
      </c>
      <c r="K34">
        <v>7152.71</v>
      </c>
      <c r="L34">
        <v>5.0000000000000001E-3</v>
      </c>
      <c r="M34">
        <v>9.4E-2</v>
      </c>
      <c r="N34">
        <v>0</v>
      </c>
      <c r="O34">
        <v>0</v>
      </c>
      <c r="P34">
        <v>0.05</v>
      </c>
    </row>
    <row r="35" spans="1:16" x14ac:dyDescent="0.25">
      <c r="A35">
        <v>82</v>
      </c>
      <c r="B35" t="s">
        <v>155</v>
      </c>
      <c r="C35">
        <v>58.33</v>
      </c>
      <c r="D35">
        <v>16.64</v>
      </c>
      <c r="E35">
        <v>12</v>
      </c>
      <c r="F35">
        <v>51.17</v>
      </c>
      <c r="G35">
        <v>364</v>
      </c>
      <c r="H35">
        <v>0</v>
      </c>
      <c r="I35" t="s">
        <v>25</v>
      </c>
      <c r="J35" t="s">
        <v>26</v>
      </c>
      <c r="K35">
        <v>6280.44</v>
      </c>
      <c r="L35">
        <v>9.7000000000000003E-2</v>
      </c>
      <c r="M35">
        <v>0.23499999999999999</v>
      </c>
      <c r="N35">
        <v>0</v>
      </c>
      <c r="O35">
        <v>0</v>
      </c>
      <c r="P35">
        <v>2.2799999999999998</v>
      </c>
    </row>
    <row r="36" spans="1:16" x14ac:dyDescent="0.25">
      <c r="A36">
        <v>92</v>
      </c>
      <c r="B36" t="s">
        <v>223</v>
      </c>
      <c r="C36">
        <v>83.33</v>
      </c>
      <c r="D36">
        <v>8.1999999999999993</v>
      </c>
      <c r="E36">
        <v>12</v>
      </c>
      <c r="F36">
        <v>44.42</v>
      </c>
      <c r="G36">
        <v>303</v>
      </c>
      <c r="H36">
        <v>0</v>
      </c>
      <c r="I36" t="s">
        <v>130</v>
      </c>
      <c r="J36" t="s">
        <v>86</v>
      </c>
      <c r="K36">
        <v>166698.57999999999</v>
      </c>
      <c r="L36">
        <v>6.8000000000000005E-2</v>
      </c>
      <c r="M36">
        <v>0.27</v>
      </c>
      <c r="N36">
        <v>0</v>
      </c>
      <c r="O36">
        <v>0</v>
      </c>
      <c r="P36">
        <v>1.85</v>
      </c>
    </row>
    <row r="37" spans="1:16" x14ac:dyDescent="0.25">
      <c r="A37">
        <v>122</v>
      </c>
      <c r="B37" t="s">
        <v>187</v>
      </c>
      <c r="C37">
        <v>65.22</v>
      </c>
      <c r="D37">
        <v>3.75</v>
      </c>
      <c r="E37">
        <v>23</v>
      </c>
      <c r="F37">
        <v>70.7</v>
      </c>
      <c r="G37">
        <v>45</v>
      </c>
      <c r="H37">
        <v>0</v>
      </c>
      <c r="I37" t="s">
        <v>188</v>
      </c>
      <c r="J37" t="s">
        <v>50</v>
      </c>
      <c r="K37">
        <v>2672.98</v>
      </c>
      <c r="L37">
        <v>2.4E-2</v>
      </c>
      <c r="M37">
        <v>0.32500000000000001</v>
      </c>
      <c r="N37">
        <v>0.36399999999999999</v>
      </c>
      <c r="O37">
        <v>0</v>
      </c>
      <c r="P37">
        <v>0.8</v>
      </c>
    </row>
    <row r="38" spans="1:16" x14ac:dyDescent="0.25">
      <c r="A38">
        <v>148</v>
      </c>
      <c r="B38" t="s">
        <v>221</v>
      </c>
      <c r="C38">
        <v>-16.670000000000002</v>
      </c>
      <c r="D38">
        <v>-16.61</v>
      </c>
      <c r="E38">
        <v>6</v>
      </c>
      <c r="F38">
        <v>83.5</v>
      </c>
      <c r="G38">
        <v>77</v>
      </c>
      <c r="H38">
        <v>0</v>
      </c>
      <c r="I38" t="s">
        <v>222</v>
      </c>
      <c r="J38" t="s">
        <v>47</v>
      </c>
      <c r="K38">
        <v>5564.85</v>
      </c>
      <c r="L38">
        <v>2.8000000000000001E-2</v>
      </c>
      <c r="M38">
        <v>7.1999999999999995E-2</v>
      </c>
      <c r="N38">
        <v>7.8E-2</v>
      </c>
      <c r="O38">
        <v>0</v>
      </c>
      <c r="P38">
        <v>0.2</v>
      </c>
    </row>
    <row r="39" spans="1:16" x14ac:dyDescent="0.25">
      <c r="A39">
        <v>41</v>
      </c>
      <c r="B39" t="s">
        <v>186</v>
      </c>
      <c r="C39">
        <v>100</v>
      </c>
      <c r="D39">
        <v>19.12</v>
      </c>
      <c r="E39">
        <v>10</v>
      </c>
      <c r="F39">
        <v>44.8</v>
      </c>
      <c r="G39">
        <v>162</v>
      </c>
      <c r="H39">
        <v>0</v>
      </c>
      <c r="I39" t="s">
        <v>53</v>
      </c>
      <c r="J39" t="s">
        <v>17</v>
      </c>
      <c r="K39">
        <v>3929.55</v>
      </c>
      <c r="L39">
        <v>0.191</v>
      </c>
      <c r="M39">
        <v>0.223</v>
      </c>
      <c r="N39">
        <v>0</v>
      </c>
      <c r="O39">
        <v>0</v>
      </c>
      <c r="P39">
        <v>4.2699999999999996</v>
      </c>
    </row>
    <row r="40" spans="1:16" x14ac:dyDescent="0.25">
      <c r="A40">
        <v>141</v>
      </c>
      <c r="B40" t="s">
        <v>232</v>
      </c>
      <c r="C40">
        <v>50</v>
      </c>
      <c r="D40">
        <v>4.05</v>
      </c>
      <c r="E40">
        <v>10</v>
      </c>
      <c r="F40">
        <v>60.8</v>
      </c>
      <c r="G40">
        <v>916</v>
      </c>
      <c r="H40">
        <v>0</v>
      </c>
      <c r="I40" t="s">
        <v>63</v>
      </c>
      <c r="J40" t="s">
        <v>30</v>
      </c>
      <c r="K40">
        <v>10634.6</v>
      </c>
      <c r="L40">
        <v>0.02</v>
      </c>
      <c r="M40">
        <v>0.16400000000000001</v>
      </c>
      <c r="N40">
        <v>0</v>
      </c>
      <c r="O40">
        <v>0</v>
      </c>
      <c r="P40">
        <v>0.33</v>
      </c>
    </row>
    <row r="41" spans="1:16" x14ac:dyDescent="0.25">
      <c r="A41">
        <v>129</v>
      </c>
      <c r="B41" t="s">
        <v>205</v>
      </c>
      <c r="C41">
        <v>61.29</v>
      </c>
      <c r="D41">
        <v>0.85</v>
      </c>
      <c r="E41">
        <v>31</v>
      </c>
      <c r="F41">
        <v>53.55</v>
      </c>
      <c r="G41">
        <v>50</v>
      </c>
      <c r="H41">
        <v>0</v>
      </c>
      <c r="I41" t="s">
        <v>29</v>
      </c>
      <c r="J41" t="s">
        <v>30</v>
      </c>
      <c r="K41">
        <v>12848.1</v>
      </c>
      <c r="L41">
        <v>5.0000000000000001E-3</v>
      </c>
      <c r="M41">
        <v>1</v>
      </c>
      <c r="N41">
        <v>6.6000000000000003E-2</v>
      </c>
      <c r="O41">
        <v>0</v>
      </c>
      <c r="P41">
        <v>0.52</v>
      </c>
    </row>
    <row r="42" spans="1:16" x14ac:dyDescent="0.25">
      <c r="A42">
        <v>71</v>
      </c>
      <c r="B42" t="s">
        <v>173</v>
      </c>
      <c r="C42">
        <v>68.42</v>
      </c>
      <c r="D42">
        <v>11.84</v>
      </c>
      <c r="E42">
        <v>19</v>
      </c>
      <c r="F42">
        <v>48.47</v>
      </c>
      <c r="G42">
        <v>596</v>
      </c>
      <c r="H42">
        <v>0</v>
      </c>
      <c r="I42" t="s">
        <v>25</v>
      </c>
      <c r="J42" t="s">
        <v>26</v>
      </c>
      <c r="K42">
        <v>2101.92</v>
      </c>
      <c r="L42">
        <v>8.1000000000000003E-2</v>
      </c>
      <c r="M42">
        <v>0.39200000000000002</v>
      </c>
      <c r="N42">
        <v>0</v>
      </c>
      <c r="O42">
        <v>0</v>
      </c>
      <c r="P42">
        <v>3.18</v>
      </c>
    </row>
    <row r="43" spans="1:16" x14ac:dyDescent="0.25">
      <c r="A43">
        <v>45</v>
      </c>
      <c r="B43" t="s">
        <v>202</v>
      </c>
      <c r="C43">
        <v>72</v>
      </c>
      <c r="D43">
        <v>5.7</v>
      </c>
      <c r="E43">
        <v>25</v>
      </c>
      <c r="F43">
        <v>57.92</v>
      </c>
      <c r="G43">
        <v>1071</v>
      </c>
      <c r="H43">
        <v>0</v>
      </c>
      <c r="I43" t="s">
        <v>25</v>
      </c>
      <c r="J43" t="s">
        <v>26</v>
      </c>
      <c r="K43">
        <v>18428.7</v>
      </c>
      <c r="L43">
        <v>4.1000000000000002E-2</v>
      </c>
      <c r="M43">
        <v>1</v>
      </c>
      <c r="N43">
        <v>0</v>
      </c>
      <c r="O43">
        <v>0</v>
      </c>
      <c r="P43">
        <v>4.0999999999999996</v>
      </c>
    </row>
    <row r="44" spans="1:16" x14ac:dyDescent="0.25">
      <c r="A44">
        <v>164</v>
      </c>
      <c r="B44" t="s">
        <v>251</v>
      </c>
      <c r="C44">
        <v>55.56</v>
      </c>
      <c r="D44">
        <v>-0.75</v>
      </c>
      <c r="E44">
        <v>27</v>
      </c>
      <c r="F44">
        <v>65.41</v>
      </c>
      <c r="G44">
        <v>160</v>
      </c>
      <c r="H44">
        <v>0</v>
      </c>
      <c r="I44" t="s">
        <v>53</v>
      </c>
      <c r="J44" t="s">
        <v>17</v>
      </c>
      <c r="K44">
        <v>2393.9499999999998</v>
      </c>
      <c r="L44">
        <v>-4.0000000000000001E-3</v>
      </c>
      <c r="M44">
        <v>1</v>
      </c>
      <c r="N44">
        <v>0</v>
      </c>
      <c r="O44">
        <v>0</v>
      </c>
      <c r="P44">
        <v>-0.42</v>
      </c>
    </row>
    <row r="45" spans="1:16" x14ac:dyDescent="0.25">
      <c r="A45">
        <v>153</v>
      </c>
      <c r="B45" t="s">
        <v>233</v>
      </c>
      <c r="C45">
        <v>40</v>
      </c>
      <c r="D45">
        <v>2</v>
      </c>
      <c r="E45">
        <v>5</v>
      </c>
      <c r="F45">
        <v>63</v>
      </c>
      <c r="G45">
        <v>50</v>
      </c>
      <c r="H45">
        <v>0</v>
      </c>
      <c r="I45" t="s">
        <v>225</v>
      </c>
      <c r="J45" t="s">
        <v>75</v>
      </c>
      <c r="K45">
        <v>4510.3900000000003</v>
      </c>
      <c r="L45">
        <v>8.0000000000000002E-3</v>
      </c>
      <c r="M45">
        <v>7.9000000000000001E-2</v>
      </c>
      <c r="N45">
        <v>0.20599999999999999</v>
      </c>
      <c r="O45">
        <v>0</v>
      </c>
      <c r="P45">
        <v>0.06</v>
      </c>
    </row>
    <row r="46" spans="1:16" x14ac:dyDescent="0.25">
      <c r="A46">
        <v>158</v>
      </c>
      <c r="B46" t="s">
        <v>228</v>
      </c>
      <c r="C46">
        <v>40</v>
      </c>
      <c r="D46">
        <v>-0.44</v>
      </c>
      <c r="E46">
        <v>5</v>
      </c>
      <c r="F46">
        <v>61</v>
      </c>
      <c r="G46">
        <v>50</v>
      </c>
      <c r="H46">
        <v>0</v>
      </c>
      <c r="I46" t="s">
        <v>225</v>
      </c>
      <c r="J46" t="s">
        <v>75</v>
      </c>
      <c r="K46">
        <v>4510.3999999999996</v>
      </c>
      <c r="L46">
        <v>-2E-3</v>
      </c>
      <c r="M46">
        <v>8.2000000000000003E-2</v>
      </c>
      <c r="N46">
        <v>0.18</v>
      </c>
      <c r="O46">
        <v>0</v>
      </c>
      <c r="P46">
        <v>-0.01</v>
      </c>
    </row>
    <row r="47" spans="1:16" x14ac:dyDescent="0.25">
      <c r="A47">
        <v>93</v>
      </c>
      <c r="B47" t="s">
        <v>191</v>
      </c>
      <c r="C47">
        <v>68.42</v>
      </c>
      <c r="D47">
        <v>6.78</v>
      </c>
      <c r="E47">
        <v>19</v>
      </c>
      <c r="F47">
        <v>48.42</v>
      </c>
      <c r="G47">
        <v>27</v>
      </c>
      <c r="H47">
        <v>0</v>
      </c>
      <c r="I47" t="s">
        <v>29</v>
      </c>
      <c r="J47" t="s">
        <v>30</v>
      </c>
      <c r="K47">
        <v>6633.34</v>
      </c>
      <c r="L47">
        <v>4.5999999999999999E-2</v>
      </c>
      <c r="M47">
        <v>0.39200000000000002</v>
      </c>
      <c r="N47">
        <v>0.442</v>
      </c>
      <c r="O47">
        <v>0</v>
      </c>
      <c r="P47">
        <v>1.82</v>
      </c>
    </row>
    <row r="48" spans="1:16" x14ac:dyDescent="0.25">
      <c r="A48">
        <v>60</v>
      </c>
      <c r="B48" t="s">
        <v>119</v>
      </c>
      <c r="C48">
        <v>85</v>
      </c>
      <c r="D48">
        <v>9.11</v>
      </c>
      <c r="E48">
        <v>20</v>
      </c>
      <c r="F48">
        <v>43.45</v>
      </c>
      <c r="G48">
        <v>52</v>
      </c>
      <c r="H48">
        <v>0</v>
      </c>
      <c r="I48" t="s">
        <v>120</v>
      </c>
      <c r="J48" t="s">
        <v>50</v>
      </c>
      <c r="K48">
        <v>14123.27</v>
      </c>
      <c r="L48">
        <v>7.6999999999999999E-2</v>
      </c>
      <c r="M48">
        <v>0.46</v>
      </c>
      <c r="N48">
        <v>0</v>
      </c>
      <c r="O48">
        <v>0</v>
      </c>
      <c r="P48">
        <v>3.56</v>
      </c>
    </row>
    <row r="49" spans="1:16" x14ac:dyDescent="0.25">
      <c r="A49">
        <v>78</v>
      </c>
      <c r="B49" t="s">
        <v>124</v>
      </c>
      <c r="C49">
        <v>94.12</v>
      </c>
      <c r="D49">
        <v>6.64</v>
      </c>
      <c r="E49">
        <v>17</v>
      </c>
      <c r="F49">
        <v>41.24</v>
      </c>
      <c r="G49">
        <v>453</v>
      </c>
      <c r="H49">
        <v>0</v>
      </c>
      <c r="I49" t="s">
        <v>125</v>
      </c>
      <c r="J49" t="s">
        <v>56</v>
      </c>
      <c r="K49">
        <v>7713.21</v>
      </c>
      <c r="L49">
        <v>6.2E-2</v>
      </c>
      <c r="M49">
        <v>0.41199999999999998</v>
      </c>
      <c r="N49">
        <v>0</v>
      </c>
      <c r="O49">
        <v>0</v>
      </c>
      <c r="P49">
        <v>2.58</v>
      </c>
    </row>
    <row r="50" spans="1:16" x14ac:dyDescent="0.25">
      <c r="A50">
        <v>112</v>
      </c>
      <c r="B50" t="s">
        <v>195</v>
      </c>
      <c r="C50">
        <v>100</v>
      </c>
      <c r="D50">
        <v>9.5</v>
      </c>
      <c r="E50">
        <v>4</v>
      </c>
      <c r="F50">
        <v>36.25</v>
      </c>
      <c r="G50">
        <v>38</v>
      </c>
      <c r="H50">
        <v>0</v>
      </c>
      <c r="I50" t="s">
        <v>115</v>
      </c>
      <c r="J50" t="s">
        <v>23</v>
      </c>
      <c r="K50">
        <v>2956.07</v>
      </c>
      <c r="L50">
        <v>9.5000000000000001E-2</v>
      </c>
      <c r="M50">
        <v>0.11</v>
      </c>
      <c r="N50">
        <v>0</v>
      </c>
      <c r="O50">
        <v>0</v>
      </c>
      <c r="P50">
        <v>1.05</v>
      </c>
    </row>
    <row r="51" spans="1:16" x14ac:dyDescent="0.25">
      <c r="A51">
        <v>108</v>
      </c>
      <c r="B51" t="s">
        <v>245</v>
      </c>
      <c r="C51">
        <v>100</v>
      </c>
      <c r="D51">
        <v>19.57</v>
      </c>
      <c r="E51">
        <v>2</v>
      </c>
      <c r="F51">
        <v>30.5</v>
      </c>
      <c r="G51">
        <v>44</v>
      </c>
      <c r="H51">
        <v>0</v>
      </c>
      <c r="I51" t="s">
        <v>92</v>
      </c>
      <c r="J51" t="s">
        <v>47</v>
      </c>
      <c r="K51">
        <v>10437.34</v>
      </c>
      <c r="L51">
        <v>0.19600000000000001</v>
      </c>
      <c r="M51">
        <v>6.6000000000000003E-2</v>
      </c>
      <c r="N51">
        <v>0</v>
      </c>
      <c r="O51">
        <v>0</v>
      </c>
      <c r="P51">
        <v>1.28</v>
      </c>
    </row>
    <row r="52" spans="1:16" x14ac:dyDescent="0.25">
      <c r="A52">
        <v>126</v>
      </c>
      <c r="B52" t="s">
        <v>197</v>
      </c>
      <c r="C52">
        <v>100</v>
      </c>
      <c r="D52">
        <v>4.5599999999999996</v>
      </c>
      <c r="E52">
        <v>6</v>
      </c>
      <c r="F52">
        <v>39.83</v>
      </c>
      <c r="G52">
        <v>1468</v>
      </c>
      <c r="H52">
        <v>0</v>
      </c>
      <c r="I52" t="s">
        <v>74</v>
      </c>
      <c r="J52" t="s">
        <v>75</v>
      </c>
      <c r="K52">
        <v>71406.429999999993</v>
      </c>
      <c r="L52">
        <v>4.5999999999999999E-2</v>
      </c>
      <c r="M52">
        <v>0.151</v>
      </c>
      <c r="N52">
        <v>0</v>
      </c>
      <c r="O52">
        <v>0</v>
      </c>
      <c r="P52">
        <v>0.69</v>
      </c>
    </row>
    <row r="53" spans="1:16" x14ac:dyDescent="0.25">
      <c r="A53">
        <v>51</v>
      </c>
      <c r="B53" t="s">
        <v>73</v>
      </c>
      <c r="C53">
        <v>68.180000000000007</v>
      </c>
      <c r="D53">
        <v>12.24</v>
      </c>
      <c r="E53">
        <v>22</v>
      </c>
      <c r="F53">
        <v>47.23</v>
      </c>
      <c r="G53">
        <v>471</v>
      </c>
      <c r="H53">
        <v>0</v>
      </c>
      <c r="I53" t="s">
        <v>74</v>
      </c>
      <c r="J53" t="s">
        <v>75</v>
      </c>
      <c r="K53">
        <v>24824.55</v>
      </c>
      <c r="L53">
        <v>8.3000000000000004E-2</v>
      </c>
      <c r="M53">
        <v>0.46600000000000003</v>
      </c>
      <c r="N53">
        <v>0</v>
      </c>
      <c r="O53">
        <v>0</v>
      </c>
      <c r="P53">
        <v>3.89</v>
      </c>
    </row>
    <row r="54" spans="1:16" x14ac:dyDescent="0.25">
      <c r="A54">
        <v>33</v>
      </c>
      <c r="B54" t="s">
        <v>102</v>
      </c>
      <c r="C54">
        <v>77.78</v>
      </c>
      <c r="D54">
        <v>16.04</v>
      </c>
      <c r="E54">
        <v>18</v>
      </c>
      <c r="F54">
        <v>45.83</v>
      </c>
      <c r="G54">
        <v>943</v>
      </c>
      <c r="H54">
        <v>0</v>
      </c>
      <c r="I54" t="s">
        <v>103</v>
      </c>
      <c r="J54" t="s">
        <v>33</v>
      </c>
      <c r="K54">
        <v>9734.73</v>
      </c>
      <c r="L54">
        <v>0.125</v>
      </c>
      <c r="M54">
        <v>0.39300000000000002</v>
      </c>
      <c r="N54">
        <v>0</v>
      </c>
      <c r="O54">
        <v>0</v>
      </c>
      <c r="P54">
        <v>4.9000000000000004</v>
      </c>
    </row>
    <row r="55" spans="1:16" x14ac:dyDescent="0.25">
      <c r="A55">
        <v>56</v>
      </c>
      <c r="B55" t="s">
        <v>136</v>
      </c>
      <c r="C55">
        <v>85.71</v>
      </c>
      <c r="D55">
        <v>13.01</v>
      </c>
      <c r="E55">
        <v>14</v>
      </c>
      <c r="F55">
        <v>41.64</v>
      </c>
      <c r="G55">
        <v>569</v>
      </c>
      <c r="H55">
        <v>0</v>
      </c>
      <c r="I55" t="s">
        <v>137</v>
      </c>
      <c r="J55" t="s">
        <v>56</v>
      </c>
      <c r="K55">
        <v>3672.6</v>
      </c>
      <c r="L55">
        <v>0.112</v>
      </c>
      <c r="M55">
        <v>0.33600000000000002</v>
      </c>
      <c r="N55">
        <v>0</v>
      </c>
      <c r="O55">
        <v>0</v>
      </c>
      <c r="P55">
        <v>3.75</v>
      </c>
    </row>
    <row r="56" spans="1:16" x14ac:dyDescent="0.25">
      <c r="A56">
        <v>55</v>
      </c>
      <c r="B56" t="s">
        <v>159</v>
      </c>
      <c r="C56">
        <v>100</v>
      </c>
      <c r="D56">
        <v>31.18</v>
      </c>
      <c r="E56">
        <v>5</v>
      </c>
      <c r="F56">
        <v>41.4</v>
      </c>
      <c r="G56">
        <v>926</v>
      </c>
      <c r="H56">
        <v>0</v>
      </c>
      <c r="I56" t="s">
        <v>44</v>
      </c>
      <c r="J56" t="s">
        <v>26</v>
      </c>
      <c r="K56">
        <v>57011.7</v>
      </c>
      <c r="L56">
        <v>0.312</v>
      </c>
      <c r="M56">
        <v>0.121</v>
      </c>
      <c r="N56">
        <v>0</v>
      </c>
      <c r="O56">
        <v>0</v>
      </c>
      <c r="P56">
        <v>3.77</v>
      </c>
    </row>
    <row r="57" spans="1:16" x14ac:dyDescent="0.25">
      <c r="A57">
        <v>53</v>
      </c>
      <c r="B57" t="s">
        <v>110</v>
      </c>
      <c r="C57">
        <v>72.73</v>
      </c>
      <c r="D57">
        <v>29.05</v>
      </c>
      <c r="E57">
        <v>11</v>
      </c>
      <c r="F57">
        <v>61.45</v>
      </c>
      <c r="G57">
        <v>294</v>
      </c>
      <c r="H57">
        <v>0</v>
      </c>
      <c r="I57" t="s">
        <v>39</v>
      </c>
      <c r="J57" t="s">
        <v>23</v>
      </c>
      <c r="K57">
        <v>3208.28</v>
      </c>
      <c r="L57">
        <v>0.21099999999999999</v>
      </c>
      <c r="M57">
        <v>0.17899999999999999</v>
      </c>
      <c r="N57">
        <v>0</v>
      </c>
      <c r="O57">
        <v>0</v>
      </c>
      <c r="P57">
        <v>3.78</v>
      </c>
    </row>
    <row r="58" spans="1:16" x14ac:dyDescent="0.25">
      <c r="A58">
        <v>25</v>
      </c>
      <c r="B58" t="s">
        <v>42</v>
      </c>
      <c r="C58">
        <v>75</v>
      </c>
      <c r="D58">
        <v>17.41</v>
      </c>
      <c r="E58">
        <v>20</v>
      </c>
      <c r="F58">
        <v>46.35</v>
      </c>
      <c r="G58">
        <v>982</v>
      </c>
      <c r="H58">
        <v>0</v>
      </c>
      <c r="I58" t="s">
        <v>25</v>
      </c>
      <c r="J58" t="s">
        <v>26</v>
      </c>
      <c r="K58">
        <v>14293.78</v>
      </c>
      <c r="L58">
        <v>0.13100000000000001</v>
      </c>
      <c r="M58">
        <v>0.43099999999999999</v>
      </c>
      <c r="N58">
        <v>0</v>
      </c>
      <c r="O58">
        <v>0</v>
      </c>
      <c r="P58">
        <v>5.63</v>
      </c>
    </row>
    <row r="59" spans="1:16" x14ac:dyDescent="0.25">
      <c r="A59">
        <v>68</v>
      </c>
      <c r="B59" t="s">
        <v>164</v>
      </c>
      <c r="C59">
        <v>73.680000000000007</v>
      </c>
      <c r="D59">
        <v>11.33</v>
      </c>
      <c r="E59">
        <v>19</v>
      </c>
      <c r="F59">
        <v>47.42</v>
      </c>
      <c r="G59">
        <v>417</v>
      </c>
      <c r="H59">
        <v>0</v>
      </c>
      <c r="I59" t="s">
        <v>165</v>
      </c>
      <c r="J59" t="s">
        <v>47</v>
      </c>
      <c r="K59">
        <v>2679.61</v>
      </c>
      <c r="L59">
        <v>8.3000000000000004E-2</v>
      </c>
      <c r="M59">
        <v>0.40100000000000002</v>
      </c>
      <c r="N59">
        <v>0</v>
      </c>
      <c r="O59">
        <v>0</v>
      </c>
      <c r="P59">
        <v>3.34</v>
      </c>
    </row>
    <row r="60" spans="1:16" x14ac:dyDescent="0.25">
      <c r="A60">
        <v>62</v>
      </c>
      <c r="B60" t="s">
        <v>194</v>
      </c>
      <c r="C60">
        <v>80</v>
      </c>
      <c r="D60">
        <v>4.32</v>
      </c>
      <c r="E60">
        <v>25</v>
      </c>
      <c r="F60">
        <v>46</v>
      </c>
      <c r="G60">
        <v>276</v>
      </c>
      <c r="H60">
        <v>0</v>
      </c>
      <c r="I60" t="s">
        <v>74</v>
      </c>
      <c r="J60" t="s">
        <v>75</v>
      </c>
      <c r="K60">
        <v>11274.71</v>
      </c>
      <c r="L60">
        <v>3.5000000000000003E-2</v>
      </c>
      <c r="M60">
        <v>1</v>
      </c>
      <c r="N60">
        <v>0</v>
      </c>
      <c r="O60">
        <v>0</v>
      </c>
      <c r="P60">
        <v>3.46</v>
      </c>
    </row>
    <row r="61" spans="1:16" x14ac:dyDescent="0.25">
      <c r="A61">
        <v>49</v>
      </c>
      <c r="B61" t="s">
        <v>132</v>
      </c>
      <c r="C61">
        <v>75</v>
      </c>
      <c r="D61">
        <v>18.940000000000001</v>
      </c>
      <c r="E61">
        <v>16</v>
      </c>
      <c r="F61">
        <v>57.88</v>
      </c>
      <c r="G61">
        <v>1781</v>
      </c>
      <c r="H61">
        <v>0</v>
      </c>
      <c r="I61" t="s">
        <v>120</v>
      </c>
      <c r="J61" t="s">
        <v>50</v>
      </c>
      <c r="K61">
        <v>11033.69</v>
      </c>
      <c r="L61">
        <v>0.14199999999999999</v>
      </c>
      <c r="M61">
        <v>0.27600000000000002</v>
      </c>
      <c r="N61">
        <v>0</v>
      </c>
      <c r="O61">
        <v>0</v>
      </c>
      <c r="P61">
        <v>3.93</v>
      </c>
    </row>
    <row r="62" spans="1:16" x14ac:dyDescent="0.25">
      <c r="A62">
        <v>84</v>
      </c>
      <c r="B62" t="s">
        <v>227</v>
      </c>
      <c r="C62">
        <v>82.61</v>
      </c>
      <c r="D62">
        <v>5.24</v>
      </c>
      <c r="E62">
        <v>23</v>
      </c>
      <c r="F62">
        <v>44.74</v>
      </c>
      <c r="G62">
        <v>922</v>
      </c>
      <c r="H62">
        <v>0</v>
      </c>
      <c r="I62" t="s">
        <v>74</v>
      </c>
      <c r="J62" t="s">
        <v>75</v>
      </c>
      <c r="K62">
        <v>33685.589999999997</v>
      </c>
      <c r="L62">
        <v>4.2999999999999997E-2</v>
      </c>
      <c r="M62">
        <v>0.51400000000000001</v>
      </c>
      <c r="N62">
        <v>0</v>
      </c>
      <c r="O62">
        <v>0</v>
      </c>
      <c r="P62">
        <v>2.23</v>
      </c>
    </row>
    <row r="63" spans="1:16" x14ac:dyDescent="0.25">
      <c r="A63">
        <v>9</v>
      </c>
      <c r="B63" t="s">
        <v>60</v>
      </c>
      <c r="C63">
        <v>95.24</v>
      </c>
      <c r="D63">
        <v>23.04</v>
      </c>
      <c r="E63">
        <v>21</v>
      </c>
      <c r="F63">
        <v>45.52</v>
      </c>
      <c r="G63">
        <v>301</v>
      </c>
      <c r="H63">
        <v>0</v>
      </c>
      <c r="I63" t="s">
        <v>49</v>
      </c>
      <c r="J63" t="s">
        <v>50</v>
      </c>
      <c r="K63">
        <v>6130.58</v>
      </c>
      <c r="L63">
        <v>0.219</v>
      </c>
      <c r="M63">
        <v>0.46100000000000002</v>
      </c>
      <c r="N63">
        <v>0</v>
      </c>
      <c r="O63">
        <v>0</v>
      </c>
      <c r="P63">
        <v>10.119999999999999</v>
      </c>
    </row>
    <row r="64" spans="1:16" x14ac:dyDescent="0.25">
      <c r="A64">
        <v>142</v>
      </c>
      <c r="B64" t="s">
        <v>176</v>
      </c>
      <c r="C64">
        <v>68.42</v>
      </c>
      <c r="D64">
        <v>1.35</v>
      </c>
      <c r="E64">
        <v>19</v>
      </c>
      <c r="F64">
        <v>57.95</v>
      </c>
      <c r="G64">
        <v>369</v>
      </c>
      <c r="H64">
        <v>0</v>
      </c>
      <c r="I64" t="s">
        <v>19</v>
      </c>
      <c r="J64" t="s">
        <v>20</v>
      </c>
      <c r="K64">
        <v>22142.12</v>
      </c>
      <c r="L64">
        <v>8.9999999999999993E-3</v>
      </c>
      <c r="M64">
        <v>0.32800000000000001</v>
      </c>
      <c r="N64">
        <v>0</v>
      </c>
      <c r="O64">
        <v>0</v>
      </c>
      <c r="P64">
        <v>0.3</v>
      </c>
    </row>
    <row r="65" spans="1:16" x14ac:dyDescent="0.25">
      <c r="A65">
        <v>138</v>
      </c>
      <c r="B65" t="s">
        <v>209</v>
      </c>
      <c r="C65">
        <v>54.55</v>
      </c>
      <c r="D65">
        <v>3.97</v>
      </c>
      <c r="E65">
        <v>11</v>
      </c>
      <c r="F65">
        <v>60.82</v>
      </c>
      <c r="G65">
        <v>469</v>
      </c>
      <c r="H65">
        <v>0</v>
      </c>
      <c r="I65" t="s">
        <v>210</v>
      </c>
      <c r="J65" t="s">
        <v>56</v>
      </c>
      <c r="K65">
        <v>3977.88</v>
      </c>
      <c r="L65">
        <v>2.1999999999999999E-2</v>
      </c>
      <c r="M65">
        <v>0.18099999999999999</v>
      </c>
      <c r="N65">
        <v>0</v>
      </c>
      <c r="O65">
        <v>0</v>
      </c>
      <c r="P65">
        <v>0.39</v>
      </c>
    </row>
    <row r="66" spans="1:16" x14ac:dyDescent="0.25">
      <c r="A66">
        <v>116</v>
      </c>
      <c r="B66" t="s">
        <v>181</v>
      </c>
      <c r="C66">
        <v>100</v>
      </c>
      <c r="D66">
        <v>15.42</v>
      </c>
      <c r="E66">
        <v>2</v>
      </c>
      <c r="F66">
        <v>32</v>
      </c>
      <c r="G66">
        <v>46</v>
      </c>
      <c r="H66">
        <v>0</v>
      </c>
      <c r="I66" t="s">
        <v>122</v>
      </c>
      <c r="J66" t="s">
        <v>23</v>
      </c>
      <c r="K66">
        <v>2092.06</v>
      </c>
      <c r="L66">
        <v>0.154</v>
      </c>
      <c r="M66">
        <v>6.2E-2</v>
      </c>
      <c r="N66">
        <v>0</v>
      </c>
      <c r="O66">
        <v>0</v>
      </c>
      <c r="P66">
        <v>0.96</v>
      </c>
    </row>
    <row r="67" spans="1:16" x14ac:dyDescent="0.25">
      <c r="A67">
        <v>160</v>
      </c>
      <c r="B67" t="s">
        <v>111</v>
      </c>
      <c r="C67">
        <v>52.17</v>
      </c>
      <c r="D67">
        <v>-1.21</v>
      </c>
      <c r="E67">
        <v>23</v>
      </c>
      <c r="F67">
        <v>62.13</v>
      </c>
      <c r="G67">
        <v>363</v>
      </c>
      <c r="H67">
        <v>0</v>
      </c>
      <c r="I67" t="s">
        <v>112</v>
      </c>
      <c r="J67" t="s">
        <v>33</v>
      </c>
      <c r="K67">
        <v>54663.28</v>
      </c>
      <c r="L67">
        <v>-6.0000000000000001E-3</v>
      </c>
      <c r="M67">
        <v>0.37</v>
      </c>
      <c r="N67">
        <v>0</v>
      </c>
      <c r="O67">
        <v>0</v>
      </c>
      <c r="P67">
        <v>-0.23</v>
      </c>
    </row>
    <row r="68" spans="1:16" x14ac:dyDescent="0.25">
      <c r="A68">
        <v>139</v>
      </c>
      <c r="B68" t="s">
        <v>215</v>
      </c>
      <c r="C68">
        <v>66.67</v>
      </c>
      <c r="D68">
        <v>4.22</v>
      </c>
      <c r="E68">
        <v>6</v>
      </c>
      <c r="F68">
        <v>43</v>
      </c>
      <c r="G68">
        <v>160</v>
      </c>
      <c r="H68">
        <v>0</v>
      </c>
      <c r="I68" t="s">
        <v>53</v>
      </c>
      <c r="J68" t="s">
        <v>17</v>
      </c>
      <c r="K68">
        <v>2654.68</v>
      </c>
      <c r="L68">
        <v>2.8000000000000001E-2</v>
      </c>
      <c r="M68">
        <v>0.14000000000000001</v>
      </c>
      <c r="N68">
        <v>0</v>
      </c>
      <c r="O68">
        <v>0</v>
      </c>
      <c r="P68">
        <v>0.39</v>
      </c>
    </row>
    <row r="69" spans="1:16" x14ac:dyDescent="0.25">
      <c r="A69">
        <v>35</v>
      </c>
      <c r="B69" t="s">
        <v>36</v>
      </c>
      <c r="C69">
        <v>71.05</v>
      </c>
      <c r="D69">
        <v>6.38</v>
      </c>
      <c r="E69">
        <v>38</v>
      </c>
      <c r="F69">
        <v>50.84</v>
      </c>
      <c r="G69">
        <v>27</v>
      </c>
      <c r="H69">
        <v>0</v>
      </c>
      <c r="I69" t="s">
        <v>37</v>
      </c>
      <c r="J69" t="s">
        <v>33</v>
      </c>
      <c r="K69">
        <v>6492.45</v>
      </c>
      <c r="L69">
        <v>4.4999999999999998E-2</v>
      </c>
      <c r="M69">
        <v>1</v>
      </c>
      <c r="N69">
        <v>0.46899999999999997</v>
      </c>
      <c r="O69">
        <v>0</v>
      </c>
      <c r="P69">
        <v>4.53</v>
      </c>
    </row>
    <row r="70" spans="1:16" x14ac:dyDescent="0.25">
      <c r="A70">
        <v>117</v>
      </c>
      <c r="B70" t="s">
        <v>265</v>
      </c>
      <c r="C70">
        <v>100</v>
      </c>
      <c r="D70">
        <v>46.33</v>
      </c>
      <c r="E70">
        <v>1</v>
      </c>
      <c r="F70">
        <v>52</v>
      </c>
      <c r="G70">
        <v>925</v>
      </c>
      <c r="H70">
        <v>0</v>
      </c>
      <c r="I70" t="s">
        <v>85</v>
      </c>
      <c r="J70" t="s">
        <v>86</v>
      </c>
      <c r="K70">
        <v>13160.49</v>
      </c>
      <c r="L70">
        <v>0.46300000000000002</v>
      </c>
      <c r="M70">
        <v>1.9E-2</v>
      </c>
      <c r="N70">
        <v>0</v>
      </c>
      <c r="O70">
        <v>0</v>
      </c>
      <c r="P70">
        <v>0.89</v>
      </c>
    </row>
    <row r="71" spans="1:16" x14ac:dyDescent="0.25">
      <c r="A71">
        <v>47</v>
      </c>
      <c r="B71" t="s">
        <v>71</v>
      </c>
      <c r="C71">
        <v>100</v>
      </c>
      <c r="D71">
        <v>46.89</v>
      </c>
      <c r="E71">
        <v>4</v>
      </c>
      <c r="F71">
        <v>46.25</v>
      </c>
      <c r="G71">
        <v>524</v>
      </c>
      <c r="H71">
        <v>0</v>
      </c>
      <c r="I71" t="s">
        <v>72</v>
      </c>
      <c r="J71" t="s">
        <v>17</v>
      </c>
      <c r="K71">
        <v>5604.12</v>
      </c>
      <c r="L71">
        <v>0.46899999999999997</v>
      </c>
      <c r="M71">
        <v>8.5999999999999993E-2</v>
      </c>
      <c r="N71">
        <v>0</v>
      </c>
      <c r="O71">
        <v>0</v>
      </c>
      <c r="P71">
        <v>4.0599999999999996</v>
      </c>
    </row>
    <row r="72" spans="1:16" x14ac:dyDescent="0.25">
      <c r="A72">
        <v>130</v>
      </c>
      <c r="B72" t="s">
        <v>268</v>
      </c>
      <c r="C72">
        <v>100</v>
      </c>
      <c r="D72">
        <v>12.98</v>
      </c>
      <c r="E72">
        <v>1</v>
      </c>
      <c r="F72">
        <v>25</v>
      </c>
      <c r="G72">
        <v>147</v>
      </c>
      <c r="H72">
        <v>0</v>
      </c>
      <c r="I72" t="s">
        <v>130</v>
      </c>
      <c r="J72" t="s">
        <v>86</v>
      </c>
      <c r="K72">
        <v>5549.92</v>
      </c>
      <c r="L72">
        <v>0.13</v>
      </c>
      <c r="M72">
        <v>0.04</v>
      </c>
      <c r="N72">
        <v>0</v>
      </c>
      <c r="O72">
        <v>0</v>
      </c>
      <c r="P72">
        <v>0.52</v>
      </c>
    </row>
    <row r="73" spans="1:16" x14ac:dyDescent="0.25">
      <c r="A73">
        <v>94</v>
      </c>
      <c r="B73" t="s">
        <v>175</v>
      </c>
      <c r="C73">
        <v>100</v>
      </c>
      <c r="D73">
        <v>12.31</v>
      </c>
      <c r="E73">
        <v>5</v>
      </c>
      <c r="F73">
        <v>35</v>
      </c>
      <c r="G73">
        <v>161</v>
      </c>
      <c r="H73">
        <v>0</v>
      </c>
      <c r="I73" t="s">
        <v>53</v>
      </c>
      <c r="J73" t="s">
        <v>17</v>
      </c>
      <c r="K73">
        <v>4159.8599999999997</v>
      </c>
      <c r="L73">
        <v>0.123</v>
      </c>
      <c r="M73">
        <v>0.14299999999999999</v>
      </c>
      <c r="N73">
        <v>0</v>
      </c>
      <c r="O73">
        <v>0</v>
      </c>
      <c r="P73">
        <v>1.76</v>
      </c>
    </row>
    <row r="74" spans="1:16" x14ac:dyDescent="0.25">
      <c r="A74">
        <v>57</v>
      </c>
      <c r="B74" t="s">
        <v>161</v>
      </c>
      <c r="C74">
        <v>80</v>
      </c>
      <c r="D74">
        <v>12.34</v>
      </c>
      <c r="E74">
        <v>20</v>
      </c>
      <c r="F74">
        <v>54.6</v>
      </c>
      <c r="G74">
        <v>160</v>
      </c>
      <c r="H74">
        <v>0</v>
      </c>
      <c r="I74" t="s">
        <v>162</v>
      </c>
      <c r="J74" t="s">
        <v>47</v>
      </c>
      <c r="K74">
        <v>13598.03</v>
      </c>
      <c r="L74">
        <v>9.9000000000000005E-2</v>
      </c>
      <c r="M74">
        <v>0.36599999999999999</v>
      </c>
      <c r="N74">
        <v>0</v>
      </c>
      <c r="O74">
        <v>0</v>
      </c>
      <c r="P74">
        <v>3.62</v>
      </c>
    </row>
    <row r="75" spans="1:16" x14ac:dyDescent="0.25">
      <c r="A75">
        <v>114</v>
      </c>
      <c r="B75" t="s">
        <v>157</v>
      </c>
      <c r="C75">
        <v>75</v>
      </c>
      <c r="D75">
        <v>8.11</v>
      </c>
      <c r="E75">
        <v>8</v>
      </c>
      <c r="F75">
        <v>48.75</v>
      </c>
      <c r="G75">
        <v>450</v>
      </c>
      <c r="H75">
        <v>0</v>
      </c>
      <c r="I75" t="s">
        <v>90</v>
      </c>
      <c r="J75" t="s">
        <v>50</v>
      </c>
      <c r="K75">
        <v>91957.84</v>
      </c>
      <c r="L75">
        <v>6.0999999999999999E-2</v>
      </c>
      <c r="M75">
        <v>0.16400000000000001</v>
      </c>
      <c r="N75">
        <v>0</v>
      </c>
      <c r="O75">
        <v>0</v>
      </c>
      <c r="P75">
        <v>1</v>
      </c>
    </row>
    <row r="76" spans="1:16" x14ac:dyDescent="0.25">
      <c r="A76">
        <v>134</v>
      </c>
      <c r="B76" t="s">
        <v>206</v>
      </c>
      <c r="C76">
        <v>50</v>
      </c>
      <c r="D76">
        <v>2.13</v>
      </c>
      <c r="E76">
        <v>22</v>
      </c>
      <c r="F76">
        <v>49.41</v>
      </c>
      <c r="G76">
        <v>59</v>
      </c>
      <c r="H76">
        <v>0</v>
      </c>
      <c r="I76" t="s">
        <v>29</v>
      </c>
      <c r="J76" t="s">
        <v>30</v>
      </c>
      <c r="K76">
        <v>36379.07</v>
      </c>
      <c r="L76">
        <v>1.0999999999999999E-2</v>
      </c>
      <c r="M76">
        <v>0.44500000000000001</v>
      </c>
      <c r="N76">
        <v>0</v>
      </c>
      <c r="O76">
        <v>0</v>
      </c>
      <c r="P76">
        <v>0.47</v>
      </c>
    </row>
    <row r="77" spans="1:16" x14ac:dyDescent="0.25">
      <c r="A77">
        <v>88</v>
      </c>
      <c r="B77" t="s">
        <v>168</v>
      </c>
      <c r="C77">
        <v>88.24</v>
      </c>
      <c r="D77">
        <v>7.21</v>
      </c>
      <c r="E77">
        <v>17</v>
      </c>
      <c r="F77">
        <v>50.47</v>
      </c>
      <c r="G77">
        <v>652</v>
      </c>
      <c r="H77">
        <v>0</v>
      </c>
      <c r="I77" t="s">
        <v>169</v>
      </c>
      <c r="J77" t="s">
        <v>50</v>
      </c>
      <c r="K77">
        <v>3966.9</v>
      </c>
      <c r="L77">
        <v>6.4000000000000001E-2</v>
      </c>
      <c r="M77">
        <v>0.33700000000000002</v>
      </c>
      <c r="N77">
        <v>0</v>
      </c>
      <c r="O77">
        <v>0</v>
      </c>
      <c r="P77">
        <v>2.14</v>
      </c>
    </row>
    <row r="78" spans="1:16" x14ac:dyDescent="0.25">
      <c r="A78">
        <v>96</v>
      </c>
      <c r="B78" t="s">
        <v>263</v>
      </c>
      <c r="C78">
        <v>100</v>
      </c>
      <c r="D78">
        <v>81.459999999999994</v>
      </c>
      <c r="E78">
        <v>1</v>
      </c>
      <c r="F78">
        <v>49</v>
      </c>
      <c r="G78">
        <v>925</v>
      </c>
      <c r="H78">
        <v>0</v>
      </c>
      <c r="I78" t="s">
        <v>264</v>
      </c>
      <c r="J78" t="s">
        <v>33</v>
      </c>
      <c r="K78">
        <v>3141.42</v>
      </c>
      <c r="L78">
        <v>0.81499999999999995</v>
      </c>
      <c r="M78">
        <v>0.02</v>
      </c>
      <c r="N78">
        <v>0</v>
      </c>
      <c r="O78">
        <v>0</v>
      </c>
      <c r="P78">
        <v>1.66</v>
      </c>
    </row>
    <row r="79" spans="1:16" x14ac:dyDescent="0.25">
      <c r="A79">
        <v>6</v>
      </c>
      <c r="B79" t="s">
        <v>68</v>
      </c>
      <c r="C79">
        <v>85</v>
      </c>
      <c r="D79">
        <v>12.94</v>
      </c>
      <c r="E79">
        <v>40</v>
      </c>
      <c r="F79">
        <v>50.28</v>
      </c>
      <c r="G79">
        <v>373</v>
      </c>
      <c r="H79">
        <v>0</v>
      </c>
      <c r="I79" t="s">
        <v>69</v>
      </c>
      <c r="J79" t="s">
        <v>33</v>
      </c>
      <c r="K79">
        <v>2207.09</v>
      </c>
      <c r="L79">
        <v>0.11</v>
      </c>
      <c r="M79">
        <v>1</v>
      </c>
      <c r="N79">
        <v>0</v>
      </c>
      <c r="O79">
        <v>0</v>
      </c>
      <c r="P79">
        <v>11</v>
      </c>
    </row>
    <row r="80" spans="1:16" x14ac:dyDescent="0.25">
      <c r="A80">
        <v>99</v>
      </c>
      <c r="B80" t="s">
        <v>114</v>
      </c>
      <c r="C80">
        <v>91.67</v>
      </c>
      <c r="D80">
        <v>6.45</v>
      </c>
      <c r="E80">
        <v>12</v>
      </c>
      <c r="F80">
        <v>44.67</v>
      </c>
      <c r="G80">
        <v>38</v>
      </c>
      <c r="H80">
        <v>0</v>
      </c>
      <c r="I80" t="s">
        <v>115</v>
      </c>
      <c r="J80" t="s">
        <v>23</v>
      </c>
      <c r="K80">
        <v>5930.2</v>
      </c>
      <c r="L80">
        <v>5.8999999999999997E-2</v>
      </c>
      <c r="M80">
        <v>0.26900000000000002</v>
      </c>
      <c r="N80">
        <v>0.14899999999999999</v>
      </c>
      <c r="O80">
        <v>0</v>
      </c>
      <c r="P80">
        <v>1.59</v>
      </c>
    </row>
    <row r="81" spans="1:16" x14ac:dyDescent="0.25">
      <c r="A81">
        <v>72</v>
      </c>
      <c r="B81" t="s">
        <v>128</v>
      </c>
      <c r="C81">
        <v>94.12</v>
      </c>
      <c r="D81">
        <v>8.61</v>
      </c>
      <c r="E81">
        <v>17</v>
      </c>
      <c r="F81">
        <v>44.41</v>
      </c>
      <c r="G81">
        <v>188</v>
      </c>
      <c r="H81">
        <v>0</v>
      </c>
      <c r="I81" t="s">
        <v>29</v>
      </c>
      <c r="J81" t="s">
        <v>30</v>
      </c>
      <c r="K81">
        <v>16115.37</v>
      </c>
      <c r="L81">
        <v>8.1000000000000003E-2</v>
      </c>
      <c r="M81">
        <v>0.38300000000000001</v>
      </c>
      <c r="N81">
        <v>0</v>
      </c>
      <c r="O81">
        <v>0</v>
      </c>
      <c r="P81">
        <v>3.1</v>
      </c>
    </row>
    <row r="82" spans="1:16" x14ac:dyDescent="0.25">
      <c r="A82">
        <v>76</v>
      </c>
      <c r="B82" t="s">
        <v>204</v>
      </c>
      <c r="C82">
        <v>88.89</v>
      </c>
      <c r="D82">
        <v>14.58</v>
      </c>
      <c r="E82">
        <v>9</v>
      </c>
      <c r="F82">
        <v>43.44</v>
      </c>
      <c r="G82">
        <v>311</v>
      </c>
      <c r="H82">
        <v>0</v>
      </c>
      <c r="I82" t="s">
        <v>53</v>
      </c>
      <c r="J82" t="s">
        <v>17</v>
      </c>
      <c r="K82">
        <v>2013.88</v>
      </c>
      <c r="L82">
        <v>0.13</v>
      </c>
      <c r="M82">
        <v>0.20699999999999999</v>
      </c>
      <c r="N82">
        <v>0</v>
      </c>
      <c r="O82">
        <v>0</v>
      </c>
      <c r="P82">
        <v>2.69</v>
      </c>
    </row>
    <row r="83" spans="1:16" x14ac:dyDescent="0.25">
      <c r="A83">
        <v>98</v>
      </c>
      <c r="B83" t="s">
        <v>127</v>
      </c>
      <c r="C83">
        <v>77.78</v>
      </c>
      <c r="D83">
        <v>4.97</v>
      </c>
      <c r="E83">
        <v>18</v>
      </c>
      <c r="F83">
        <v>43.39</v>
      </c>
      <c r="G83">
        <v>3712</v>
      </c>
      <c r="H83">
        <v>0</v>
      </c>
      <c r="I83" t="s">
        <v>74</v>
      </c>
      <c r="J83" t="s">
        <v>75</v>
      </c>
      <c r="K83">
        <v>4533.1000000000004</v>
      </c>
      <c r="L83">
        <v>3.9E-2</v>
      </c>
      <c r="M83">
        <v>0.41499999999999998</v>
      </c>
      <c r="N83">
        <v>0</v>
      </c>
      <c r="O83">
        <v>0</v>
      </c>
      <c r="P83">
        <v>1.6</v>
      </c>
    </row>
    <row r="84" spans="1:16" x14ac:dyDescent="0.25">
      <c r="A84">
        <v>144</v>
      </c>
      <c r="B84" t="s">
        <v>213</v>
      </c>
      <c r="C84">
        <v>-50</v>
      </c>
      <c r="D84">
        <v>-45.61</v>
      </c>
      <c r="E84">
        <v>2</v>
      </c>
      <c r="F84">
        <v>159.5</v>
      </c>
      <c r="G84">
        <v>582</v>
      </c>
      <c r="H84">
        <v>0</v>
      </c>
      <c r="I84" t="s">
        <v>49</v>
      </c>
      <c r="J84" t="s">
        <v>50</v>
      </c>
      <c r="K84">
        <v>5135.5</v>
      </c>
      <c r="L84">
        <v>0.22800000000000001</v>
      </c>
      <c r="M84">
        <v>1.2999999999999999E-2</v>
      </c>
      <c r="N84">
        <v>0</v>
      </c>
      <c r="O84">
        <v>0</v>
      </c>
      <c r="P84">
        <v>0.28999999999999998</v>
      </c>
    </row>
    <row r="85" spans="1:16" x14ac:dyDescent="0.25">
      <c r="A85">
        <v>59</v>
      </c>
      <c r="B85" t="s">
        <v>76</v>
      </c>
      <c r="C85">
        <v>76.19</v>
      </c>
      <c r="D85">
        <v>12.09</v>
      </c>
      <c r="E85">
        <v>21</v>
      </c>
      <c r="F85">
        <v>53.95</v>
      </c>
      <c r="G85">
        <v>39</v>
      </c>
      <c r="H85">
        <v>0</v>
      </c>
      <c r="I85" t="s">
        <v>49</v>
      </c>
      <c r="J85" t="s">
        <v>50</v>
      </c>
      <c r="K85">
        <v>12922.12</v>
      </c>
      <c r="L85">
        <v>9.1999999999999998E-2</v>
      </c>
      <c r="M85">
        <v>0.38900000000000001</v>
      </c>
      <c r="N85">
        <v>0.27700000000000002</v>
      </c>
      <c r="O85">
        <v>0</v>
      </c>
      <c r="P85">
        <v>3.59</v>
      </c>
    </row>
    <row r="86" spans="1:16" x14ac:dyDescent="0.25">
      <c r="A86">
        <v>105</v>
      </c>
      <c r="B86" t="s">
        <v>97</v>
      </c>
      <c r="C86">
        <v>63.64</v>
      </c>
      <c r="D86">
        <v>9.91</v>
      </c>
      <c r="E86">
        <v>11</v>
      </c>
      <c r="F86">
        <v>50.73</v>
      </c>
      <c r="G86">
        <v>140</v>
      </c>
      <c r="H86">
        <v>0</v>
      </c>
      <c r="I86" t="s">
        <v>53</v>
      </c>
      <c r="J86" t="s">
        <v>17</v>
      </c>
      <c r="K86">
        <v>2269.71</v>
      </c>
      <c r="L86">
        <v>6.3E-2</v>
      </c>
      <c r="M86">
        <v>0.217</v>
      </c>
      <c r="N86">
        <v>0</v>
      </c>
      <c r="O86">
        <v>0</v>
      </c>
      <c r="P86">
        <v>1.37</v>
      </c>
    </row>
    <row r="87" spans="1:16" x14ac:dyDescent="0.25">
      <c r="A87">
        <v>90</v>
      </c>
      <c r="B87" t="s">
        <v>180</v>
      </c>
      <c r="C87">
        <v>68.180000000000007</v>
      </c>
      <c r="D87">
        <v>6.45</v>
      </c>
      <c r="E87">
        <v>22</v>
      </c>
      <c r="F87">
        <v>48.5</v>
      </c>
      <c r="G87">
        <v>1593</v>
      </c>
      <c r="H87">
        <v>0</v>
      </c>
      <c r="I87" t="s">
        <v>117</v>
      </c>
      <c r="J87" t="s">
        <v>86</v>
      </c>
      <c r="K87">
        <v>12179.52</v>
      </c>
      <c r="L87">
        <v>4.3999999999999997E-2</v>
      </c>
      <c r="M87">
        <v>0.45400000000000001</v>
      </c>
      <c r="N87">
        <v>0</v>
      </c>
      <c r="O87">
        <v>0</v>
      </c>
      <c r="P87">
        <v>1.99</v>
      </c>
    </row>
    <row r="88" spans="1:16" x14ac:dyDescent="0.25">
      <c r="A88">
        <v>161</v>
      </c>
      <c r="B88" t="s">
        <v>226</v>
      </c>
      <c r="C88">
        <v>27.27</v>
      </c>
      <c r="D88">
        <v>-6.24</v>
      </c>
      <c r="E88">
        <v>11</v>
      </c>
      <c r="F88">
        <v>67.819999999999993</v>
      </c>
      <c r="G88">
        <v>27</v>
      </c>
      <c r="H88">
        <v>0</v>
      </c>
      <c r="I88" t="s">
        <v>130</v>
      </c>
      <c r="J88" t="s">
        <v>86</v>
      </c>
      <c r="K88">
        <v>4313.7299999999996</v>
      </c>
      <c r="L88">
        <v>-1.7000000000000001E-2</v>
      </c>
      <c r="M88">
        <v>0.16200000000000001</v>
      </c>
      <c r="N88">
        <v>0.60199999999999998</v>
      </c>
      <c r="O88">
        <v>0</v>
      </c>
      <c r="P88">
        <v>-0.28000000000000003</v>
      </c>
    </row>
    <row r="89" spans="1:16" x14ac:dyDescent="0.25">
      <c r="A89">
        <v>123</v>
      </c>
      <c r="B89" t="s">
        <v>100</v>
      </c>
      <c r="C89">
        <v>75</v>
      </c>
      <c r="D89">
        <v>5.63</v>
      </c>
      <c r="E89">
        <v>8</v>
      </c>
      <c r="F89">
        <v>44</v>
      </c>
      <c r="G89">
        <v>6894</v>
      </c>
      <c r="H89">
        <v>0</v>
      </c>
      <c r="I89" t="s">
        <v>29</v>
      </c>
      <c r="J89" t="s">
        <v>30</v>
      </c>
      <c r="K89">
        <v>2869.95</v>
      </c>
      <c r="L89">
        <v>4.2000000000000003E-2</v>
      </c>
      <c r="M89">
        <v>0.182</v>
      </c>
      <c r="N89">
        <v>0</v>
      </c>
      <c r="O89">
        <v>0</v>
      </c>
      <c r="P89">
        <v>0.77</v>
      </c>
    </row>
    <row r="90" spans="1:16" x14ac:dyDescent="0.25">
      <c r="A90">
        <v>159</v>
      </c>
      <c r="B90" t="s">
        <v>235</v>
      </c>
      <c r="C90">
        <v>38.46</v>
      </c>
      <c r="D90">
        <v>-0.38</v>
      </c>
      <c r="E90">
        <v>13</v>
      </c>
      <c r="F90">
        <v>56.77</v>
      </c>
      <c r="G90">
        <v>91</v>
      </c>
      <c r="H90">
        <v>0</v>
      </c>
      <c r="I90" t="s">
        <v>29</v>
      </c>
      <c r="J90" t="s">
        <v>30</v>
      </c>
      <c r="K90">
        <v>44769.34</v>
      </c>
      <c r="L90">
        <v>-1E-3</v>
      </c>
      <c r="M90">
        <v>0.22900000000000001</v>
      </c>
      <c r="N90">
        <v>0</v>
      </c>
      <c r="O90">
        <v>0</v>
      </c>
      <c r="P90">
        <v>-0.03</v>
      </c>
    </row>
    <row r="91" spans="1:16" x14ac:dyDescent="0.25">
      <c r="A91">
        <v>143</v>
      </c>
      <c r="B91" t="s">
        <v>231</v>
      </c>
      <c r="C91">
        <v>42.86</v>
      </c>
      <c r="D91">
        <v>4.92</v>
      </c>
      <c r="E91">
        <v>7</v>
      </c>
      <c r="F91">
        <v>50.29</v>
      </c>
      <c r="G91">
        <v>1650</v>
      </c>
      <c r="H91">
        <v>0</v>
      </c>
      <c r="I91" t="s">
        <v>44</v>
      </c>
      <c r="J91" t="s">
        <v>26</v>
      </c>
      <c r="K91">
        <v>36964.720000000001</v>
      </c>
      <c r="L91">
        <v>2.1000000000000001E-2</v>
      </c>
      <c r="M91">
        <v>0.13900000000000001</v>
      </c>
      <c r="N91">
        <v>0</v>
      </c>
      <c r="O91">
        <v>0</v>
      </c>
      <c r="P91">
        <v>0.28999999999999998</v>
      </c>
    </row>
    <row r="92" spans="1:16" x14ac:dyDescent="0.25">
      <c r="A92">
        <v>8</v>
      </c>
      <c r="B92" t="s">
        <v>24</v>
      </c>
      <c r="C92">
        <v>72.73</v>
      </c>
      <c r="D92">
        <v>70.66</v>
      </c>
      <c r="E92">
        <v>11</v>
      </c>
      <c r="F92">
        <v>53.18</v>
      </c>
      <c r="G92">
        <v>927</v>
      </c>
      <c r="H92">
        <v>0</v>
      </c>
      <c r="I92" t="s">
        <v>25</v>
      </c>
      <c r="J92" t="s">
        <v>26</v>
      </c>
      <c r="K92">
        <v>2654.95</v>
      </c>
      <c r="L92">
        <v>0.51400000000000001</v>
      </c>
      <c r="M92">
        <v>0.20699999999999999</v>
      </c>
      <c r="N92">
        <v>0</v>
      </c>
      <c r="O92">
        <v>0</v>
      </c>
      <c r="P92">
        <v>10.63</v>
      </c>
    </row>
    <row r="93" spans="1:16" x14ac:dyDescent="0.25">
      <c r="A93">
        <v>113</v>
      </c>
      <c r="B93" t="s">
        <v>240</v>
      </c>
      <c r="C93">
        <v>100</v>
      </c>
      <c r="D93">
        <v>8.58</v>
      </c>
      <c r="E93">
        <v>5</v>
      </c>
      <c r="F93">
        <v>41.8</v>
      </c>
      <c r="G93">
        <v>252</v>
      </c>
      <c r="H93">
        <v>0</v>
      </c>
      <c r="I93" t="s">
        <v>99</v>
      </c>
      <c r="J93" t="s">
        <v>23</v>
      </c>
      <c r="K93">
        <v>4140.12</v>
      </c>
      <c r="L93">
        <v>8.5999999999999993E-2</v>
      </c>
      <c r="M93">
        <v>0.12</v>
      </c>
      <c r="N93">
        <v>0</v>
      </c>
      <c r="O93">
        <v>0</v>
      </c>
      <c r="P93">
        <v>1.03</v>
      </c>
    </row>
    <row r="94" spans="1:16" x14ac:dyDescent="0.25">
      <c r="A94">
        <v>140</v>
      </c>
      <c r="B94" t="s">
        <v>270</v>
      </c>
      <c r="C94">
        <v>100</v>
      </c>
      <c r="D94">
        <v>29.25</v>
      </c>
      <c r="E94">
        <v>1</v>
      </c>
      <c r="F94">
        <v>86</v>
      </c>
      <c r="G94">
        <v>539</v>
      </c>
      <c r="H94">
        <v>0</v>
      </c>
      <c r="I94" t="s">
        <v>49</v>
      </c>
      <c r="J94" t="s">
        <v>50</v>
      </c>
      <c r="K94">
        <v>3141.05</v>
      </c>
      <c r="L94">
        <v>0.29199999999999998</v>
      </c>
      <c r="M94">
        <v>1.2E-2</v>
      </c>
      <c r="N94">
        <v>0</v>
      </c>
      <c r="O94">
        <v>0</v>
      </c>
      <c r="P94">
        <v>0.34</v>
      </c>
    </row>
    <row r="95" spans="1:16" x14ac:dyDescent="0.25">
      <c r="A95">
        <v>150</v>
      </c>
      <c r="B95" t="s">
        <v>271</v>
      </c>
      <c r="C95">
        <v>100</v>
      </c>
      <c r="D95">
        <v>8.3800000000000008</v>
      </c>
      <c r="E95">
        <v>1</v>
      </c>
      <c r="F95">
        <v>65</v>
      </c>
      <c r="G95">
        <v>27</v>
      </c>
      <c r="H95">
        <v>0</v>
      </c>
      <c r="I95" t="s">
        <v>63</v>
      </c>
      <c r="J95" t="s">
        <v>30</v>
      </c>
      <c r="K95">
        <v>37016.949999999997</v>
      </c>
      <c r="L95">
        <v>8.4000000000000005E-2</v>
      </c>
      <c r="M95">
        <v>1.4999999999999999E-2</v>
      </c>
      <c r="N95">
        <v>0.58499999999999996</v>
      </c>
      <c r="O95">
        <v>0</v>
      </c>
      <c r="P95">
        <v>0.13</v>
      </c>
    </row>
    <row r="96" spans="1:16" x14ac:dyDescent="0.25">
      <c r="A96">
        <v>118</v>
      </c>
      <c r="B96" t="s">
        <v>163</v>
      </c>
      <c r="C96">
        <v>100</v>
      </c>
      <c r="D96">
        <v>16.940000000000001</v>
      </c>
      <c r="E96">
        <v>2</v>
      </c>
      <c r="F96">
        <v>38.5</v>
      </c>
      <c r="G96">
        <v>296</v>
      </c>
      <c r="H96">
        <v>0</v>
      </c>
      <c r="I96" t="s">
        <v>130</v>
      </c>
      <c r="J96" t="s">
        <v>86</v>
      </c>
      <c r="K96">
        <v>8758.1</v>
      </c>
      <c r="L96">
        <v>0.16900000000000001</v>
      </c>
      <c r="M96">
        <v>5.1999999999999998E-2</v>
      </c>
      <c r="N96">
        <v>0</v>
      </c>
      <c r="O96">
        <v>0</v>
      </c>
      <c r="P96">
        <v>0.88</v>
      </c>
    </row>
    <row r="97" spans="1:16" x14ac:dyDescent="0.25">
      <c r="A97">
        <v>106</v>
      </c>
      <c r="B97" t="s">
        <v>140</v>
      </c>
      <c r="C97">
        <v>100</v>
      </c>
      <c r="D97">
        <v>17.829999999999998</v>
      </c>
      <c r="E97">
        <v>3</v>
      </c>
      <c r="F97">
        <v>39.33</v>
      </c>
      <c r="G97">
        <v>296</v>
      </c>
      <c r="H97">
        <v>0</v>
      </c>
      <c r="I97" t="s">
        <v>130</v>
      </c>
      <c r="J97" t="s">
        <v>86</v>
      </c>
      <c r="K97">
        <v>8759.5300000000007</v>
      </c>
      <c r="L97">
        <v>0.17799999999999999</v>
      </c>
      <c r="M97">
        <v>7.5999999999999998E-2</v>
      </c>
      <c r="N97">
        <v>0</v>
      </c>
      <c r="O97">
        <v>0</v>
      </c>
      <c r="P97">
        <v>1.36</v>
      </c>
    </row>
    <row r="98" spans="1:16" x14ac:dyDescent="0.25">
      <c r="A98">
        <v>19</v>
      </c>
      <c r="B98" t="s">
        <v>40</v>
      </c>
      <c r="C98">
        <v>78.12</v>
      </c>
      <c r="D98">
        <v>9.3000000000000007</v>
      </c>
      <c r="E98">
        <v>32</v>
      </c>
      <c r="F98">
        <v>40.81</v>
      </c>
      <c r="G98">
        <v>42</v>
      </c>
      <c r="H98">
        <v>0</v>
      </c>
      <c r="I98" t="s">
        <v>41</v>
      </c>
      <c r="J98" t="s">
        <v>20</v>
      </c>
      <c r="K98">
        <v>3105.56</v>
      </c>
      <c r="L98">
        <v>7.2999999999999995E-2</v>
      </c>
      <c r="M98">
        <v>1</v>
      </c>
      <c r="N98">
        <v>0</v>
      </c>
      <c r="O98">
        <v>0</v>
      </c>
      <c r="P98">
        <v>7.27</v>
      </c>
    </row>
    <row r="99" spans="1:16" x14ac:dyDescent="0.25">
      <c r="A99">
        <v>81</v>
      </c>
      <c r="B99" t="s">
        <v>101</v>
      </c>
      <c r="C99">
        <v>66.67</v>
      </c>
      <c r="D99">
        <v>10.95</v>
      </c>
      <c r="E99">
        <v>15</v>
      </c>
      <c r="F99">
        <v>47.47</v>
      </c>
      <c r="G99">
        <v>379</v>
      </c>
      <c r="H99">
        <v>0</v>
      </c>
      <c r="I99" t="s">
        <v>85</v>
      </c>
      <c r="J99" t="s">
        <v>86</v>
      </c>
      <c r="K99">
        <v>2434.02</v>
      </c>
      <c r="L99">
        <v>7.2999999999999995E-2</v>
      </c>
      <c r="M99">
        <v>0.316</v>
      </c>
      <c r="N99">
        <v>0</v>
      </c>
      <c r="O99">
        <v>0</v>
      </c>
      <c r="P99">
        <v>2.31</v>
      </c>
    </row>
    <row r="100" spans="1:16" x14ac:dyDescent="0.25">
      <c r="A100">
        <v>63</v>
      </c>
      <c r="B100" t="s">
        <v>198</v>
      </c>
      <c r="C100">
        <v>100</v>
      </c>
      <c r="D100">
        <v>27.47</v>
      </c>
      <c r="E100">
        <v>6</v>
      </c>
      <c r="F100">
        <v>47.83</v>
      </c>
      <c r="G100">
        <v>379</v>
      </c>
      <c r="H100">
        <v>0</v>
      </c>
      <c r="I100" t="s">
        <v>85</v>
      </c>
      <c r="J100" t="s">
        <v>86</v>
      </c>
      <c r="K100">
        <v>2434.02</v>
      </c>
      <c r="L100">
        <v>0.27500000000000002</v>
      </c>
      <c r="M100">
        <v>0.125</v>
      </c>
      <c r="N100">
        <v>0</v>
      </c>
      <c r="O100">
        <v>0</v>
      </c>
      <c r="P100">
        <v>3.45</v>
      </c>
    </row>
    <row r="101" spans="1:16" x14ac:dyDescent="0.25">
      <c r="A101">
        <v>42</v>
      </c>
      <c r="B101" t="s">
        <v>192</v>
      </c>
      <c r="C101">
        <v>88.89</v>
      </c>
      <c r="D101">
        <v>11.05</v>
      </c>
      <c r="E101">
        <v>18</v>
      </c>
      <c r="F101">
        <v>41.56</v>
      </c>
      <c r="G101">
        <v>64</v>
      </c>
      <c r="H101">
        <v>0</v>
      </c>
      <c r="I101" t="s">
        <v>193</v>
      </c>
      <c r="J101" t="s">
        <v>56</v>
      </c>
      <c r="K101">
        <v>103181.87</v>
      </c>
      <c r="L101">
        <v>9.8000000000000004E-2</v>
      </c>
      <c r="M101">
        <v>0.433</v>
      </c>
      <c r="N101">
        <v>0</v>
      </c>
      <c r="O101">
        <v>0</v>
      </c>
      <c r="P101">
        <v>4.25</v>
      </c>
    </row>
    <row r="102" spans="1:16" x14ac:dyDescent="0.25">
      <c r="A102">
        <v>20</v>
      </c>
      <c r="B102" t="s">
        <v>170</v>
      </c>
      <c r="C102">
        <v>91.67</v>
      </c>
      <c r="D102">
        <v>13.75</v>
      </c>
      <c r="E102">
        <v>24</v>
      </c>
      <c r="F102">
        <v>43.25</v>
      </c>
      <c r="G102">
        <v>942</v>
      </c>
      <c r="H102">
        <v>0</v>
      </c>
      <c r="I102" t="s">
        <v>65</v>
      </c>
      <c r="J102" t="s">
        <v>17</v>
      </c>
      <c r="K102">
        <v>4480.7700000000004</v>
      </c>
      <c r="L102">
        <v>0.126</v>
      </c>
      <c r="M102">
        <v>0.55500000000000005</v>
      </c>
      <c r="N102">
        <v>0</v>
      </c>
      <c r="O102">
        <v>0</v>
      </c>
      <c r="P102">
        <v>6.99</v>
      </c>
    </row>
    <row r="103" spans="1:16" x14ac:dyDescent="0.25">
      <c r="A103">
        <v>102</v>
      </c>
      <c r="B103" t="s">
        <v>93</v>
      </c>
      <c r="C103">
        <v>100</v>
      </c>
      <c r="D103">
        <v>25.22</v>
      </c>
      <c r="E103">
        <v>2</v>
      </c>
      <c r="F103">
        <v>33.5</v>
      </c>
      <c r="G103">
        <v>926</v>
      </c>
      <c r="H103">
        <v>0</v>
      </c>
      <c r="I103" t="s">
        <v>29</v>
      </c>
      <c r="J103" t="s">
        <v>30</v>
      </c>
      <c r="K103">
        <v>14564.29</v>
      </c>
      <c r="L103">
        <v>0.252</v>
      </c>
      <c r="M103">
        <v>0.06</v>
      </c>
      <c r="N103">
        <v>0</v>
      </c>
      <c r="O103">
        <v>0</v>
      </c>
      <c r="P103">
        <v>1.51</v>
      </c>
    </row>
    <row r="104" spans="1:16" x14ac:dyDescent="0.25">
      <c r="A104">
        <v>91</v>
      </c>
      <c r="B104" t="s">
        <v>216</v>
      </c>
      <c r="C104">
        <v>100</v>
      </c>
      <c r="D104">
        <v>10.23</v>
      </c>
      <c r="E104">
        <v>7</v>
      </c>
      <c r="F104">
        <v>36.71</v>
      </c>
      <c r="G104">
        <v>296</v>
      </c>
      <c r="H104">
        <v>0</v>
      </c>
      <c r="I104" t="s">
        <v>143</v>
      </c>
      <c r="J104" t="s">
        <v>23</v>
      </c>
      <c r="K104">
        <v>14917.5</v>
      </c>
      <c r="L104">
        <v>0.10199999999999999</v>
      </c>
      <c r="M104">
        <v>0.191</v>
      </c>
      <c r="N104">
        <v>0</v>
      </c>
      <c r="O104">
        <v>0</v>
      </c>
      <c r="P104">
        <v>1.95</v>
      </c>
    </row>
    <row r="105" spans="1:16" x14ac:dyDescent="0.25">
      <c r="A105">
        <v>97</v>
      </c>
      <c r="B105" t="s">
        <v>184</v>
      </c>
      <c r="C105">
        <v>69.569999999999993</v>
      </c>
      <c r="D105">
        <v>5.55</v>
      </c>
      <c r="E105">
        <v>23</v>
      </c>
      <c r="F105">
        <v>53.74</v>
      </c>
      <c r="G105">
        <v>944</v>
      </c>
      <c r="H105">
        <v>0</v>
      </c>
      <c r="I105" t="s">
        <v>185</v>
      </c>
      <c r="J105" t="s">
        <v>56</v>
      </c>
      <c r="K105">
        <v>3559.63</v>
      </c>
      <c r="L105">
        <v>3.9E-2</v>
      </c>
      <c r="M105">
        <v>0.42799999999999999</v>
      </c>
      <c r="N105">
        <v>0</v>
      </c>
      <c r="O105">
        <v>0</v>
      </c>
      <c r="P105">
        <v>1.65</v>
      </c>
    </row>
    <row r="106" spans="1:16" x14ac:dyDescent="0.25">
      <c r="A106">
        <v>17</v>
      </c>
      <c r="B106" t="s">
        <v>83</v>
      </c>
      <c r="C106">
        <v>70</v>
      </c>
      <c r="D106">
        <v>44.04</v>
      </c>
      <c r="E106">
        <v>10</v>
      </c>
      <c r="F106">
        <v>41</v>
      </c>
      <c r="G106">
        <v>1242</v>
      </c>
      <c r="H106">
        <v>0</v>
      </c>
      <c r="I106" t="s">
        <v>49</v>
      </c>
      <c r="J106" t="s">
        <v>50</v>
      </c>
      <c r="K106">
        <v>3748.72</v>
      </c>
      <c r="L106">
        <v>0.308</v>
      </c>
      <c r="M106">
        <v>0.24399999999999999</v>
      </c>
      <c r="N106">
        <v>0</v>
      </c>
      <c r="O106">
        <v>0</v>
      </c>
      <c r="P106">
        <v>7.52</v>
      </c>
    </row>
    <row r="107" spans="1:16" x14ac:dyDescent="0.25">
      <c r="A107">
        <v>147</v>
      </c>
      <c r="B107" t="s">
        <v>248</v>
      </c>
      <c r="C107">
        <v>54.55</v>
      </c>
      <c r="D107">
        <v>1.75</v>
      </c>
      <c r="E107">
        <v>11</v>
      </c>
      <c r="F107">
        <v>47.18</v>
      </c>
      <c r="G107">
        <v>74</v>
      </c>
      <c r="H107">
        <v>0</v>
      </c>
      <c r="I107" t="s">
        <v>249</v>
      </c>
      <c r="J107" t="s">
        <v>17</v>
      </c>
      <c r="K107">
        <v>8507.5499999999993</v>
      </c>
      <c r="L107">
        <v>0.01</v>
      </c>
      <c r="M107">
        <v>0.23300000000000001</v>
      </c>
      <c r="N107">
        <v>0</v>
      </c>
      <c r="O107">
        <v>0</v>
      </c>
      <c r="P107">
        <v>0.22</v>
      </c>
    </row>
    <row r="108" spans="1:16" x14ac:dyDescent="0.25">
      <c r="A108">
        <v>16</v>
      </c>
      <c r="B108" t="s">
        <v>106</v>
      </c>
      <c r="C108">
        <v>96.67</v>
      </c>
      <c r="D108">
        <v>7.9</v>
      </c>
      <c r="E108">
        <v>30</v>
      </c>
      <c r="F108">
        <v>42.03</v>
      </c>
      <c r="G108">
        <v>48</v>
      </c>
      <c r="H108">
        <v>0</v>
      </c>
      <c r="I108" t="s">
        <v>107</v>
      </c>
      <c r="J108" t="s">
        <v>56</v>
      </c>
      <c r="K108">
        <v>51511.66</v>
      </c>
      <c r="L108">
        <v>7.5999999999999998E-2</v>
      </c>
      <c r="M108">
        <v>1</v>
      </c>
      <c r="N108">
        <v>0</v>
      </c>
      <c r="O108">
        <v>0</v>
      </c>
      <c r="P108">
        <v>7.64</v>
      </c>
    </row>
    <row r="109" spans="1:16" x14ac:dyDescent="0.25">
      <c r="A109">
        <v>36</v>
      </c>
      <c r="B109" t="s">
        <v>48</v>
      </c>
      <c r="C109">
        <v>100</v>
      </c>
      <c r="D109">
        <v>25.5</v>
      </c>
      <c r="E109">
        <v>7</v>
      </c>
      <c r="F109">
        <v>40.43</v>
      </c>
      <c r="G109">
        <v>31</v>
      </c>
      <c r="H109">
        <v>0</v>
      </c>
      <c r="I109" t="s">
        <v>49</v>
      </c>
      <c r="J109" t="s">
        <v>50</v>
      </c>
      <c r="K109">
        <v>35706.99</v>
      </c>
      <c r="L109">
        <v>0.255</v>
      </c>
      <c r="M109">
        <v>0.17299999999999999</v>
      </c>
      <c r="N109">
        <v>0.23300000000000001</v>
      </c>
      <c r="O109">
        <v>0</v>
      </c>
      <c r="P109">
        <v>4.42</v>
      </c>
    </row>
    <row r="110" spans="1:16" x14ac:dyDescent="0.25">
      <c r="A110">
        <v>145</v>
      </c>
      <c r="B110" t="s">
        <v>241</v>
      </c>
      <c r="C110">
        <v>55</v>
      </c>
      <c r="D110">
        <v>1.32</v>
      </c>
      <c r="E110">
        <v>20</v>
      </c>
      <c r="F110">
        <v>62.45</v>
      </c>
      <c r="G110">
        <v>1303</v>
      </c>
      <c r="H110">
        <v>0</v>
      </c>
      <c r="I110" t="s">
        <v>242</v>
      </c>
      <c r="J110" t="s">
        <v>20</v>
      </c>
      <c r="K110">
        <v>5633.33</v>
      </c>
      <c r="L110">
        <v>7.0000000000000001E-3</v>
      </c>
      <c r="M110">
        <v>0.32</v>
      </c>
      <c r="N110">
        <v>0</v>
      </c>
      <c r="O110">
        <v>0</v>
      </c>
      <c r="P110">
        <v>0.23</v>
      </c>
    </row>
    <row r="111" spans="1:16" x14ac:dyDescent="0.25">
      <c r="A111">
        <v>1</v>
      </c>
      <c r="B111" t="s">
        <v>67</v>
      </c>
      <c r="C111">
        <v>90.62</v>
      </c>
      <c r="D111">
        <v>22.82</v>
      </c>
      <c r="E111">
        <v>32</v>
      </c>
      <c r="F111">
        <v>40.78</v>
      </c>
      <c r="G111">
        <v>366</v>
      </c>
      <c r="H111">
        <v>0</v>
      </c>
      <c r="I111" t="s">
        <v>25</v>
      </c>
      <c r="J111" t="s">
        <v>26</v>
      </c>
      <c r="K111">
        <v>5834.68</v>
      </c>
      <c r="L111">
        <v>0.20699999999999999</v>
      </c>
      <c r="M111">
        <v>1</v>
      </c>
      <c r="N111">
        <v>0</v>
      </c>
      <c r="O111">
        <v>0</v>
      </c>
      <c r="P111">
        <v>20.68</v>
      </c>
    </row>
    <row r="112" spans="1:16" x14ac:dyDescent="0.25">
      <c r="A112">
        <v>12</v>
      </c>
      <c r="B112" t="s">
        <v>51</v>
      </c>
      <c r="C112">
        <v>100</v>
      </c>
      <c r="D112">
        <v>51.88</v>
      </c>
      <c r="E112">
        <v>7</v>
      </c>
      <c r="F112">
        <v>41.71</v>
      </c>
      <c r="G112">
        <v>926</v>
      </c>
      <c r="H112">
        <v>0</v>
      </c>
      <c r="I112" t="s">
        <v>19</v>
      </c>
      <c r="J112" t="s">
        <v>20</v>
      </c>
      <c r="K112">
        <v>7444.94</v>
      </c>
      <c r="L112">
        <v>0.51900000000000002</v>
      </c>
      <c r="M112">
        <v>0.16800000000000001</v>
      </c>
      <c r="N112">
        <v>0</v>
      </c>
      <c r="O112">
        <v>0</v>
      </c>
      <c r="P112">
        <v>8.7100000000000009</v>
      </c>
    </row>
    <row r="113" spans="1:16" x14ac:dyDescent="0.25">
      <c r="A113">
        <v>151</v>
      </c>
      <c r="B113" t="s">
        <v>166</v>
      </c>
      <c r="C113">
        <v>100</v>
      </c>
      <c r="D113">
        <v>6.15</v>
      </c>
      <c r="E113">
        <v>1</v>
      </c>
      <c r="F113">
        <v>58</v>
      </c>
      <c r="G113">
        <v>577</v>
      </c>
      <c r="H113">
        <v>0</v>
      </c>
      <c r="I113" t="s">
        <v>167</v>
      </c>
      <c r="J113" t="s">
        <v>75</v>
      </c>
      <c r="K113">
        <v>6558.94</v>
      </c>
      <c r="L113">
        <v>6.2E-2</v>
      </c>
      <c r="M113">
        <v>1.7000000000000001E-2</v>
      </c>
      <c r="N113">
        <v>0</v>
      </c>
      <c r="O113">
        <v>0</v>
      </c>
      <c r="P113">
        <v>0.11</v>
      </c>
    </row>
    <row r="114" spans="1:16" x14ac:dyDescent="0.25">
      <c r="A114">
        <v>67</v>
      </c>
      <c r="B114" t="s">
        <v>182</v>
      </c>
      <c r="C114">
        <v>100</v>
      </c>
      <c r="D114">
        <v>15.39</v>
      </c>
      <c r="E114">
        <v>7</v>
      </c>
      <c r="F114">
        <v>31.86</v>
      </c>
      <c r="G114">
        <v>50</v>
      </c>
      <c r="H114">
        <v>0</v>
      </c>
      <c r="I114" t="s">
        <v>122</v>
      </c>
      <c r="J114" t="s">
        <v>23</v>
      </c>
      <c r="K114">
        <v>7275.26</v>
      </c>
      <c r="L114">
        <v>0.154</v>
      </c>
      <c r="M114">
        <v>0.22</v>
      </c>
      <c r="N114">
        <v>0</v>
      </c>
      <c r="O114">
        <v>0</v>
      </c>
      <c r="P114">
        <v>3.38</v>
      </c>
    </row>
    <row r="115" spans="1:16" x14ac:dyDescent="0.25">
      <c r="A115">
        <v>27</v>
      </c>
      <c r="B115" t="s">
        <v>66</v>
      </c>
      <c r="C115">
        <v>100</v>
      </c>
      <c r="D115">
        <v>45.17</v>
      </c>
      <c r="E115">
        <v>4</v>
      </c>
      <c r="F115">
        <v>33.5</v>
      </c>
      <c r="G115">
        <v>933</v>
      </c>
      <c r="H115">
        <v>0</v>
      </c>
      <c r="I115" t="s">
        <v>25</v>
      </c>
      <c r="J115" t="s">
        <v>26</v>
      </c>
      <c r="K115">
        <v>3263.5</v>
      </c>
      <c r="L115">
        <v>0.45200000000000001</v>
      </c>
      <c r="M115">
        <v>0.11899999999999999</v>
      </c>
      <c r="N115">
        <v>0</v>
      </c>
      <c r="O115">
        <v>0</v>
      </c>
      <c r="P115">
        <v>5.39</v>
      </c>
    </row>
    <row r="116" spans="1:16" x14ac:dyDescent="0.25">
      <c r="A116">
        <v>103</v>
      </c>
      <c r="B116" t="s">
        <v>77</v>
      </c>
      <c r="C116">
        <v>61.54</v>
      </c>
      <c r="D116">
        <v>9.15</v>
      </c>
      <c r="E116">
        <v>13</v>
      </c>
      <c r="F116">
        <v>48.92</v>
      </c>
      <c r="G116">
        <v>1261</v>
      </c>
      <c r="H116">
        <v>0</v>
      </c>
      <c r="I116" t="s">
        <v>78</v>
      </c>
      <c r="J116" t="s">
        <v>26</v>
      </c>
      <c r="K116">
        <v>6803.12</v>
      </c>
      <c r="L116">
        <v>5.6000000000000001E-2</v>
      </c>
      <c r="M116">
        <v>0.26600000000000001</v>
      </c>
      <c r="N116">
        <v>0</v>
      </c>
      <c r="O116">
        <v>0</v>
      </c>
      <c r="P116">
        <v>1.5</v>
      </c>
    </row>
    <row r="117" spans="1:16" x14ac:dyDescent="0.25">
      <c r="A117">
        <v>163</v>
      </c>
      <c r="B117" t="s">
        <v>258</v>
      </c>
      <c r="C117">
        <v>70.59</v>
      </c>
      <c r="D117">
        <v>-1.56</v>
      </c>
      <c r="E117">
        <v>17</v>
      </c>
      <c r="F117">
        <v>57.12</v>
      </c>
      <c r="G117">
        <v>942</v>
      </c>
      <c r="H117">
        <v>0</v>
      </c>
      <c r="I117" t="s">
        <v>185</v>
      </c>
      <c r="J117" t="s">
        <v>56</v>
      </c>
      <c r="K117">
        <v>3592.73</v>
      </c>
      <c r="L117">
        <v>-1.0999999999999999E-2</v>
      </c>
      <c r="M117">
        <v>0.29799999999999999</v>
      </c>
      <c r="N117">
        <v>0</v>
      </c>
      <c r="O117">
        <v>0</v>
      </c>
      <c r="P117">
        <v>-0.33</v>
      </c>
    </row>
    <row r="118" spans="1:16" x14ac:dyDescent="0.25">
      <c r="A118">
        <v>125</v>
      </c>
      <c r="B118" t="s">
        <v>174</v>
      </c>
      <c r="C118">
        <v>50</v>
      </c>
      <c r="D118">
        <v>9.93</v>
      </c>
      <c r="E118">
        <v>6</v>
      </c>
      <c r="F118">
        <v>42.5</v>
      </c>
      <c r="G118">
        <v>27</v>
      </c>
      <c r="H118">
        <v>0</v>
      </c>
      <c r="I118" t="s">
        <v>169</v>
      </c>
      <c r="J118" t="s">
        <v>50</v>
      </c>
      <c r="K118">
        <v>3848.52</v>
      </c>
      <c r="L118">
        <v>0.05</v>
      </c>
      <c r="M118">
        <v>0.14099999999999999</v>
      </c>
      <c r="N118">
        <v>0.36499999999999999</v>
      </c>
      <c r="O118">
        <v>0</v>
      </c>
      <c r="P118">
        <v>0.7</v>
      </c>
    </row>
    <row r="119" spans="1:16" x14ac:dyDescent="0.25">
      <c r="A119">
        <v>3</v>
      </c>
      <c r="B119" t="s">
        <v>62</v>
      </c>
      <c r="C119">
        <v>82.76</v>
      </c>
      <c r="D119">
        <v>14.78</v>
      </c>
      <c r="E119">
        <v>29</v>
      </c>
      <c r="F119">
        <v>43.79</v>
      </c>
      <c r="G119">
        <v>32</v>
      </c>
      <c r="H119">
        <v>0</v>
      </c>
      <c r="I119" t="s">
        <v>63</v>
      </c>
      <c r="J119" t="s">
        <v>30</v>
      </c>
      <c r="K119">
        <v>3499.99</v>
      </c>
      <c r="L119">
        <v>0.122</v>
      </c>
      <c r="M119">
        <v>1</v>
      </c>
      <c r="N119">
        <v>0.26900000000000002</v>
      </c>
      <c r="O119">
        <v>0</v>
      </c>
      <c r="P119">
        <v>12.23</v>
      </c>
    </row>
    <row r="120" spans="1:16" x14ac:dyDescent="0.25">
      <c r="A120">
        <v>146</v>
      </c>
      <c r="B120" t="s">
        <v>177</v>
      </c>
      <c r="C120">
        <v>40</v>
      </c>
      <c r="D120">
        <v>2.73</v>
      </c>
      <c r="E120">
        <v>10</v>
      </c>
      <c r="F120">
        <v>49.4</v>
      </c>
      <c r="G120">
        <v>1146</v>
      </c>
      <c r="H120">
        <v>0</v>
      </c>
      <c r="I120" t="s">
        <v>53</v>
      </c>
      <c r="J120" t="s">
        <v>17</v>
      </c>
      <c r="K120">
        <v>3538.12</v>
      </c>
      <c r="L120">
        <v>1.0999999999999999E-2</v>
      </c>
      <c r="M120">
        <v>0.20200000000000001</v>
      </c>
      <c r="N120">
        <v>0</v>
      </c>
      <c r="O120">
        <v>0</v>
      </c>
      <c r="P120">
        <v>0.22</v>
      </c>
    </row>
    <row r="121" spans="1:16" x14ac:dyDescent="0.25">
      <c r="A121">
        <v>18</v>
      </c>
      <c r="B121" t="s">
        <v>207</v>
      </c>
      <c r="C121">
        <v>79.31</v>
      </c>
      <c r="D121">
        <v>9.48</v>
      </c>
      <c r="E121">
        <v>29</v>
      </c>
      <c r="F121">
        <v>48.59</v>
      </c>
      <c r="G121">
        <v>376</v>
      </c>
      <c r="H121">
        <v>0</v>
      </c>
      <c r="I121" t="s">
        <v>208</v>
      </c>
      <c r="J121" t="s">
        <v>86</v>
      </c>
      <c r="K121">
        <v>7191.17</v>
      </c>
      <c r="L121">
        <v>7.4999999999999997E-2</v>
      </c>
      <c r="M121">
        <v>1</v>
      </c>
      <c r="N121">
        <v>0</v>
      </c>
      <c r="O121">
        <v>0</v>
      </c>
      <c r="P121">
        <v>7.52</v>
      </c>
    </row>
    <row r="122" spans="1:16" x14ac:dyDescent="0.25">
      <c r="A122">
        <v>73</v>
      </c>
      <c r="B122" t="s">
        <v>133</v>
      </c>
      <c r="C122">
        <v>100</v>
      </c>
      <c r="D122">
        <v>11.59</v>
      </c>
      <c r="E122">
        <v>8</v>
      </c>
      <c r="F122">
        <v>32.380000000000003</v>
      </c>
      <c r="G122">
        <v>46</v>
      </c>
      <c r="H122">
        <v>0</v>
      </c>
      <c r="I122" t="s">
        <v>122</v>
      </c>
      <c r="J122" t="s">
        <v>23</v>
      </c>
      <c r="K122">
        <v>44226.44</v>
      </c>
      <c r="L122">
        <v>0.11600000000000001</v>
      </c>
      <c r="M122">
        <v>0.247</v>
      </c>
      <c r="N122">
        <v>0</v>
      </c>
      <c r="O122">
        <v>0</v>
      </c>
      <c r="P122">
        <v>2.86</v>
      </c>
    </row>
    <row r="123" spans="1:16" x14ac:dyDescent="0.25">
      <c r="A123">
        <v>50</v>
      </c>
      <c r="B123" t="s">
        <v>105</v>
      </c>
      <c r="C123">
        <v>86.96</v>
      </c>
      <c r="D123">
        <v>8.4700000000000006</v>
      </c>
      <c r="E123">
        <v>23</v>
      </c>
      <c r="F123">
        <v>43.3</v>
      </c>
      <c r="G123">
        <v>2036</v>
      </c>
      <c r="H123">
        <v>0</v>
      </c>
      <c r="I123" t="s">
        <v>74</v>
      </c>
      <c r="J123" t="s">
        <v>75</v>
      </c>
      <c r="K123">
        <v>6541.37</v>
      </c>
      <c r="L123">
        <v>7.3999999999999996E-2</v>
      </c>
      <c r="M123">
        <v>0.53100000000000003</v>
      </c>
      <c r="N123">
        <v>0</v>
      </c>
      <c r="O123">
        <v>0</v>
      </c>
      <c r="P123">
        <v>3.91</v>
      </c>
    </row>
    <row r="124" spans="1:16" x14ac:dyDescent="0.25">
      <c r="A124">
        <v>4</v>
      </c>
      <c r="B124" t="s">
        <v>116</v>
      </c>
      <c r="C124">
        <v>84.62</v>
      </c>
      <c r="D124">
        <v>13.46</v>
      </c>
      <c r="E124">
        <v>26</v>
      </c>
      <c r="F124">
        <v>44.23</v>
      </c>
      <c r="G124">
        <v>921</v>
      </c>
      <c r="H124">
        <v>0</v>
      </c>
      <c r="I124" t="s">
        <v>117</v>
      </c>
      <c r="J124" t="s">
        <v>86</v>
      </c>
      <c r="K124">
        <v>17152.14</v>
      </c>
      <c r="L124">
        <v>0.114</v>
      </c>
      <c r="M124">
        <v>1</v>
      </c>
      <c r="N124">
        <v>0</v>
      </c>
      <c r="O124">
        <v>0</v>
      </c>
      <c r="P124">
        <v>11.39</v>
      </c>
    </row>
    <row r="125" spans="1:16" x14ac:dyDescent="0.25">
      <c r="A125">
        <v>28</v>
      </c>
      <c r="B125" t="s">
        <v>81</v>
      </c>
      <c r="C125">
        <v>77.78</v>
      </c>
      <c r="D125">
        <v>29.62</v>
      </c>
      <c r="E125">
        <v>9</v>
      </c>
      <c r="F125">
        <v>38.56</v>
      </c>
      <c r="G125">
        <v>926</v>
      </c>
      <c r="H125">
        <v>0</v>
      </c>
      <c r="I125" t="s">
        <v>82</v>
      </c>
      <c r="J125" t="s">
        <v>17</v>
      </c>
      <c r="K125">
        <v>5369.3</v>
      </c>
      <c r="L125">
        <v>0.23</v>
      </c>
      <c r="M125">
        <v>0.23300000000000001</v>
      </c>
      <c r="N125">
        <v>0</v>
      </c>
      <c r="O125">
        <v>0</v>
      </c>
      <c r="P125">
        <v>5.38</v>
      </c>
    </row>
    <row r="126" spans="1:16" x14ac:dyDescent="0.25">
      <c r="A126">
        <v>133</v>
      </c>
      <c r="B126" t="s">
        <v>246</v>
      </c>
      <c r="C126">
        <v>60</v>
      </c>
      <c r="D126">
        <v>3.06</v>
      </c>
      <c r="E126">
        <v>15</v>
      </c>
      <c r="F126">
        <v>55.87</v>
      </c>
      <c r="G126">
        <v>943</v>
      </c>
      <c r="H126">
        <v>0</v>
      </c>
      <c r="I126" t="s">
        <v>53</v>
      </c>
      <c r="J126" t="s">
        <v>17</v>
      </c>
      <c r="K126">
        <v>4814.49</v>
      </c>
      <c r="L126">
        <v>1.7999999999999999E-2</v>
      </c>
      <c r="M126">
        <v>0.26800000000000002</v>
      </c>
      <c r="N126">
        <v>0</v>
      </c>
      <c r="O126">
        <v>0</v>
      </c>
      <c r="P126">
        <v>0.49</v>
      </c>
    </row>
    <row r="127" spans="1:16" x14ac:dyDescent="0.25">
      <c r="A127">
        <v>54</v>
      </c>
      <c r="B127" t="s">
        <v>118</v>
      </c>
      <c r="C127">
        <v>78.569999999999993</v>
      </c>
      <c r="D127">
        <v>17.59</v>
      </c>
      <c r="E127">
        <v>14</v>
      </c>
      <c r="F127">
        <v>51.36</v>
      </c>
      <c r="G127">
        <v>47</v>
      </c>
      <c r="H127">
        <v>0</v>
      </c>
      <c r="I127" t="s">
        <v>85</v>
      </c>
      <c r="J127" t="s">
        <v>86</v>
      </c>
      <c r="K127">
        <v>8706.64</v>
      </c>
      <c r="L127">
        <v>0.13800000000000001</v>
      </c>
      <c r="M127">
        <v>0.27300000000000002</v>
      </c>
      <c r="N127">
        <v>8.5000000000000006E-2</v>
      </c>
      <c r="O127">
        <v>0</v>
      </c>
      <c r="P127">
        <v>3.77</v>
      </c>
    </row>
    <row r="128" spans="1:16" x14ac:dyDescent="0.25">
      <c r="A128">
        <v>107</v>
      </c>
      <c r="B128" t="s">
        <v>254</v>
      </c>
      <c r="C128">
        <v>70</v>
      </c>
      <c r="D128">
        <v>1.89</v>
      </c>
      <c r="E128">
        <v>30</v>
      </c>
      <c r="F128">
        <v>46.3</v>
      </c>
      <c r="G128">
        <v>1049</v>
      </c>
      <c r="H128">
        <v>0</v>
      </c>
      <c r="I128" t="s">
        <v>74</v>
      </c>
      <c r="J128" t="s">
        <v>75</v>
      </c>
      <c r="K128">
        <v>41332.04</v>
      </c>
      <c r="L128">
        <v>1.2999999999999999E-2</v>
      </c>
      <c r="M128">
        <v>1</v>
      </c>
      <c r="N128">
        <v>0</v>
      </c>
      <c r="O128">
        <v>0</v>
      </c>
      <c r="P128">
        <v>1.32</v>
      </c>
    </row>
    <row r="129" spans="1:16" x14ac:dyDescent="0.25">
      <c r="A129">
        <v>22</v>
      </c>
      <c r="B129" t="s">
        <v>70</v>
      </c>
      <c r="C129">
        <v>84.62</v>
      </c>
      <c r="D129">
        <v>7.62</v>
      </c>
      <c r="E129">
        <v>26</v>
      </c>
      <c r="F129">
        <v>44.69</v>
      </c>
      <c r="G129">
        <v>50</v>
      </c>
      <c r="H129">
        <v>0</v>
      </c>
      <c r="I129" t="s">
        <v>39</v>
      </c>
      <c r="J129" t="s">
        <v>23</v>
      </c>
      <c r="K129">
        <v>3552.38</v>
      </c>
      <c r="L129">
        <v>6.4000000000000001E-2</v>
      </c>
      <c r="M129">
        <v>1</v>
      </c>
      <c r="N129">
        <v>0</v>
      </c>
      <c r="O129">
        <v>0</v>
      </c>
      <c r="P129">
        <v>6.45</v>
      </c>
    </row>
    <row r="130" spans="1:16" x14ac:dyDescent="0.25">
      <c r="A130">
        <v>43</v>
      </c>
      <c r="B130" t="s">
        <v>141</v>
      </c>
      <c r="C130">
        <v>100</v>
      </c>
      <c r="D130">
        <v>12.96</v>
      </c>
      <c r="E130">
        <v>13</v>
      </c>
      <c r="F130">
        <v>39.69</v>
      </c>
      <c r="G130">
        <v>38</v>
      </c>
      <c r="H130">
        <v>0</v>
      </c>
      <c r="I130" t="s">
        <v>115</v>
      </c>
      <c r="J130" t="s">
        <v>23</v>
      </c>
      <c r="K130">
        <v>9843.36</v>
      </c>
      <c r="L130">
        <v>0.13</v>
      </c>
      <c r="M130">
        <v>0.32800000000000001</v>
      </c>
      <c r="N130">
        <v>4.2999999999999997E-2</v>
      </c>
      <c r="O130">
        <v>0</v>
      </c>
      <c r="P130">
        <v>4.24</v>
      </c>
    </row>
    <row r="131" spans="1:16" x14ac:dyDescent="0.25">
      <c r="A131">
        <v>121</v>
      </c>
      <c r="B131" t="s">
        <v>219</v>
      </c>
      <c r="C131">
        <v>100</v>
      </c>
      <c r="D131">
        <v>4.54</v>
      </c>
      <c r="E131">
        <v>6</v>
      </c>
      <c r="F131">
        <v>33.17</v>
      </c>
      <c r="G131">
        <v>1400</v>
      </c>
      <c r="H131">
        <v>0</v>
      </c>
      <c r="I131" t="s">
        <v>220</v>
      </c>
      <c r="J131" t="s">
        <v>30</v>
      </c>
      <c r="K131">
        <v>138355.25</v>
      </c>
      <c r="L131">
        <v>4.4999999999999998E-2</v>
      </c>
      <c r="M131">
        <v>0.18099999999999999</v>
      </c>
      <c r="N131">
        <v>0</v>
      </c>
      <c r="O131">
        <v>0</v>
      </c>
      <c r="P131">
        <v>0.82</v>
      </c>
    </row>
    <row r="132" spans="1:16" x14ac:dyDescent="0.25">
      <c r="A132">
        <v>38</v>
      </c>
      <c r="B132" t="s">
        <v>171</v>
      </c>
      <c r="C132">
        <v>57.14</v>
      </c>
      <c r="D132">
        <v>7.6</v>
      </c>
      <c r="E132">
        <v>35</v>
      </c>
      <c r="F132">
        <v>55.11</v>
      </c>
      <c r="G132">
        <v>530</v>
      </c>
      <c r="H132">
        <v>0</v>
      </c>
      <c r="I132" t="s">
        <v>74</v>
      </c>
      <c r="J132" t="s">
        <v>75</v>
      </c>
      <c r="K132">
        <v>7597.67</v>
      </c>
      <c r="L132">
        <v>4.2999999999999997E-2</v>
      </c>
      <c r="M132">
        <v>1</v>
      </c>
      <c r="N132">
        <v>0</v>
      </c>
      <c r="O132">
        <v>0</v>
      </c>
      <c r="P132">
        <v>4.34</v>
      </c>
    </row>
    <row r="133" spans="1:16" x14ac:dyDescent="0.25">
      <c r="A133">
        <v>79</v>
      </c>
      <c r="B133" t="s">
        <v>160</v>
      </c>
      <c r="C133">
        <v>68.75</v>
      </c>
      <c r="D133">
        <v>11.76</v>
      </c>
      <c r="E133">
        <v>16</v>
      </c>
      <c r="F133">
        <v>52.62</v>
      </c>
      <c r="G133">
        <v>161</v>
      </c>
      <c r="H133">
        <v>0</v>
      </c>
      <c r="I133" t="s">
        <v>53</v>
      </c>
      <c r="J133" t="s">
        <v>17</v>
      </c>
      <c r="K133">
        <v>2335.15</v>
      </c>
      <c r="L133">
        <v>8.1000000000000003E-2</v>
      </c>
      <c r="M133">
        <v>0.30399999999999999</v>
      </c>
      <c r="N133">
        <v>0</v>
      </c>
      <c r="O133">
        <v>0</v>
      </c>
      <c r="P133">
        <v>2.46</v>
      </c>
    </row>
    <row r="134" spans="1:16" x14ac:dyDescent="0.25">
      <c r="A134">
        <v>89</v>
      </c>
      <c r="B134" t="s">
        <v>152</v>
      </c>
      <c r="C134">
        <v>100</v>
      </c>
      <c r="D134">
        <v>8.07</v>
      </c>
      <c r="E134">
        <v>12</v>
      </c>
      <c r="F134">
        <v>46.08</v>
      </c>
      <c r="G134">
        <v>934</v>
      </c>
      <c r="H134">
        <v>0</v>
      </c>
      <c r="I134" t="s">
        <v>72</v>
      </c>
      <c r="J134" t="s">
        <v>17</v>
      </c>
      <c r="K134">
        <v>2405.27</v>
      </c>
      <c r="L134">
        <v>8.1000000000000003E-2</v>
      </c>
      <c r="M134">
        <v>0.26</v>
      </c>
      <c r="N134">
        <v>0</v>
      </c>
      <c r="O134">
        <v>0</v>
      </c>
      <c r="P134">
        <v>2.1</v>
      </c>
    </row>
    <row r="135" spans="1:16" x14ac:dyDescent="0.25">
      <c r="A135">
        <v>135</v>
      </c>
      <c r="B135" t="s">
        <v>269</v>
      </c>
      <c r="C135">
        <v>50</v>
      </c>
      <c r="D135">
        <v>18.32</v>
      </c>
      <c r="E135">
        <v>2</v>
      </c>
      <c r="F135">
        <v>40</v>
      </c>
      <c r="G135">
        <v>1983</v>
      </c>
      <c r="H135">
        <v>0</v>
      </c>
      <c r="I135" t="s">
        <v>162</v>
      </c>
      <c r="J135" t="s">
        <v>47</v>
      </c>
      <c r="K135">
        <v>6321.59</v>
      </c>
      <c r="L135">
        <v>9.1999999999999998E-2</v>
      </c>
      <c r="M135">
        <v>0.05</v>
      </c>
      <c r="N135">
        <v>0</v>
      </c>
      <c r="O135">
        <v>0</v>
      </c>
      <c r="P135">
        <v>0.46</v>
      </c>
    </row>
    <row r="136" spans="1:16" x14ac:dyDescent="0.25">
      <c r="A136">
        <v>0</v>
      </c>
      <c r="B136" t="s">
        <v>18</v>
      </c>
      <c r="C136">
        <v>92.31</v>
      </c>
      <c r="D136">
        <v>37.43</v>
      </c>
      <c r="E136">
        <v>26</v>
      </c>
      <c r="F136">
        <v>47.46</v>
      </c>
      <c r="G136">
        <v>369</v>
      </c>
      <c r="H136">
        <v>0</v>
      </c>
      <c r="I136" t="s">
        <v>19</v>
      </c>
      <c r="J136" t="s">
        <v>20</v>
      </c>
      <c r="K136">
        <v>31019.62</v>
      </c>
      <c r="L136">
        <v>0.34599999999999997</v>
      </c>
      <c r="M136">
        <v>1</v>
      </c>
      <c r="N136">
        <v>0</v>
      </c>
      <c r="O136">
        <v>0</v>
      </c>
      <c r="P136">
        <v>34.549999999999997</v>
      </c>
    </row>
    <row r="137" spans="1:16" x14ac:dyDescent="0.25">
      <c r="A137">
        <v>37</v>
      </c>
      <c r="B137" t="s">
        <v>15</v>
      </c>
      <c r="C137">
        <v>70</v>
      </c>
      <c r="D137">
        <v>18.760000000000002</v>
      </c>
      <c r="E137">
        <v>20</v>
      </c>
      <c r="F137">
        <v>60.2</v>
      </c>
      <c r="G137">
        <v>1984</v>
      </c>
      <c r="H137">
        <v>0</v>
      </c>
      <c r="I137" t="s">
        <v>16</v>
      </c>
      <c r="J137" t="s">
        <v>17</v>
      </c>
      <c r="K137">
        <v>4212.42</v>
      </c>
      <c r="L137">
        <v>0.13100000000000001</v>
      </c>
      <c r="M137">
        <v>0.33200000000000002</v>
      </c>
      <c r="N137">
        <v>0</v>
      </c>
      <c r="O137">
        <v>0</v>
      </c>
      <c r="P137">
        <v>4.3600000000000003</v>
      </c>
    </row>
    <row r="138" spans="1:16" x14ac:dyDescent="0.25">
      <c r="A138">
        <v>86</v>
      </c>
      <c r="B138" t="s">
        <v>234</v>
      </c>
      <c r="C138">
        <v>100</v>
      </c>
      <c r="D138">
        <v>28.9</v>
      </c>
      <c r="E138">
        <v>3</v>
      </c>
      <c r="F138">
        <v>39</v>
      </c>
      <c r="G138">
        <v>925</v>
      </c>
      <c r="H138">
        <v>0</v>
      </c>
      <c r="I138" t="s">
        <v>122</v>
      </c>
      <c r="J138" t="s">
        <v>23</v>
      </c>
      <c r="K138">
        <v>11538.65</v>
      </c>
      <c r="L138">
        <v>0.28899999999999998</v>
      </c>
      <c r="M138">
        <v>7.6999999999999999E-2</v>
      </c>
      <c r="N138">
        <v>0</v>
      </c>
      <c r="O138">
        <v>0</v>
      </c>
      <c r="P138">
        <v>2.2200000000000002</v>
      </c>
    </row>
    <row r="139" spans="1:16" x14ac:dyDescent="0.25">
      <c r="A139">
        <v>58</v>
      </c>
      <c r="B139" t="s">
        <v>31</v>
      </c>
      <c r="C139">
        <v>66.67</v>
      </c>
      <c r="D139">
        <v>13.8</v>
      </c>
      <c r="E139">
        <v>24</v>
      </c>
      <c r="F139">
        <v>61.29</v>
      </c>
      <c r="G139">
        <v>318</v>
      </c>
      <c r="H139">
        <v>0</v>
      </c>
      <c r="I139" t="s">
        <v>32</v>
      </c>
      <c r="J139" t="s">
        <v>33</v>
      </c>
      <c r="K139">
        <v>7365.38</v>
      </c>
      <c r="L139">
        <v>9.1999999999999998E-2</v>
      </c>
      <c r="M139">
        <v>0.39200000000000002</v>
      </c>
      <c r="N139">
        <v>0</v>
      </c>
      <c r="O139">
        <v>0</v>
      </c>
      <c r="P139">
        <v>3.6</v>
      </c>
    </row>
    <row r="140" spans="1:16" x14ac:dyDescent="0.25">
      <c r="A140">
        <v>15</v>
      </c>
      <c r="B140" t="s">
        <v>261</v>
      </c>
      <c r="C140">
        <v>100</v>
      </c>
      <c r="D140">
        <v>118.39</v>
      </c>
      <c r="E140">
        <v>3</v>
      </c>
      <c r="F140">
        <v>45.67</v>
      </c>
      <c r="G140">
        <v>925</v>
      </c>
      <c r="H140">
        <v>0</v>
      </c>
      <c r="I140" t="s">
        <v>22</v>
      </c>
      <c r="J140" t="s">
        <v>23</v>
      </c>
      <c r="K140">
        <v>4933.74</v>
      </c>
      <c r="L140">
        <v>1.1839999999999999</v>
      </c>
      <c r="M140">
        <v>6.6000000000000003E-2</v>
      </c>
      <c r="N140">
        <v>0</v>
      </c>
      <c r="O140">
        <v>0</v>
      </c>
      <c r="P140">
        <v>7.78</v>
      </c>
    </row>
    <row r="141" spans="1:16" x14ac:dyDescent="0.25">
      <c r="A141">
        <v>30</v>
      </c>
      <c r="B141" t="s">
        <v>113</v>
      </c>
      <c r="C141">
        <v>68.180000000000007</v>
      </c>
      <c r="D141">
        <v>22.76</v>
      </c>
      <c r="E141">
        <v>22</v>
      </c>
      <c r="F141">
        <v>65.45</v>
      </c>
      <c r="G141">
        <v>947</v>
      </c>
      <c r="H141">
        <v>0</v>
      </c>
      <c r="I141" t="s">
        <v>109</v>
      </c>
      <c r="J141" t="s">
        <v>47</v>
      </c>
      <c r="K141">
        <v>6310.78</v>
      </c>
      <c r="L141">
        <v>0.155</v>
      </c>
      <c r="M141">
        <v>0.33600000000000002</v>
      </c>
      <c r="N141">
        <v>0</v>
      </c>
      <c r="O141">
        <v>0</v>
      </c>
      <c r="P141">
        <v>5.22</v>
      </c>
    </row>
    <row r="142" spans="1:16" x14ac:dyDescent="0.25">
      <c r="A142">
        <v>95</v>
      </c>
      <c r="B142" t="s">
        <v>260</v>
      </c>
      <c r="C142">
        <v>38.89</v>
      </c>
      <c r="D142">
        <v>4.2699999999999996</v>
      </c>
      <c r="E142">
        <v>36</v>
      </c>
      <c r="F142">
        <v>88.92</v>
      </c>
      <c r="G142">
        <v>1101</v>
      </c>
      <c r="H142">
        <v>0</v>
      </c>
      <c r="I142" t="s">
        <v>25</v>
      </c>
      <c r="J142" t="s">
        <v>26</v>
      </c>
      <c r="K142">
        <v>6867.54</v>
      </c>
      <c r="L142">
        <v>1.7000000000000001E-2</v>
      </c>
      <c r="M142">
        <v>1</v>
      </c>
      <c r="N142">
        <v>0</v>
      </c>
      <c r="O142">
        <v>0</v>
      </c>
      <c r="P142">
        <v>1.66</v>
      </c>
    </row>
    <row r="143" spans="1:16" x14ac:dyDescent="0.25">
      <c r="A143">
        <v>2</v>
      </c>
      <c r="B143" t="s">
        <v>84</v>
      </c>
      <c r="C143">
        <v>80.95</v>
      </c>
      <c r="D143">
        <v>37.39</v>
      </c>
      <c r="E143">
        <v>21</v>
      </c>
      <c r="F143">
        <v>50.76</v>
      </c>
      <c r="G143">
        <v>155</v>
      </c>
      <c r="H143">
        <v>0</v>
      </c>
      <c r="I143" t="s">
        <v>85</v>
      </c>
      <c r="J143" t="s">
        <v>86</v>
      </c>
      <c r="K143">
        <v>19173.900000000001</v>
      </c>
      <c r="L143">
        <v>0.30299999999999999</v>
      </c>
      <c r="M143">
        <v>0.41399999999999998</v>
      </c>
      <c r="N143">
        <v>0</v>
      </c>
      <c r="O143">
        <v>0</v>
      </c>
      <c r="P143">
        <v>12.52</v>
      </c>
    </row>
    <row r="144" spans="1:16" x14ac:dyDescent="0.25">
      <c r="A144">
        <v>87</v>
      </c>
      <c r="B144" t="s">
        <v>147</v>
      </c>
      <c r="C144">
        <v>53.33</v>
      </c>
      <c r="D144">
        <v>14.24</v>
      </c>
      <c r="E144">
        <v>15</v>
      </c>
      <c r="F144">
        <v>51.73</v>
      </c>
      <c r="G144">
        <v>926</v>
      </c>
      <c r="H144">
        <v>0</v>
      </c>
      <c r="I144" t="s">
        <v>78</v>
      </c>
      <c r="J144" t="s">
        <v>26</v>
      </c>
      <c r="K144">
        <v>68196.320000000007</v>
      </c>
      <c r="L144">
        <v>7.5999999999999998E-2</v>
      </c>
      <c r="M144">
        <v>0.28999999999999998</v>
      </c>
      <c r="N144">
        <v>0</v>
      </c>
      <c r="O144">
        <v>0</v>
      </c>
      <c r="P144">
        <v>2.2000000000000002</v>
      </c>
    </row>
    <row r="145" spans="1:16" x14ac:dyDescent="0.25">
      <c r="A145">
        <v>156</v>
      </c>
      <c r="B145" t="s">
        <v>158</v>
      </c>
      <c r="C145">
        <v>25</v>
      </c>
      <c r="D145">
        <v>0.54</v>
      </c>
      <c r="E145">
        <v>4</v>
      </c>
      <c r="F145">
        <v>47.5</v>
      </c>
      <c r="G145">
        <v>943</v>
      </c>
      <c r="H145">
        <v>0</v>
      </c>
      <c r="I145" t="s">
        <v>29</v>
      </c>
      <c r="J145" t="s">
        <v>30</v>
      </c>
      <c r="K145">
        <v>3581.26</v>
      </c>
      <c r="L145">
        <v>1E-3</v>
      </c>
      <c r="M145">
        <v>8.4000000000000005E-2</v>
      </c>
      <c r="N145">
        <v>0</v>
      </c>
      <c r="O145">
        <v>0</v>
      </c>
      <c r="P145">
        <v>0.01</v>
      </c>
    </row>
    <row r="146" spans="1:16" x14ac:dyDescent="0.25">
      <c r="A146">
        <v>13</v>
      </c>
      <c r="B146" t="s">
        <v>54</v>
      </c>
      <c r="C146">
        <v>76.67</v>
      </c>
      <c r="D146">
        <v>10.63</v>
      </c>
      <c r="E146">
        <v>30</v>
      </c>
      <c r="F146">
        <v>48.23</v>
      </c>
      <c r="G146">
        <v>1274</v>
      </c>
      <c r="H146">
        <v>0</v>
      </c>
      <c r="I146" t="s">
        <v>55</v>
      </c>
      <c r="J146" t="s">
        <v>56</v>
      </c>
      <c r="K146">
        <v>14041.05</v>
      </c>
      <c r="L146">
        <v>8.2000000000000003E-2</v>
      </c>
      <c r="M146">
        <v>1</v>
      </c>
      <c r="N146">
        <v>0</v>
      </c>
      <c r="O146">
        <v>0</v>
      </c>
      <c r="P146">
        <v>8.15</v>
      </c>
    </row>
    <row r="147" spans="1:16" x14ac:dyDescent="0.25">
      <c r="A147">
        <v>109</v>
      </c>
      <c r="B147" t="s">
        <v>189</v>
      </c>
      <c r="C147">
        <v>54.55</v>
      </c>
      <c r="D147">
        <v>11.23</v>
      </c>
      <c r="E147">
        <v>11</v>
      </c>
      <c r="F147">
        <v>52.91</v>
      </c>
      <c r="G147">
        <v>350</v>
      </c>
      <c r="H147">
        <v>0</v>
      </c>
      <c r="I147" t="s">
        <v>190</v>
      </c>
      <c r="J147" t="s">
        <v>86</v>
      </c>
      <c r="K147">
        <v>18322.060000000001</v>
      </c>
      <c r="L147">
        <v>6.0999999999999999E-2</v>
      </c>
      <c r="M147">
        <v>0.20799999999999999</v>
      </c>
      <c r="N147">
        <v>0</v>
      </c>
      <c r="O147">
        <v>0</v>
      </c>
      <c r="P147">
        <v>1.27</v>
      </c>
    </row>
    <row r="148" spans="1:16" x14ac:dyDescent="0.25">
      <c r="A148">
        <v>110</v>
      </c>
      <c r="B148" t="s">
        <v>203</v>
      </c>
      <c r="C148">
        <v>90.91</v>
      </c>
      <c r="D148">
        <v>4.95</v>
      </c>
      <c r="E148">
        <v>11</v>
      </c>
      <c r="F148">
        <v>40.82</v>
      </c>
      <c r="G148">
        <v>1468</v>
      </c>
      <c r="H148">
        <v>0</v>
      </c>
      <c r="I148" t="s">
        <v>74</v>
      </c>
      <c r="J148" t="s">
        <v>75</v>
      </c>
      <c r="K148">
        <v>73006.179999999993</v>
      </c>
      <c r="L148">
        <v>4.4999999999999998E-2</v>
      </c>
      <c r="M148">
        <v>0.26900000000000002</v>
      </c>
      <c r="N148">
        <v>0</v>
      </c>
      <c r="O148">
        <v>0</v>
      </c>
      <c r="P148">
        <v>1.21</v>
      </c>
    </row>
    <row r="149" spans="1:16" x14ac:dyDescent="0.25">
      <c r="A149">
        <v>64</v>
      </c>
      <c r="B149" t="s">
        <v>262</v>
      </c>
      <c r="C149">
        <v>100</v>
      </c>
      <c r="D149">
        <v>19.41</v>
      </c>
      <c r="E149">
        <v>6</v>
      </c>
      <c r="F149">
        <v>34</v>
      </c>
      <c r="G149">
        <v>948</v>
      </c>
      <c r="H149">
        <v>0</v>
      </c>
      <c r="I149" t="s">
        <v>80</v>
      </c>
      <c r="J149" t="s">
        <v>75</v>
      </c>
      <c r="K149">
        <v>43952.29</v>
      </c>
      <c r="L149">
        <v>0.19400000000000001</v>
      </c>
      <c r="M149">
        <v>0.17599999999999999</v>
      </c>
      <c r="N149">
        <v>0</v>
      </c>
      <c r="O149">
        <v>0</v>
      </c>
      <c r="P149">
        <v>3.43</v>
      </c>
    </row>
    <row r="150" spans="1:16" x14ac:dyDescent="0.25">
      <c r="A150">
        <v>83</v>
      </c>
      <c r="B150" t="s">
        <v>237</v>
      </c>
      <c r="C150">
        <v>81.819999999999993</v>
      </c>
      <c r="D150">
        <v>12.09</v>
      </c>
      <c r="E150">
        <v>11</v>
      </c>
      <c r="F150">
        <v>48.18</v>
      </c>
      <c r="G150">
        <v>33</v>
      </c>
      <c r="H150">
        <v>0</v>
      </c>
      <c r="I150" t="s">
        <v>165</v>
      </c>
      <c r="J150" t="s">
        <v>47</v>
      </c>
      <c r="K150">
        <v>4987.1499999999996</v>
      </c>
      <c r="L150">
        <v>9.9000000000000005E-2</v>
      </c>
      <c r="M150">
        <v>0.22800000000000001</v>
      </c>
      <c r="N150">
        <v>0.315</v>
      </c>
      <c r="O150">
        <v>0</v>
      </c>
      <c r="P150">
        <v>2.2599999999999998</v>
      </c>
    </row>
    <row r="151" spans="1:16" x14ac:dyDescent="0.25">
      <c r="A151">
        <v>32</v>
      </c>
      <c r="B151" t="s">
        <v>57</v>
      </c>
      <c r="C151">
        <v>100</v>
      </c>
      <c r="D151">
        <v>34.78</v>
      </c>
      <c r="E151">
        <v>6</v>
      </c>
      <c r="F151">
        <v>40.67</v>
      </c>
      <c r="G151">
        <v>925</v>
      </c>
      <c r="H151">
        <v>0</v>
      </c>
      <c r="I151" t="s">
        <v>22</v>
      </c>
      <c r="J151" t="s">
        <v>23</v>
      </c>
      <c r="K151">
        <v>6176.25</v>
      </c>
      <c r="L151">
        <v>0.34799999999999998</v>
      </c>
      <c r="M151">
        <v>0.14799999999999999</v>
      </c>
      <c r="N151">
        <v>0</v>
      </c>
      <c r="O151">
        <v>0</v>
      </c>
      <c r="P151">
        <v>5.13</v>
      </c>
    </row>
    <row r="152" spans="1:16" x14ac:dyDescent="0.25">
      <c r="A152">
        <v>29</v>
      </c>
      <c r="B152" t="s">
        <v>151</v>
      </c>
      <c r="C152">
        <v>90</v>
      </c>
      <c r="D152">
        <v>13.75</v>
      </c>
      <c r="E152">
        <v>20</v>
      </c>
      <c r="F152">
        <v>47.25</v>
      </c>
      <c r="G152">
        <v>297</v>
      </c>
      <c r="H152">
        <v>0</v>
      </c>
      <c r="I152" t="s">
        <v>55</v>
      </c>
      <c r="J152" t="s">
        <v>56</v>
      </c>
      <c r="K152">
        <v>13686.09</v>
      </c>
      <c r="L152">
        <v>0.124</v>
      </c>
      <c r="M152">
        <v>0.42299999999999999</v>
      </c>
      <c r="N152">
        <v>0</v>
      </c>
      <c r="O152">
        <v>0</v>
      </c>
      <c r="P152">
        <v>5.24</v>
      </c>
    </row>
    <row r="153" spans="1:16" x14ac:dyDescent="0.25">
      <c r="A153">
        <v>66</v>
      </c>
      <c r="B153" t="s">
        <v>87</v>
      </c>
      <c r="C153">
        <v>82.35</v>
      </c>
      <c r="D153">
        <v>13.78</v>
      </c>
      <c r="E153">
        <v>17</v>
      </c>
      <c r="F153">
        <v>56.53</v>
      </c>
      <c r="G153">
        <v>161</v>
      </c>
      <c r="H153">
        <v>0</v>
      </c>
      <c r="I153" t="s">
        <v>53</v>
      </c>
      <c r="J153" t="s">
        <v>17</v>
      </c>
      <c r="K153">
        <v>2804.51</v>
      </c>
      <c r="L153">
        <v>0.113</v>
      </c>
      <c r="M153">
        <v>0.30099999999999999</v>
      </c>
      <c r="N153">
        <v>0</v>
      </c>
      <c r="O153">
        <v>0</v>
      </c>
      <c r="P153">
        <v>3.41</v>
      </c>
    </row>
    <row r="154" spans="1:16" x14ac:dyDescent="0.25">
      <c r="A154">
        <v>166</v>
      </c>
      <c r="B154" t="s">
        <v>256</v>
      </c>
      <c r="C154">
        <v>70.83</v>
      </c>
      <c r="D154">
        <v>-3.18</v>
      </c>
      <c r="E154">
        <v>24</v>
      </c>
      <c r="F154">
        <v>82.71</v>
      </c>
      <c r="G154">
        <v>132</v>
      </c>
      <c r="H154">
        <v>0</v>
      </c>
      <c r="I154" t="s">
        <v>257</v>
      </c>
      <c r="J154" t="s">
        <v>86</v>
      </c>
      <c r="K154">
        <v>2824.52</v>
      </c>
      <c r="L154">
        <v>-2.3E-2</v>
      </c>
      <c r="M154">
        <v>0.28999999999999998</v>
      </c>
      <c r="N154">
        <v>0</v>
      </c>
      <c r="O154">
        <v>0</v>
      </c>
      <c r="P154">
        <v>-0.65</v>
      </c>
    </row>
    <row r="155" spans="1:16" x14ac:dyDescent="0.25">
      <c r="A155">
        <v>162</v>
      </c>
      <c r="B155" t="s">
        <v>238</v>
      </c>
      <c r="C155">
        <v>35.71</v>
      </c>
      <c r="D155">
        <v>-4.13</v>
      </c>
      <c r="E155">
        <v>14</v>
      </c>
      <c r="F155">
        <v>64.36</v>
      </c>
      <c r="G155">
        <v>2863</v>
      </c>
      <c r="H155">
        <v>0</v>
      </c>
      <c r="I155" t="s">
        <v>239</v>
      </c>
      <c r="J155" t="s">
        <v>86</v>
      </c>
      <c r="K155">
        <v>28843.47</v>
      </c>
      <c r="L155">
        <v>-1.4999999999999999E-2</v>
      </c>
      <c r="M155">
        <v>0.218</v>
      </c>
      <c r="N155">
        <v>0</v>
      </c>
      <c r="O155">
        <v>0</v>
      </c>
      <c r="P155">
        <v>-0.32</v>
      </c>
    </row>
    <row r="156" spans="1:16" x14ac:dyDescent="0.25">
      <c r="A156">
        <v>101</v>
      </c>
      <c r="B156" t="s">
        <v>142</v>
      </c>
      <c r="C156">
        <v>90</v>
      </c>
      <c r="D156">
        <v>5.55</v>
      </c>
      <c r="E156">
        <v>10</v>
      </c>
      <c r="F156">
        <v>32.799999999999997</v>
      </c>
      <c r="G156">
        <v>295</v>
      </c>
      <c r="H156">
        <v>0</v>
      </c>
      <c r="I156" t="s">
        <v>143</v>
      </c>
      <c r="J156" t="s">
        <v>23</v>
      </c>
      <c r="K156">
        <v>12611.95</v>
      </c>
      <c r="L156">
        <v>0.05</v>
      </c>
      <c r="M156">
        <v>0.30499999999999999</v>
      </c>
      <c r="N156">
        <v>0</v>
      </c>
      <c r="O156">
        <v>0</v>
      </c>
      <c r="P156">
        <v>1.52</v>
      </c>
    </row>
    <row r="157" spans="1:16" x14ac:dyDescent="0.25">
      <c r="A157">
        <v>70</v>
      </c>
      <c r="B157" t="s">
        <v>123</v>
      </c>
      <c r="C157">
        <v>88.89</v>
      </c>
      <c r="D157">
        <v>9.25</v>
      </c>
      <c r="E157">
        <v>18</v>
      </c>
      <c r="F157">
        <v>46.5</v>
      </c>
      <c r="G157">
        <v>38</v>
      </c>
      <c r="H157">
        <v>0</v>
      </c>
      <c r="I157" t="s">
        <v>59</v>
      </c>
      <c r="J157" t="s">
        <v>47</v>
      </c>
      <c r="K157">
        <v>7684.77</v>
      </c>
      <c r="L157">
        <v>8.2000000000000003E-2</v>
      </c>
      <c r="M157">
        <v>0.38700000000000001</v>
      </c>
      <c r="N157">
        <v>0.183</v>
      </c>
      <c r="O157">
        <v>0</v>
      </c>
      <c r="P157">
        <v>3.18</v>
      </c>
    </row>
    <row r="158" spans="1:16" x14ac:dyDescent="0.25">
      <c r="A158">
        <v>155</v>
      </c>
      <c r="B158" t="s">
        <v>156</v>
      </c>
      <c r="C158">
        <v>64.709999999999994</v>
      </c>
      <c r="D158">
        <v>0.09</v>
      </c>
      <c r="E158">
        <v>17</v>
      </c>
      <c r="F158">
        <v>59.71</v>
      </c>
      <c r="G158">
        <v>1122</v>
      </c>
      <c r="H158">
        <v>0</v>
      </c>
      <c r="I158" t="s">
        <v>49</v>
      </c>
      <c r="J158" t="s">
        <v>50</v>
      </c>
      <c r="K158">
        <v>9978.6200000000008</v>
      </c>
      <c r="L158">
        <v>1E-3</v>
      </c>
      <c r="M158">
        <v>0.28499999999999998</v>
      </c>
      <c r="N158">
        <v>0</v>
      </c>
      <c r="O158">
        <v>0</v>
      </c>
      <c r="P158">
        <v>0.02</v>
      </c>
    </row>
    <row r="159" spans="1:16" x14ac:dyDescent="0.25">
      <c r="A159">
        <v>100</v>
      </c>
      <c r="B159" t="s">
        <v>211</v>
      </c>
      <c r="C159">
        <v>66.67</v>
      </c>
      <c r="D159">
        <v>5.69</v>
      </c>
      <c r="E159">
        <v>24</v>
      </c>
      <c r="F159">
        <v>58.08</v>
      </c>
      <c r="G159">
        <v>133</v>
      </c>
      <c r="H159">
        <v>0</v>
      </c>
      <c r="I159" t="s">
        <v>212</v>
      </c>
      <c r="J159" t="s">
        <v>20</v>
      </c>
      <c r="K159">
        <v>5968.33</v>
      </c>
      <c r="L159">
        <v>3.7999999999999999E-2</v>
      </c>
      <c r="M159">
        <v>0.41299999999999998</v>
      </c>
      <c r="N159">
        <v>0</v>
      </c>
      <c r="O159">
        <v>0</v>
      </c>
      <c r="P159">
        <v>1.57</v>
      </c>
    </row>
    <row r="160" spans="1:16" x14ac:dyDescent="0.25">
      <c r="A160">
        <v>74</v>
      </c>
      <c r="B160" t="s">
        <v>148</v>
      </c>
      <c r="C160">
        <v>78.569999999999993</v>
      </c>
      <c r="D160">
        <v>10.039999999999999</v>
      </c>
      <c r="E160">
        <v>14</v>
      </c>
      <c r="F160">
        <v>38.71</v>
      </c>
      <c r="G160">
        <v>161</v>
      </c>
      <c r="H160">
        <v>0</v>
      </c>
      <c r="I160" t="s">
        <v>53</v>
      </c>
      <c r="J160" t="s">
        <v>17</v>
      </c>
      <c r="K160">
        <v>4280</v>
      </c>
      <c r="L160">
        <v>7.9000000000000001E-2</v>
      </c>
      <c r="M160">
        <v>0.36199999999999999</v>
      </c>
      <c r="N160">
        <v>0</v>
      </c>
      <c r="O160">
        <v>0</v>
      </c>
      <c r="P160">
        <v>2.85</v>
      </c>
    </row>
    <row r="161" spans="1:16" x14ac:dyDescent="0.25">
      <c r="A161">
        <v>104</v>
      </c>
      <c r="B161" t="s">
        <v>255</v>
      </c>
      <c r="C161">
        <v>81.819999999999993</v>
      </c>
      <c r="D161">
        <v>6.78</v>
      </c>
      <c r="E161">
        <v>11</v>
      </c>
      <c r="F161">
        <v>44.27</v>
      </c>
      <c r="G161">
        <v>381</v>
      </c>
      <c r="H161">
        <v>0</v>
      </c>
      <c r="I161" t="s">
        <v>162</v>
      </c>
      <c r="J161" t="s">
        <v>47</v>
      </c>
      <c r="K161">
        <v>20532.330000000002</v>
      </c>
      <c r="L161">
        <v>5.5E-2</v>
      </c>
      <c r="M161">
        <v>0.248</v>
      </c>
      <c r="N161">
        <v>0</v>
      </c>
      <c r="O161">
        <v>0</v>
      </c>
      <c r="P161">
        <v>1.38</v>
      </c>
    </row>
    <row r="162" spans="1:16" x14ac:dyDescent="0.25">
      <c r="A162">
        <v>21</v>
      </c>
      <c r="B162" t="s">
        <v>58</v>
      </c>
      <c r="C162">
        <v>88.89</v>
      </c>
      <c r="D162">
        <v>16.46</v>
      </c>
      <c r="E162">
        <v>18</v>
      </c>
      <c r="F162">
        <v>39.94</v>
      </c>
      <c r="G162">
        <v>46</v>
      </c>
      <c r="H162">
        <v>0</v>
      </c>
      <c r="I162" t="s">
        <v>59</v>
      </c>
      <c r="J162" t="s">
        <v>47</v>
      </c>
      <c r="K162">
        <v>2497.61</v>
      </c>
      <c r="L162">
        <v>0.14599999999999999</v>
      </c>
      <c r="M162">
        <v>0.45100000000000001</v>
      </c>
      <c r="N162">
        <v>0</v>
      </c>
      <c r="O162">
        <v>0</v>
      </c>
      <c r="P162">
        <v>6.59</v>
      </c>
    </row>
    <row r="163" spans="1:16" x14ac:dyDescent="0.25">
      <c r="A163">
        <v>136</v>
      </c>
      <c r="B163" t="s">
        <v>250</v>
      </c>
      <c r="C163">
        <v>66.67</v>
      </c>
      <c r="D163">
        <v>2.14</v>
      </c>
      <c r="E163">
        <v>18</v>
      </c>
      <c r="F163">
        <v>59.78</v>
      </c>
      <c r="G163">
        <v>296</v>
      </c>
      <c r="H163">
        <v>0</v>
      </c>
      <c r="I163" t="s">
        <v>115</v>
      </c>
      <c r="J163" t="s">
        <v>23</v>
      </c>
      <c r="K163">
        <v>18320.41</v>
      </c>
      <c r="L163">
        <v>1.4E-2</v>
      </c>
      <c r="M163">
        <v>0.30099999999999999</v>
      </c>
      <c r="N163">
        <v>0</v>
      </c>
      <c r="O163">
        <v>0</v>
      </c>
      <c r="P163">
        <v>0.43</v>
      </c>
    </row>
    <row r="164" spans="1:16" x14ac:dyDescent="0.25">
      <c r="A164">
        <v>131</v>
      </c>
      <c r="B164" t="s">
        <v>244</v>
      </c>
      <c r="C164">
        <v>53.85</v>
      </c>
      <c r="D164">
        <v>4.6500000000000004</v>
      </c>
      <c r="E164">
        <v>13</v>
      </c>
      <c r="F164">
        <v>64.23</v>
      </c>
      <c r="G164">
        <v>381</v>
      </c>
      <c r="H164">
        <v>0</v>
      </c>
      <c r="I164" t="s">
        <v>85</v>
      </c>
      <c r="J164" t="s">
        <v>86</v>
      </c>
      <c r="K164">
        <v>23507.82</v>
      </c>
      <c r="L164">
        <v>2.5000000000000001E-2</v>
      </c>
      <c r="M164">
        <v>0.20200000000000001</v>
      </c>
      <c r="N164">
        <v>0</v>
      </c>
      <c r="O164">
        <v>0</v>
      </c>
      <c r="P164">
        <v>0.51</v>
      </c>
    </row>
    <row r="165" spans="1:16" x14ac:dyDescent="0.25">
      <c r="A165">
        <v>128</v>
      </c>
      <c r="B165" t="s">
        <v>183</v>
      </c>
      <c r="C165">
        <v>73.33</v>
      </c>
      <c r="D165">
        <v>3.06</v>
      </c>
      <c r="E165">
        <v>15</v>
      </c>
      <c r="F165">
        <v>55.8</v>
      </c>
      <c r="G165">
        <v>1468</v>
      </c>
      <c r="H165">
        <v>0</v>
      </c>
      <c r="I165" t="s">
        <v>74</v>
      </c>
      <c r="J165" t="s">
        <v>75</v>
      </c>
      <c r="K165">
        <v>24461.99</v>
      </c>
      <c r="L165">
        <v>2.1999999999999999E-2</v>
      </c>
      <c r="M165">
        <v>0.26900000000000002</v>
      </c>
      <c r="N165">
        <v>0</v>
      </c>
      <c r="O165">
        <v>0</v>
      </c>
      <c r="P165">
        <v>0.6</v>
      </c>
    </row>
    <row r="166" spans="1:16" x14ac:dyDescent="0.25">
      <c r="A166">
        <v>124</v>
      </c>
      <c r="B166" t="s">
        <v>266</v>
      </c>
      <c r="C166">
        <v>100</v>
      </c>
      <c r="D166">
        <v>9.51</v>
      </c>
      <c r="E166">
        <v>3</v>
      </c>
      <c r="F166">
        <v>37.33</v>
      </c>
      <c r="G166">
        <v>302</v>
      </c>
      <c r="H166">
        <v>0</v>
      </c>
      <c r="I166" t="s">
        <v>267</v>
      </c>
      <c r="J166" t="s">
        <v>23</v>
      </c>
      <c r="K166">
        <v>13415.5</v>
      </c>
      <c r="L166">
        <v>9.5000000000000001E-2</v>
      </c>
      <c r="M166">
        <v>0.08</v>
      </c>
      <c r="N166">
        <v>0</v>
      </c>
      <c r="O166">
        <v>0</v>
      </c>
      <c r="P166">
        <v>0.76</v>
      </c>
    </row>
    <row r="167" spans="1:16" x14ac:dyDescent="0.25">
      <c r="A167">
        <v>52</v>
      </c>
      <c r="B167" t="s">
        <v>178</v>
      </c>
      <c r="C167">
        <v>100</v>
      </c>
      <c r="D167">
        <v>11.38</v>
      </c>
      <c r="E167">
        <v>13</v>
      </c>
      <c r="F167">
        <v>38.69</v>
      </c>
      <c r="G167">
        <v>41</v>
      </c>
      <c r="H167">
        <v>0</v>
      </c>
      <c r="I167" t="s">
        <v>150</v>
      </c>
      <c r="J167" t="s">
        <v>75</v>
      </c>
      <c r="K167">
        <v>9683</v>
      </c>
      <c r="L167">
        <v>0.114</v>
      </c>
      <c r="M167">
        <v>0.33600000000000002</v>
      </c>
      <c r="N167">
        <v>0</v>
      </c>
      <c r="O167">
        <v>0</v>
      </c>
      <c r="P167">
        <v>3.82</v>
      </c>
    </row>
    <row r="168" spans="1:16" x14ac:dyDescent="0.25">
      <c r="A168">
        <v>80</v>
      </c>
      <c r="B168" t="s">
        <v>131</v>
      </c>
      <c r="C168">
        <v>78.569999999999993</v>
      </c>
      <c r="D168">
        <v>3.08</v>
      </c>
      <c r="E168">
        <v>28</v>
      </c>
      <c r="F168">
        <v>43.07</v>
      </c>
      <c r="G168">
        <v>63</v>
      </c>
      <c r="H168">
        <v>0</v>
      </c>
      <c r="I168" t="s">
        <v>74</v>
      </c>
      <c r="J168" t="s">
        <v>75</v>
      </c>
      <c r="K168">
        <v>32099.14</v>
      </c>
      <c r="L168">
        <v>2.4E-2</v>
      </c>
      <c r="M168">
        <v>1</v>
      </c>
      <c r="N168">
        <v>0</v>
      </c>
      <c r="O168">
        <v>0</v>
      </c>
      <c r="P168">
        <v>2.42</v>
      </c>
    </row>
    <row r="169" spans="1:16" x14ac:dyDescent="0.25">
      <c r="A169">
        <v>119</v>
      </c>
      <c r="B169" t="s">
        <v>243</v>
      </c>
      <c r="C169">
        <v>60</v>
      </c>
      <c r="D169">
        <v>5.68</v>
      </c>
      <c r="E169">
        <v>15</v>
      </c>
      <c r="F169">
        <v>58.87</v>
      </c>
      <c r="G169">
        <v>38</v>
      </c>
      <c r="H169">
        <v>0</v>
      </c>
      <c r="I169" t="s">
        <v>169</v>
      </c>
      <c r="J169" t="s">
        <v>50</v>
      </c>
      <c r="K169">
        <v>7025.29</v>
      </c>
      <c r="L169">
        <v>3.4000000000000002E-2</v>
      </c>
      <c r="M169">
        <v>0.255</v>
      </c>
      <c r="N169">
        <v>0.35499999999999998</v>
      </c>
      <c r="O169">
        <v>0</v>
      </c>
      <c r="P169">
        <v>0.87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672F-0D80-43A8-9DE6-0E7F2D0E6539}">
  <dimension ref="A1:P170"/>
  <sheetViews>
    <sheetView workbookViewId="0">
      <selection sqref="A1:P170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 t="s">
        <v>15</v>
      </c>
      <c r="C2">
        <v>94.44</v>
      </c>
      <c r="D2">
        <v>72.42</v>
      </c>
      <c r="E2">
        <v>18</v>
      </c>
      <c r="F2">
        <v>39.67</v>
      </c>
      <c r="G2">
        <v>1984</v>
      </c>
      <c r="H2">
        <v>0</v>
      </c>
      <c r="I2" t="s">
        <v>16</v>
      </c>
      <c r="J2" t="s">
        <v>17</v>
      </c>
      <c r="K2">
        <v>4212.42</v>
      </c>
      <c r="L2">
        <v>0.68400000000000005</v>
      </c>
      <c r="M2">
        <v>0.45400000000000001</v>
      </c>
      <c r="N2">
        <v>0</v>
      </c>
      <c r="O2">
        <v>0</v>
      </c>
      <c r="P2">
        <v>31.03</v>
      </c>
    </row>
    <row r="3" spans="1:16" x14ac:dyDescent="0.25">
      <c r="A3">
        <v>1</v>
      </c>
      <c r="B3" t="s">
        <v>18</v>
      </c>
      <c r="C3">
        <v>86.67</v>
      </c>
      <c r="D3">
        <v>59.81</v>
      </c>
      <c r="E3">
        <v>15</v>
      </c>
      <c r="F3">
        <v>42.6</v>
      </c>
      <c r="G3">
        <v>369</v>
      </c>
      <c r="H3">
        <v>0</v>
      </c>
      <c r="I3" t="s">
        <v>19</v>
      </c>
      <c r="J3" t="s">
        <v>20</v>
      </c>
      <c r="K3">
        <v>31019.62</v>
      </c>
      <c r="L3">
        <v>0.51800000000000002</v>
      </c>
      <c r="M3">
        <v>0.35199999999999998</v>
      </c>
      <c r="N3">
        <v>0</v>
      </c>
      <c r="O3">
        <v>0</v>
      </c>
      <c r="P3">
        <v>18.25</v>
      </c>
    </row>
    <row r="4" spans="1:16" x14ac:dyDescent="0.25">
      <c r="A4">
        <v>2</v>
      </c>
      <c r="B4" t="s">
        <v>21</v>
      </c>
      <c r="C4">
        <v>100</v>
      </c>
      <c r="D4">
        <v>52.18</v>
      </c>
      <c r="E4">
        <v>9</v>
      </c>
      <c r="F4">
        <v>35.33</v>
      </c>
      <c r="G4">
        <v>173</v>
      </c>
      <c r="H4">
        <v>0</v>
      </c>
      <c r="I4" t="s">
        <v>22</v>
      </c>
      <c r="J4" t="s">
        <v>23</v>
      </c>
      <c r="K4">
        <v>2324.23</v>
      </c>
      <c r="L4">
        <v>0.52200000000000002</v>
      </c>
      <c r="M4">
        <v>0.255</v>
      </c>
      <c r="N4">
        <v>0</v>
      </c>
      <c r="O4">
        <v>0</v>
      </c>
      <c r="P4">
        <v>13.29</v>
      </c>
    </row>
    <row r="5" spans="1:16" x14ac:dyDescent="0.25">
      <c r="A5">
        <v>3</v>
      </c>
      <c r="B5" t="s">
        <v>24</v>
      </c>
      <c r="C5">
        <v>100</v>
      </c>
      <c r="D5">
        <v>76.8</v>
      </c>
      <c r="E5">
        <v>8</v>
      </c>
      <c r="F5">
        <v>49.12</v>
      </c>
      <c r="G5">
        <v>927</v>
      </c>
      <c r="H5">
        <v>0</v>
      </c>
      <c r="I5" t="s">
        <v>25</v>
      </c>
      <c r="J5" t="s">
        <v>26</v>
      </c>
      <c r="K5">
        <v>2654.95</v>
      </c>
      <c r="L5">
        <v>0.76800000000000002</v>
      </c>
      <c r="M5">
        <v>0.16300000000000001</v>
      </c>
      <c r="N5">
        <v>0</v>
      </c>
      <c r="O5">
        <v>0</v>
      </c>
      <c r="P5">
        <v>12.51</v>
      </c>
    </row>
    <row r="6" spans="1:16" x14ac:dyDescent="0.25">
      <c r="A6">
        <v>4</v>
      </c>
      <c r="B6" t="s">
        <v>27</v>
      </c>
      <c r="C6">
        <v>100</v>
      </c>
      <c r="D6">
        <v>88.13</v>
      </c>
      <c r="E6">
        <v>6</v>
      </c>
      <c r="F6">
        <v>42.67</v>
      </c>
      <c r="G6">
        <v>926</v>
      </c>
      <c r="H6">
        <v>0</v>
      </c>
      <c r="I6" t="s">
        <v>19</v>
      </c>
      <c r="J6" t="s">
        <v>20</v>
      </c>
      <c r="K6">
        <v>20495.5</v>
      </c>
      <c r="L6">
        <v>0.88100000000000001</v>
      </c>
      <c r="M6">
        <v>0.14099999999999999</v>
      </c>
      <c r="N6">
        <v>0</v>
      </c>
      <c r="O6">
        <v>0</v>
      </c>
      <c r="P6">
        <v>12.39</v>
      </c>
    </row>
    <row r="7" spans="1:16" x14ac:dyDescent="0.25">
      <c r="A7">
        <v>5</v>
      </c>
      <c r="B7" t="s">
        <v>28</v>
      </c>
      <c r="C7">
        <v>96</v>
      </c>
      <c r="D7">
        <v>9.82</v>
      </c>
      <c r="E7">
        <v>25</v>
      </c>
      <c r="F7">
        <v>37.32</v>
      </c>
      <c r="G7">
        <v>43</v>
      </c>
      <c r="H7">
        <v>0</v>
      </c>
      <c r="I7" t="s">
        <v>29</v>
      </c>
      <c r="J7" t="s">
        <v>30</v>
      </c>
      <c r="K7">
        <v>13431.95</v>
      </c>
      <c r="L7">
        <v>9.4E-2</v>
      </c>
      <c r="M7">
        <v>1</v>
      </c>
      <c r="N7">
        <v>0</v>
      </c>
      <c r="O7">
        <v>0</v>
      </c>
      <c r="P7">
        <v>9.43</v>
      </c>
    </row>
    <row r="8" spans="1:16" x14ac:dyDescent="0.25">
      <c r="A8">
        <v>6</v>
      </c>
      <c r="B8" t="s">
        <v>31</v>
      </c>
      <c r="C8">
        <v>52</v>
      </c>
      <c r="D8">
        <v>13.94</v>
      </c>
      <c r="E8">
        <v>25</v>
      </c>
      <c r="F8">
        <v>60.52</v>
      </c>
      <c r="G8">
        <v>318</v>
      </c>
      <c r="H8">
        <v>0</v>
      </c>
      <c r="I8" t="s">
        <v>32</v>
      </c>
      <c r="J8" t="s">
        <v>33</v>
      </c>
      <c r="K8">
        <v>7365.38</v>
      </c>
      <c r="L8">
        <v>7.1999999999999995E-2</v>
      </c>
      <c r="M8">
        <v>1</v>
      </c>
      <c r="N8">
        <v>0</v>
      </c>
      <c r="O8">
        <v>0</v>
      </c>
      <c r="P8">
        <v>7.25</v>
      </c>
    </row>
    <row r="9" spans="1:16" x14ac:dyDescent="0.25">
      <c r="A9">
        <v>7</v>
      </c>
      <c r="B9" t="s">
        <v>34</v>
      </c>
      <c r="C9">
        <v>71.430000000000007</v>
      </c>
      <c r="D9">
        <v>19.82</v>
      </c>
      <c r="E9">
        <v>21</v>
      </c>
      <c r="F9">
        <v>42.62</v>
      </c>
      <c r="G9">
        <v>1460</v>
      </c>
      <c r="H9">
        <v>0</v>
      </c>
      <c r="I9" t="s">
        <v>35</v>
      </c>
      <c r="J9" t="s">
        <v>20</v>
      </c>
      <c r="K9">
        <v>9022.9599999999991</v>
      </c>
      <c r="L9">
        <v>0.14199999999999999</v>
      </c>
      <c r="M9">
        <v>0.49299999999999999</v>
      </c>
      <c r="N9">
        <v>0</v>
      </c>
      <c r="O9">
        <v>0</v>
      </c>
      <c r="P9">
        <v>6.98</v>
      </c>
    </row>
    <row r="10" spans="1:16" x14ac:dyDescent="0.25">
      <c r="A10">
        <v>8</v>
      </c>
      <c r="B10" t="s">
        <v>36</v>
      </c>
      <c r="C10">
        <v>76.47</v>
      </c>
      <c r="D10">
        <v>8.93</v>
      </c>
      <c r="E10">
        <v>34</v>
      </c>
      <c r="F10">
        <v>44.26</v>
      </c>
      <c r="G10">
        <v>27</v>
      </c>
      <c r="H10">
        <v>0</v>
      </c>
      <c r="I10" t="s">
        <v>37</v>
      </c>
      <c r="J10" t="s">
        <v>33</v>
      </c>
      <c r="K10">
        <v>6492.45</v>
      </c>
      <c r="L10">
        <v>6.8000000000000005E-2</v>
      </c>
      <c r="M10">
        <v>1</v>
      </c>
      <c r="N10">
        <v>0.39</v>
      </c>
      <c r="O10">
        <v>0</v>
      </c>
      <c r="P10">
        <v>6.83</v>
      </c>
    </row>
    <row r="11" spans="1:16" x14ac:dyDescent="0.25">
      <c r="A11">
        <v>9</v>
      </c>
      <c r="B11" t="s">
        <v>38</v>
      </c>
      <c r="C11">
        <v>62.5</v>
      </c>
      <c r="D11">
        <v>63.35</v>
      </c>
      <c r="E11">
        <v>8</v>
      </c>
      <c r="F11">
        <v>46.62</v>
      </c>
      <c r="G11">
        <v>5330</v>
      </c>
      <c r="H11">
        <v>0</v>
      </c>
      <c r="I11" t="s">
        <v>39</v>
      </c>
      <c r="J11" t="s">
        <v>23</v>
      </c>
      <c r="K11">
        <v>23460.03</v>
      </c>
      <c r="L11">
        <v>0.39600000000000002</v>
      </c>
      <c r="M11">
        <v>0.17199999999999999</v>
      </c>
      <c r="N11">
        <v>0</v>
      </c>
      <c r="O11">
        <v>0</v>
      </c>
      <c r="P11">
        <v>6.79</v>
      </c>
    </row>
    <row r="12" spans="1:16" x14ac:dyDescent="0.25">
      <c r="A12">
        <v>10</v>
      </c>
      <c r="B12" t="s">
        <v>40</v>
      </c>
      <c r="C12">
        <v>86.96</v>
      </c>
      <c r="D12">
        <v>13.29</v>
      </c>
      <c r="E12">
        <v>23</v>
      </c>
      <c r="F12">
        <v>40.83</v>
      </c>
      <c r="G12">
        <v>1155</v>
      </c>
      <c r="H12">
        <v>0</v>
      </c>
      <c r="I12" t="s">
        <v>41</v>
      </c>
      <c r="J12" t="s">
        <v>20</v>
      </c>
      <c r="K12">
        <v>3105.56</v>
      </c>
      <c r="L12">
        <v>0.11600000000000001</v>
      </c>
      <c r="M12">
        <v>0.56299999999999994</v>
      </c>
      <c r="N12">
        <v>0</v>
      </c>
      <c r="O12">
        <v>0</v>
      </c>
      <c r="P12">
        <v>6.51</v>
      </c>
    </row>
    <row r="13" spans="1:16" x14ac:dyDescent="0.25">
      <c r="A13">
        <v>11</v>
      </c>
      <c r="B13" t="s">
        <v>42</v>
      </c>
      <c r="C13">
        <v>85.71</v>
      </c>
      <c r="D13">
        <v>22.61</v>
      </c>
      <c r="E13">
        <v>14</v>
      </c>
      <c r="F13">
        <v>44.86</v>
      </c>
      <c r="G13">
        <v>982</v>
      </c>
      <c r="H13">
        <v>0</v>
      </c>
      <c r="I13" t="s">
        <v>25</v>
      </c>
      <c r="J13" t="s">
        <v>26</v>
      </c>
      <c r="K13">
        <v>14293.78</v>
      </c>
      <c r="L13">
        <v>0.19400000000000001</v>
      </c>
      <c r="M13">
        <v>0.312</v>
      </c>
      <c r="N13">
        <v>0</v>
      </c>
      <c r="O13">
        <v>0</v>
      </c>
      <c r="P13">
        <v>6.05</v>
      </c>
    </row>
    <row r="14" spans="1:16" x14ac:dyDescent="0.25">
      <c r="A14">
        <v>12</v>
      </c>
      <c r="B14" t="s">
        <v>43</v>
      </c>
      <c r="C14">
        <v>100</v>
      </c>
      <c r="D14">
        <v>50.97</v>
      </c>
      <c r="E14">
        <v>6</v>
      </c>
      <c r="F14">
        <v>52.17</v>
      </c>
      <c r="G14">
        <v>956</v>
      </c>
      <c r="H14">
        <v>0</v>
      </c>
      <c r="I14" t="s">
        <v>44</v>
      </c>
      <c r="J14" t="s">
        <v>26</v>
      </c>
      <c r="K14">
        <v>5718.18</v>
      </c>
      <c r="L14">
        <v>0.51</v>
      </c>
      <c r="M14">
        <v>0.115</v>
      </c>
      <c r="N14">
        <v>0</v>
      </c>
      <c r="O14">
        <v>0</v>
      </c>
      <c r="P14">
        <v>5.86</v>
      </c>
    </row>
    <row r="15" spans="1:16" x14ac:dyDescent="0.25">
      <c r="A15">
        <v>13</v>
      </c>
      <c r="B15" t="s">
        <v>45</v>
      </c>
      <c r="C15">
        <v>84.21</v>
      </c>
      <c r="D15">
        <v>12.45</v>
      </c>
      <c r="E15">
        <v>19</v>
      </c>
      <c r="F15">
        <v>37</v>
      </c>
      <c r="G15">
        <v>945</v>
      </c>
      <c r="H15">
        <v>0</v>
      </c>
      <c r="I15" t="s">
        <v>46</v>
      </c>
      <c r="J15" t="s">
        <v>47</v>
      </c>
      <c r="K15">
        <v>4059.13</v>
      </c>
      <c r="L15">
        <v>0.105</v>
      </c>
      <c r="M15">
        <v>0.51400000000000001</v>
      </c>
      <c r="N15">
        <v>0</v>
      </c>
      <c r="O15">
        <v>0</v>
      </c>
      <c r="P15">
        <v>5.38</v>
      </c>
    </row>
    <row r="16" spans="1:16" x14ac:dyDescent="0.25">
      <c r="A16">
        <v>14</v>
      </c>
      <c r="B16" t="s">
        <v>48</v>
      </c>
      <c r="C16">
        <v>100</v>
      </c>
      <c r="D16">
        <v>25.06</v>
      </c>
      <c r="E16">
        <v>8</v>
      </c>
      <c r="F16">
        <v>37.5</v>
      </c>
      <c r="G16">
        <v>31</v>
      </c>
      <c r="H16">
        <v>0</v>
      </c>
      <c r="I16" t="s">
        <v>49</v>
      </c>
      <c r="J16" t="s">
        <v>50</v>
      </c>
      <c r="K16">
        <v>35706.99</v>
      </c>
      <c r="L16">
        <v>0.251</v>
      </c>
      <c r="M16">
        <v>0.21299999999999999</v>
      </c>
      <c r="N16">
        <v>0.17299999999999999</v>
      </c>
      <c r="O16">
        <v>0</v>
      </c>
      <c r="P16">
        <v>5.35</v>
      </c>
    </row>
    <row r="17" spans="1:16" x14ac:dyDescent="0.25">
      <c r="A17">
        <v>15</v>
      </c>
      <c r="B17" t="s">
        <v>51</v>
      </c>
      <c r="C17">
        <v>100</v>
      </c>
      <c r="D17">
        <v>86.58</v>
      </c>
      <c r="E17">
        <v>3</v>
      </c>
      <c r="F17">
        <v>48.67</v>
      </c>
      <c r="G17">
        <v>926</v>
      </c>
      <c r="H17">
        <v>0</v>
      </c>
      <c r="I17" t="s">
        <v>19</v>
      </c>
      <c r="J17" t="s">
        <v>20</v>
      </c>
      <c r="K17">
        <v>7444.94</v>
      </c>
      <c r="L17">
        <v>0.86599999999999999</v>
      </c>
      <c r="M17">
        <v>6.2E-2</v>
      </c>
      <c r="N17">
        <v>0</v>
      </c>
      <c r="O17">
        <v>0</v>
      </c>
      <c r="P17">
        <v>5.34</v>
      </c>
    </row>
    <row r="18" spans="1:16" x14ac:dyDescent="0.25">
      <c r="A18">
        <v>16</v>
      </c>
      <c r="B18" t="s">
        <v>52</v>
      </c>
      <c r="C18">
        <v>87.5</v>
      </c>
      <c r="D18">
        <v>26.16</v>
      </c>
      <c r="E18">
        <v>8</v>
      </c>
      <c r="F18">
        <v>35.619999999999997</v>
      </c>
      <c r="G18">
        <v>161</v>
      </c>
      <c r="H18">
        <v>0</v>
      </c>
      <c r="I18" t="s">
        <v>53</v>
      </c>
      <c r="J18" t="s">
        <v>17</v>
      </c>
      <c r="K18">
        <v>2889.32</v>
      </c>
      <c r="L18">
        <v>0.22900000000000001</v>
      </c>
      <c r="M18">
        <v>0.22500000000000001</v>
      </c>
      <c r="N18">
        <v>0</v>
      </c>
      <c r="O18">
        <v>0</v>
      </c>
      <c r="P18">
        <v>5.14</v>
      </c>
    </row>
    <row r="19" spans="1:16" x14ac:dyDescent="0.25">
      <c r="A19">
        <v>17</v>
      </c>
      <c r="B19" t="s">
        <v>54</v>
      </c>
      <c r="C19">
        <v>93.33</v>
      </c>
      <c r="D19">
        <v>14.29</v>
      </c>
      <c r="E19">
        <v>15</v>
      </c>
      <c r="F19">
        <v>40.270000000000003</v>
      </c>
      <c r="G19">
        <v>3905</v>
      </c>
      <c r="H19">
        <v>0</v>
      </c>
      <c r="I19" t="s">
        <v>55</v>
      </c>
      <c r="J19" t="s">
        <v>56</v>
      </c>
      <c r="K19">
        <v>14041.05</v>
      </c>
      <c r="L19">
        <v>0.13300000000000001</v>
      </c>
      <c r="M19">
        <v>0.372</v>
      </c>
      <c r="N19">
        <v>0</v>
      </c>
      <c r="O19">
        <v>0</v>
      </c>
      <c r="P19">
        <v>4.97</v>
      </c>
    </row>
    <row r="20" spans="1:16" x14ac:dyDescent="0.25">
      <c r="A20">
        <v>18</v>
      </c>
      <c r="B20" t="s">
        <v>57</v>
      </c>
      <c r="C20">
        <v>100</v>
      </c>
      <c r="D20">
        <v>73</v>
      </c>
      <c r="E20">
        <v>3</v>
      </c>
      <c r="F20">
        <v>46</v>
      </c>
      <c r="G20">
        <v>925</v>
      </c>
      <c r="H20">
        <v>0</v>
      </c>
      <c r="I20" t="s">
        <v>22</v>
      </c>
      <c r="J20" t="s">
        <v>23</v>
      </c>
      <c r="K20">
        <v>6176.25</v>
      </c>
      <c r="L20">
        <v>0.73</v>
      </c>
      <c r="M20">
        <v>6.5000000000000002E-2</v>
      </c>
      <c r="N20">
        <v>0</v>
      </c>
      <c r="O20">
        <v>0</v>
      </c>
      <c r="P20">
        <v>4.76</v>
      </c>
    </row>
    <row r="21" spans="1:16" x14ac:dyDescent="0.25">
      <c r="A21">
        <v>19</v>
      </c>
      <c r="B21" t="s">
        <v>58</v>
      </c>
      <c r="C21">
        <v>87.5</v>
      </c>
      <c r="D21">
        <v>11.34</v>
      </c>
      <c r="E21">
        <v>16</v>
      </c>
      <c r="F21">
        <v>33.380000000000003</v>
      </c>
      <c r="G21">
        <v>923</v>
      </c>
      <c r="H21">
        <v>0</v>
      </c>
      <c r="I21" t="s">
        <v>59</v>
      </c>
      <c r="J21" t="s">
        <v>47</v>
      </c>
      <c r="K21">
        <v>2497.61</v>
      </c>
      <c r="L21">
        <v>9.9000000000000005E-2</v>
      </c>
      <c r="M21">
        <v>0.47899999999999998</v>
      </c>
      <c r="N21">
        <v>0</v>
      </c>
      <c r="O21">
        <v>0</v>
      </c>
      <c r="P21">
        <v>4.76</v>
      </c>
    </row>
    <row r="22" spans="1:16" x14ac:dyDescent="0.25">
      <c r="A22">
        <v>20</v>
      </c>
      <c r="B22" t="s">
        <v>60</v>
      </c>
      <c r="C22">
        <v>100</v>
      </c>
      <c r="D22">
        <v>18.79</v>
      </c>
      <c r="E22">
        <v>13</v>
      </c>
      <c r="F22">
        <v>52.54</v>
      </c>
      <c r="G22">
        <v>301</v>
      </c>
      <c r="H22">
        <v>0</v>
      </c>
      <c r="I22" t="s">
        <v>49</v>
      </c>
      <c r="J22" t="s">
        <v>50</v>
      </c>
      <c r="K22">
        <v>6130.58</v>
      </c>
      <c r="L22">
        <v>0.188</v>
      </c>
      <c r="M22">
        <v>0.247</v>
      </c>
      <c r="N22">
        <v>0</v>
      </c>
      <c r="O22">
        <v>0</v>
      </c>
      <c r="P22">
        <v>4.6500000000000004</v>
      </c>
    </row>
    <row r="23" spans="1:16" x14ac:dyDescent="0.25">
      <c r="A23">
        <v>21</v>
      </c>
      <c r="B23" t="s">
        <v>61</v>
      </c>
      <c r="C23">
        <v>53.33</v>
      </c>
      <c r="D23">
        <v>30.65</v>
      </c>
      <c r="E23">
        <v>15</v>
      </c>
      <c r="F23">
        <v>54.2</v>
      </c>
      <c r="G23">
        <v>807</v>
      </c>
      <c r="H23">
        <v>0</v>
      </c>
      <c r="I23" t="s">
        <v>25</v>
      </c>
      <c r="J23" t="s">
        <v>26</v>
      </c>
      <c r="K23">
        <v>9232.52</v>
      </c>
      <c r="L23">
        <v>0.16300000000000001</v>
      </c>
      <c r="M23">
        <v>0.27700000000000002</v>
      </c>
      <c r="N23">
        <v>0</v>
      </c>
      <c r="O23">
        <v>0</v>
      </c>
      <c r="P23">
        <v>4.5199999999999996</v>
      </c>
    </row>
    <row r="24" spans="1:16" x14ac:dyDescent="0.25">
      <c r="A24">
        <v>22</v>
      </c>
      <c r="B24" t="s">
        <v>62</v>
      </c>
      <c r="C24">
        <v>78.95</v>
      </c>
      <c r="D24">
        <v>12.88</v>
      </c>
      <c r="E24">
        <v>19</v>
      </c>
      <c r="F24">
        <v>43.47</v>
      </c>
      <c r="G24">
        <v>32</v>
      </c>
      <c r="H24">
        <v>0</v>
      </c>
      <c r="I24" t="s">
        <v>63</v>
      </c>
      <c r="J24" t="s">
        <v>30</v>
      </c>
      <c r="K24">
        <v>3499.99</v>
      </c>
      <c r="L24">
        <v>0.10199999999999999</v>
      </c>
      <c r="M24">
        <v>0.437</v>
      </c>
      <c r="N24">
        <v>0.26400000000000001</v>
      </c>
      <c r="O24">
        <v>0</v>
      </c>
      <c r="P24">
        <v>4.4400000000000004</v>
      </c>
    </row>
    <row r="25" spans="1:16" x14ac:dyDescent="0.25">
      <c r="A25">
        <v>23</v>
      </c>
      <c r="B25" t="s">
        <v>64</v>
      </c>
      <c r="C25">
        <v>100</v>
      </c>
      <c r="D25">
        <v>61.69</v>
      </c>
      <c r="E25">
        <v>5</v>
      </c>
      <c r="F25">
        <v>69.8</v>
      </c>
      <c r="G25">
        <v>3082</v>
      </c>
      <c r="H25">
        <v>0</v>
      </c>
      <c r="I25" t="s">
        <v>65</v>
      </c>
      <c r="J25" t="s">
        <v>17</v>
      </c>
      <c r="K25">
        <v>45254.41</v>
      </c>
      <c r="L25">
        <v>0.61699999999999999</v>
      </c>
      <c r="M25">
        <v>7.1999999999999995E-2</v>
      </c>
      <c r="N25">
        <v>0</v>
      </c>
      <c r="O25">
        <v>0</v>
      </c>
      <c r="P25">
        <v>4.42</v>
      </c>
    </row>
    <row r="26" spans="1:16" x14ac:dyDescent="0.25">
      <c r="A26">
        <v>24</v>
      </c>
      <c r="B26" t="s">
        <v>66</v>
      </c>
      <c r="C26">
        <v>83.33</v>
      </c>
      <c r="D26">
        <v>35.35</v>
      </c>
      <c r="E26">
        <v>6</v>
      </c>
      <c r="F26">
        <v>40.17</v>
      </c>
      <c r="G26">
        <v>933</v>
      </c>
      <c r="H26">
        <v>0</v>
      </c>
      <c r="I26" t="s">
        <v>25</v>
      </c>
      <c r="J26" t="s">
        <v>26</v>
      </c>
      <c r="K26">
        <v>3263.5</v>
      </c>
      <c r="L26">
        <v>0.29499999999999998</v>
      </c>
      <c r="M26">
        <v>0.14899999999999999</v>
      </c>
      <c r="N26">
        <v>0</v>
      </c>
      <c r="O26">
        <v>0</v>
      </c>
      <c r="P26">
        <v>4.4000000000000004</v>
      </c>
    </row>
    <row r="27" spans="1:16" x14ac:dyDescent="0.25">
      <c r="A27">
        <v>25</v>
      </c>
      <c r="B27" t="s">
        <v>67</v>
      </c>
      <c r="C27">
        <v>57.89</v>
      </c>
      <c r="D27">
        <v>20.170000000000002</v>
      </c>
      <c r="E27">
        <v>19</v>
      </c>
      <c r="F27">
        <v>50.89</v>
      </c>
      <c r="G27">
        <v>932</v>
      </c>
      <c r="H27">
        <v>0</v>
      </c>
      <c r="I27" t="s">
        <v>25</v>
      </c>
      <c r="J27" t="s">
        <v>26</v>
      </c>
      <c r="K27">
        <v>5834.68</v>
      </c>
      <c r="L27">
        <v>0.11700000000000001</v>
      </c>
      <c r="M27">
        <v>0.373</v>
      </c>
      <c r="N27">
        <v>0</v>
      </c>
      <c r="O27">
        <v>0</v>
      </c>
      <c r="P27">
        <v>4.3600000000000003</v>
      </c>
    </row>
    <row r="28" spans="1:16" x14ac:dyDescent="0.25">
      <c r="A28">
        <v>26</v>
      </c>
      <c r="B28" t="s">
        <v>68</v>
      </c>
      <c r="C28">
        <v>78.95</v>
      </c>
      <c r="D28">
        <v>12.69</v>
      </c>
      <c r="E28">
        <v>19</v>
      </c>
      <c r="F28">
        <v>44.79</v>
      </c>
      <c r="G28">
        <v>1521</v>
      </c>
      <c r="H28">
        <v>0</v>
      </c>
      <c r="I28" t="s">
        <v>69</v>
      </c>
      <c r="J28" t="s">
        <v>33</v>
      </c>
      <c r="K28">
        <v>2207.09</v>
      </c>
      <c r="L28">
        <v>0.1</v>
      </c>
      <c r="M28">
        <v>0.42399999999999999</v>
      </c>
      <c r="N28">
        <v>0</v>
      </c>
      <c r="O28">
        <v>0</v>
      </c>
      <c r="P28">
        <v>4.25</v>
      </c>
    </row>
    <row r="29" spans="1:16" x14ac:dyDescent="0.25">
      <c r="A29">
        <v>27</v>
      </c>
      <c r="B29" t="s">
        <v>70</v>
      </c>
      <c r="C29">
        <v>100</v>
      </c>
      <c r="D29">
        <v>14.94</v>
      </c>
      <c r="E29">
        <v>8</v>
      </c>
      <c r="F29">
        <v>29</v>
      </c>
      <c r="G29">
        <v>4571</v>
      </c>
      <c r="H29">
        <v>0</v>
      </c>
      <c r="I29" t="s">
        <v>39</v>
      </c>
      <c r="J29" t="s">
        <v>23</v>
      </c>
      <c r="K29">
        <v>3552.38</v>
      </c>
      <c r="L29">
        <v>0.14899999999999999</v>
      </c>
      <c r="M29">
        <v>0.27600000000000002</v>
      </c>
      <c r="N29">
        <v>0</v>
      </c>
      <c r="O29">
        <v>0</v>
      </c>
      <c r="P29">
        <v>4.12</v>
      </c>
    </row>
    <row r="30" spans="1:16" x14ac:dyDescent="0.25">
      <c r="A30">
        <v>28</v>
      </c>
      <c r="B30" t="s">
        <v>71</v>
      </c>
      <c r="C30">
        <v>100</v>
      </c>
      <c r="D30">
        <v>60.15</v>
      </c>
      <c r="E30">
        <v>3</v>
      </c>
      <c r="F30">
        <v>45</v>
      </c>
      <c r="G30">
        <v>925</v>
      </c>
      <c r="H30">
        <v>0</v>
      </c>
      <c r="I30" t="s">
        <v>72</v>
      </c>
      <c r="J30" t="s">
        <v>17</v>
      </c>
      <c r="K30">
        <v>5604.12</v>
      </c>
      <c r="L30">
        <v>0.60199999999999998</v>
      </c>
      <c r="M30">
        <v>6.7000000000000004E-2</v>
      </c>
      <c r="N30">
        <v>0</v>
      </c>
      <c r="O30">
        <v>0</v>
      </c>
      <c r="P30">
        <v>4.01</v>
      </c>
    </row>
    <row r="31" spans="1:16" x14ac:dyDescent="0.25">
      <c r="A31">
        <v>29</v>
      </c>
      <c r="B31" t="s">
        <v>73</v>
      </c>
      <c r="C31">
        <v>100</v>
      </c>
      <c r="D31">
        <v>15.88</v>
      </c>
      <c r="E31">
        <v>11</v>
      </c>
      <c r="F31">
        <v>44.18</v>
      </c>
      <c r="G31">
        <v>1469</v>
      </c>
      <c r="H31">
        <v>0</v>
      </c>
      <c r="I31" t="s">
        <v>74</v>
      </c>
      <c r="J31" t="s">
        <v>75</v>
      </c>
      <c r="K31">
        <v>24824.55</v>
      </c>
      <c r="L31">
        <v>0.159</v>
      </c>
      <c r="M31">
        <v>0.249</v>
      </c>
      <c r="N31">
        <v>0</v>
      </c>
      <c r="O31">
        <v>0</v>
      </c>
      <c r="P31">
        <v>3.95</v>
      </c>
    </row>
    <row r="32" spans="1:16" x14ac:dyDescent="0.25">
      <c r="A32">
        <v>30</v>
      </c>
      <c r="B32" t="s">
        <v>76</v>
      </c>
      <c r="C32">
        <v>90</v>
      </c>
      <c r="D32">
        <v>20.399999999999999</v>
      </c>
      <c r="E32">
        <v>10</v>
      </c>
      <c r="F32">
        <v>47</v>
      </c>
      <c r="G32">
        <v>39</v>
      </c>
      <c r="H32">
        <v>0</v>
      </c>
      <c r="I32" t="s">
        <v>49</v>
      </c>
      <c r="J32" t="s">
        <v>50</v>
      </c>
      <c r="K32">
        <v>12922.12</v>
      </c>
      <c r="L32">
        <v>0.184</v>
      </c>
      <c r="M32">
        <v>0.21299999999999999</v>
      </c>
      <c r="N32">
        <v>0.17</v>
      </c>
      <c r="O32">
        <v>0</v>
      </c>
      <c r="P32">
        <v>3.91</v>
      </c>
    </row>
    <row r="33" spans="1:16" x14ac:dyDescent="0.25">
      <c r="A33">
        <v>31</v>
      </c>
      <c r="B33" t="s">
        <v>77</v>
      </c>
      <c r="C33">
        <v>100</v>
      </c>
      <c r="D33">
        <v>17.37</v>
      </c>
      <c r="E33">
        <v>9</v>
      </c>
      <c r="F33">
        <v>40.44</v>
      </c>
      <c r="G33">
        <v>1261</v>
      </c>
      <c r="H33">
        <v>0</v>
      </c>
      <c r="I33" t="s">
        <v>78</v>
      </c>
      <c r="J33" t="s">
        <v>26</v>
      </c>
      <c r="K33">
        <v>6803.12</v>
      </c>
      <c r="L33">
        <v>0.17399999999999999</v>
      </c>
      <c r="M33">
        <v>0.223</v>
      </c>
      <c r="N33">
        <v>0</v>
      </c>
      <c r="O33">
        <v>0</v>
      </c>
      <c r="P33">
        <v>3.87</v>
      </c>
    </row>
    <row r="34" spans="1:16" x14ac:dyDescent="0.25">
      <c r="A34">
        <v>32</v>
      </c>
      <c r="B34" t="s">
        <v>79</v>
      </c>
      <c r="C34">
        <v>90</v>
      </c>
      <c r="D34">
        <v>19.98</v>
      </c>
      <c r="E34">
        <v>10</v>
      </c>
      <c r="F34">
        <v>46.5</v>
      </c>
      <c r="G34">
        <v>47</v>
      </c>
      <c r="H34">
        <v>0</v>
      </c>
      <c r="I34" t="s">
        <v>80</v>
      </c>
      <c r="J34" t="s">
        <v>75</v>
      </c>
      <c r="K34">
        <v>11022.09</v>
      </c>
      <c r="L34">
        <v>0.18</v>
      </c>
      <c r="M34">
        <v>0.215</v>
      </c>
      <c r="N34">
        <v>0</v>
      </c>
      <c r="O34">
        <v>0</v>
      </c>
      <c r="P34">
        <v>3.87</v>
      </c>
    </row>
    <row r="35" spans="1:16" x14ac:dyDescent="0.25">
      <c r="A35">
        <v>33</v>
      </c>
      <c r="B35" t="s">
        <v>81</v>
      </c>
      <c r="C35">
        <v>100</v>
      </c>
      <c r="D35">
        <v>33.869999999999997</v>
      </c>
      <c r="E35">
        <v>4</v>
      </c>
      <c r="F35">
        <v>36</v>
      </c>
      <c r="G35">
        <v>926</v>
      </c>
      <c r="H35">
        <v>0</v>
      </c>
      <c r="I35" t="s">
        <v>82</v>
      </c>
      <c r="J35" t="s">
        <v>17</v>
      </c>
      <c r="K35">
        <v>5369.3</v>
      </c>
      <c r="L35">
        <v>0.33900000000000002</v>
      </c>
      <c r="M35">
        <v>0.111</v>
      </c>
      <c r="N35">
        <v>0</v>
      </c>
      <c r="O35">
        <v>0</v>
      </c>
      <c r="P35">
        <v>3.76</v>
      </c>
    </row>
    <row r="36" spans="1:16" x14ac:dyDescent="0.25">
      <c r="A36">
        <v>34</v>
      </c>
      <c r="B36" t="s">
        <v>83</v>
      </c>
      <c r="C36">
        <v>57.14</v>
      </c>
      <c r="D36">
        <v>27.01</v>
      </c>
      <c r="E36">
        <v>14</v>
      </c>
      <c r="F36">
        <v>58.43</v>
      </c>
      <c r="G36">
        <v>56</v>
      </c>
      <c r="H36">
        <v>0</v>
      </c>
      <c r="I36" t="s">
        <v>49</v>
      </c>
      <c r="J36" t="s">
        <v>50</v>
      </c>
      <c r="K36">
        <v>3748.72</v>
      </c>
      <c r="L36">
        <v>0.154</v>
      </c>
      <c r="M36">
        <v>0.24</v>
      </c>
      <c r="N36">
        <v>4.2000000000000003E-2</v>
      </c>
      <c r="O36">
        <v>0</v>
      </c>
      <c r="P36">
        <v>3.7</v>
      </c>
    </row>
    <row r="37" spans="1:16" x14ac:dyDescent="0.25">
      <c r="A37">
        <v>35</v>
      </c>
      <c r="B37" t="s">
        <v>84</v>
      </c>
      <c r="C37">
        <v>76.92</v>
      </c>
      <c r="D37">
        <v>23.02</v>
      </c>
      <c r="E37">
        <v>13</v>
      </c>
      <c r="F37">
        <v>62.92</v>
      </c>
      <c r="G37">
        <v>155</v>
      </c>
      <c r="H37">
        <v>0</v>
      </c>
      <c r="I37" t="s">
        <v>85</v>
      </c>
      <c r="J37" t="s">
        <v>86</v>
      </c>
      <c r="K37">
        <v>19173.900000000001</v>
      </c>
      <c r="L37">
        <v>0.17699999999999999</v>
      </c>
      <c r="M37">
        <v>0.20699999999999999</v>
      </c>
      <c r="N37">
        <v>0</v>
      </c>
      <c r="O37">
        <v>0</v>
      </c>
      <c r="P37">
        <v>3.66</v>
      </c>
    </row>
    <row r="38" spans="1:16" x14ac:dyDescent="0.25">
      <c r="A38">
        <v>36</v>
      </c>
      <c r="B38" t="s">
        <v>87</v>
      </c>
      <c r="C38">
        <v>75</v>
      </c>
      <c r="D38">
        <v>21.96</v>
      </c>
      <c r="E38">
        <v>12</v>
      </c>
      <c r="F38">
        <v>55.92</v>
      </c>
      <c r="G38">
        <v>925</v>
      </c>
      <c r="H38">
        <v>0</v>
      </c>
      <c r="I38" t="s">
        <v>53</v>
      </c>
      <c r="J38" t="s">
        <v>17</v>
      </c>
      <c r="K38">
        <v>2804.51</v>
      </c>
      <c r="L38">
        <v>0.16500000000000001</v>
      </c>
      <c r="M38">
        <v>0.215</v>
      </c>
      <c r="N38">
        <v>0</v>
      </c>
      <c r="O38">
        <v>0</v>
      </c>
      <c r="P38">
        <v>3.53</v>
      </c>
    </row>
    <row r="39" spans="1:16" x14ac:dyDescent="0.25">
      <c r="A39">
        <v>37</v>
      </c>
      <c r="B39" t="s">
        <v>88</v>
      </c>
      <c r="C39">
        <v>62.5</v>
      </c>
      <c r="D39">
        <v>31.96</v>
      </c>
      <c r="E39">
        <v>8</v>
      </c>
      <c r="F39">
        <v>45.25</v>
      </c>
      <c r="G39">
        <v>941</v>
      </c>
      <c r="H39">
        <v>0</v>
      </c>
      <c r="I39" t="s">
        <v>22</v>
      </c>
      <c r="J39" t="s">
        <v>23</v>
      </c>
      <c r="K39">
        <v>3232.31</v>
      </c>
      <c r="L39">
        <v>0.2</v>
      </c>
      <c r="M39">
        <v>0.17699999999999999</v>
      </c>
      <c r="N39">
        <v>0</v>
      </c>
      <c r="O39">
        <v>0</v>
      </c>
      <c r="P39">
        <v>3.53</v>
      </c>
    </row>
    <row r="40" spans="1:16" x14ac:dyDescent="0.25">
      <c r="A40">
        <v>38</v>
      </c>
      <c r="B40" t="s">
        <v>89</v>
      </c>
      <c r="C40">
        <v>86.67</v>
      </c>
      <c r="D40">
        <v>10.8</v>
      </c>
      <c r="E40">
        <v>15</v>
      </c>
      <c r="F40">
        <v>39.869999999999997</v>
      </c>
      <c r="G40">
        <v>213</v>
      </c>
      <c r="H40">
        <v>0</v>
      </c>
      <c r="I40" t="s">
        <v>90</v>
      </c>
      <c r="J40" t="s">
        <v>50</v>
      </c>
      <c r="K40">
        <v>157748.9</v>
      </c>
      <c r="L40">
        <v>9.4E-2</v>
      </c>
      <c r="M40">
        <v>0.376</v>
      </c>
      <c r="N40">
        <v>0</v>
      </c>
      <c r="O40">
        <v>0</v>
      </c>
      <c r="P40">
        <v>3.52</v>
      </c>
    </row>
    <row r="41" spans="1:16" x14ac:dyDescent="0.25">
      <c r="A41">
        <v>39</v>
      </c>
      <c r="B41" t="s">
        <v>91</v>
      </c>
      <c r="C41">
        <v>100</v>
      </c>
      <c r="D41">
        <v>23.7</v>
      </c>
      <c r="E41">
        <v>7</v>
      </c>
      <c r="F41">
        <v>47.29</v>
      </c>
      <c r="G41">
        <v>1583</v>
      </c>
      <c r="H41">
        <v>0</v>
      </c>
      <c r="I41" t="s">
        <v>92</v>
      </c>
      <c r="J41" t="s">
        <v>47</v>
      </c>
      <c r="K41">
        <v>2281.63</v>
      </c>
      <c r="L41">
        <v>0.23699999999999999</v>
      </c>
      <c r="M41">
        <v>0.14799999999999999</v>
      </c>
      <c r="N41">
        <v>0</v>
      </c>
      <c r="O41">
        <v>0</v>
      </c>
      <c r="P41">
        <v>3.51</v>
      </c>
    </row>
    <row r="42" spans="1:16" x14ac:dyDescent="0.25">
      <c r="A42">
        <v>40</v>
      </c>
      <c r="B42" t="s">
        <v>93</v>
      </c>
      <c r="C42">
        <v>100</v>
      </c>
      <c r="D42">
        <v>33.520000000000003</v>
      </c>
      <c r="E42">
        <v>4</v>
      </c>
      <c r="F42">
        <v>39</v>
      </c>
      <c r="G42">
        <v>926</v>
      </c>
      <c r="H42">
        <v>0</v>
      </c>
      <c r="I42" t="s">
        <v>29</v>
      </c>
      <c r="J42" t="s">
        <v>30</v>
      </c>
      <c r="K42">
        <v>14564.29</v>
      </c>
      <c r="L42">
        <v>0.33500000000000002</v>
      </c>
      <c r="M42">
        <v>0.10299999999999999</v>
      </c>
      <c r="N42">
        <v>0</v>
      </c>
      <c r="O42">
        <v>0</v>
      </c>
      <c r="P42">
        <v>3.44</v>
      </c>
    </row>
    <row r="43" spans="1:16" x14ac:dyDescent="0.25">
      <c r="A43">
        <v>41</v>
      </c>
      <c r="B43" t="s">
        <v>94</v>
      </c>
      <c r="C43">
        <v>100</v>
      </c>
      <c r="D43">
        <v>19.53</v>
      </c>
      <c r="E43">
        <v>7</v>
      </c>
      <c r="F43">
        <v>40.86</v>
      </c>
      <c r="G43">
        <v>797</v>
      </c>
      <c r="H43">
        <v>0</v>
      </c>
      <c r="I43" t="s">
        <v>49</v>
      </c>
      <c r="J43" t="s">
        <v>50</v>
      </c>
      <c r="K43">
        <v>16663.03</v>
      </c>
      <c r="L43">
        <v>0.19500000000000001</v>
      </c>
      <c r="M43">
        <v>0.17100000000000001</v>
      </c>
      <c r="N43">
        <v>0</v>
      </c>
      <c r="O43">
        <v>0</v>
      </c>
      <c r="P43">
        <v>3.35</v>
      </c>
    </row>
    <row r="44" spans="1:16" x14ac:dyDescent="0.25">
      <c r="A44">
        <v>42</v>
      </c>
      <c r="B44" t="s">
        <v>95</v>
      </c>
      <c r="C44">
        <v>65</v>
      </c>
      <c r="D44">
        <v>12.2</v>
      </c>
      <c r="E44">
        <v>20</v>
      </c>
      <c r="F44">
        <v>47.6</v>
      </c>
      <c r="G44">
        <v>363</v>
      </c>
      <c r="H44">
        <v>0</v>
      </c>
      <c r="I44" t="s">
        <v>96</v>
      </c>
      <c r="J44" t="s">
        <v>33</v>
      </c>
      <c r="K44">
        <v>4945.45</v>
      </c>
      <c r="L44">
        <v>7.9000000000000001E-2</v>
      </c>
      <c r="M44">
        <v>0.42</v>
      </c>
      <c r="N44">
        <v>0</v>
      </c>
      <c r="O44">
        <v>0</v>
      </c>
      <c r="P44">
        <v>3.33</v>
      </c>
    </row>
    <row r="45" spans="1:16" x14ac:dyDescent="0.25">
      <c r="A45">
        <v>43</v>
      </c>
      <c r="B45" t="s">
        <v>97</v>
      </c>
      <c r="C45">
        <v>85.71</v>
      </c>
      <c r="D45">
        <v>15.82</v>
      </c>
      <c r="E45">
        <v>7</v>
      </c>
      <c r="F45">
        <v>30.29</v>
      </c>
      <c r="G45">
        <v>140</v>
      </c>
      <c r="H45">
        <v>0</v>
      </c>
      <c r="I45" t="s">
        <v>53</v>
      </c>
      <c r="J45" t="s">
        <v>17</v>
      </c>
      <c r="K45">
        <v>2269.71</v>
      </c>
      <c r="L45">
        <v>0.13600000000000001</v>
      </c>
      <c r="M45">
        <v>0.23100000000000001</v>
      </c>
      <c r="N45">
        <v>0</v>
      </c>
      <c r="O45">
        <v>0</v>
      </c>
      <c r="P45">
        <v>3.13</v>
      </c>
    </row>
    <row r="46" spans="1:16" x14ac:dyDescent="0.25">
      <c r="A46">
        <v>44</v>
      </c>
      <c r="B46" t="s">
        <v>98</v>
      </c>
      <c r="C46">
        <v>100</v>
      </c>
      <c r="D46">
        <v>16.329999999999998</v>
      </c>
      <c r="E46">
        <v>5</v>
      </c>
      <c r="F46">
        <v>26.8</v>
      </c>
      <c r="G46">
        <v>47</v>
      </c>
      <c r="H46">
        <v>0</v>
      </c>
      <c r="I46" t="s">
        <v>99</v>
      </c>
      <c r="J46" t="s">
        <v>23</v>
      </c>
      <c r="K46">
        <v>20625.97</v>
      </c>
      <c r="L46">
        <v>0.16300000000000001</v>
      </c>
      <c r="M46">
        <v>0.187</v>
      </c>
      <c r="N46">
        <v>0</v>
      </c>
      <c r="O46">
        <v>0</v>
      </c>
      <c r="P46">
        <v>3.05</v>
      </c>
    </row>
    <row r="47" spans="1:16" x14ac:dyDescent="0.25">
      <c r="A47">
        <v>45</v>
      </c>
      <c r="B47" t="s">
        <v>100</v>
      </c>
      <c r="C47">
        <v>100</v>
      </c>
      <c r="D47">
        <v>9.94</v>
      </c>
      <c r="E47">
        <v>10</v>
      </c>
      <c r="F47">
        <v>32.9</v>
      </c>
      <c r="G47">
        <v>6894</v>
      </c>
      <c r="H47">
        <v>0</v>
      </c>
      <c r="I47" t="s">
        <v>29</v>
      </c>
      <c r="J47" t="s">
        <v>30</v>
      </c>
      <c r="K47">
        <v>2869.95</v>
      </c>
      <c r="L47">
        <v>9.9000000000000005E-2</v>
      </c>
      <c r="M47">
        <v>0.30399999999999999</v>
      </c>
      <c r="N47">
        <v>0</v>
      </c>
      <c r="O47">
        <v>0</v>
      </c>
      <c r="P47">
        <v>3.02</v>
      </c>
    </row>
    <row r="48" spans="1:16" x14ac:dyDescent="0.25">
      <c r="A48">
        <v>46</v>
      </c>
      <c r="B48" t="s">
        <v>101</v>
      </c>
      <c r="C48">
        <v>90.91</v>
      </c>
      <c r="D48">
        <v>13.39</v>
      </c>
      <c r="E48">
        <v>11</v>
      </c>
      <c r="F48">
        <v>44.73</v>
      </c>
      <c r="G48">
        <v>379</v>
      </c>
      <c r="H48">
        <v>0</v>
      </c>
      <c r="I48" t="s">
        <v>85</v>
      </c>
      <c r="J48" t="s">
        <v>86</v>
      </c>
      <c r="K48">
        <v>2434.02</v>
      </c>
      <c r="L48">
        <v>0.122</v>
      </c>
      <c r="M48">
        <v>0.246</v>
      </c>
      <c r="N48">
        <v>0</v>
      </c>
      <c r="O48">
        <v>0</v>
      </c>
      <c r="P48">
        <v>2.99</v>
      </c>
    </row>
    <row r="49" spans="1:16" x14ac:dyDescent="0.25">
      <c r="A49">
        <v>47</v>
      </c>
      <c r="B49" t="s">
        <v>102</v>
      </c>
      <c r="C49">
        <v>90.91</v>
      </c>
      <c r="D49">
        <v>10.83</v>
      </c>
      <c r="E49">
        <v>11</v>
      </c>
      <c r="F49">
        <v>36.909999999999997</v>
      </c>
      <c r="G49">
        <v>3076</v>
      </c>
      <c r="H49">
        <v>0</v>
      </c>
      <c r="I49" t="s">
        <v>103</v>
      </c>
      <c r="J49" t="s">
        <v>33</v>
      </c>
      <c r="K49">
        <v>9734.73</v>
      </c>
      <c r="L49">
        <v>9.8000000000000004E-2</v>
      </c>
      <c r="M49">
        <v>0.29799999999999999</v>
      </c>
      <c r="N49">
        <v>0</v>
      </c>
      <c r="O49">
        <v>0</v>
      </c>
      <c r="P49">
        <v>2.93</v>
      </c>
    </row>
    <row r="50" spans="1:16" x14ac:dyDescent="0.25">
      <c r="A50">
        <v>48</v>
      </c>
      <c r="B50" t="s">
        <v>104</v>
      </c>
      <c r="C50">
        <v>100</v>
      </c>
      <c r="D50">
        <v>12.24</v>
      </c>
      <c r="E50">
        <v>8</v>
      </c>
      <c r="F50">
        <v>33.380000000000003</v>
      </c>
      <c r="G50">
        <v>1417</v>
      </c>
      <c r="H50">
        <v>0</v>
      </c>
      <c r="I50" t="s">
        <v>49</v>
      </c>
      <c r="J50" t="s">
        <v>50</v>
      </c>
      <c r="K50">
        <v>21337.58</v>
      </c>
      <c r="L50">
        <v>0.122</v>
      </c>
      <c r="M50">
        <v>0.24</v>
      </c>
      <c r="N50">
        <v>0</v>
      </c>
      <c r="O50">
        <v>0</v>
      </c>
      <c r="P50">
        <v>2.93</v>
      </c>
    </row>
    <row r="51" spans="1:16" x14ac:dyDescent="0.25">
      <c r="A51">
        <v>49</v>
      </c>
      <c r="B51" t="s">
        <v>105</v>
      </c>
      <c r="C51">
        <v>100</v>
      </c>
      <c r="D51">
        <v>9.6999999999999993</v>
      </c>
      <c r="E51">
        <v>12</v>
      </c>
      <c r="F51">
        <v>40</v>
      </c>
      <c r="G51">
        <v>2136</v>
      </c>
      <c r="H51">
        <v>0</v>
      </c>
      <c r="I51" t="s">
        <v>74</v>
      </c>
      <c r="J51" t="s">
        <v>75</v>
      </c>
      <c r="K51">
        <v>6541.37</v>
      </c>
      <c r="L51">
        <v>9.7000000000000003E-2</v>
      </c>
      <c r="M51">
        <v>0.3</v>
      </c>
      <c r="N51">
        <v>0</v>
      </c>
      <c r="O51">
        <v>0</v>
      </c>
      <c r="P51">
        <v>2.91</v>
      </c>
    </row>
    <row r="52" spans="1:16" x14ac:dyDescent="0.25">
      <c r="A52">
        <v>50</v>
      </c>
      <c r="B52" t="s">
        <v>106</v>
      </c>
      <c r="C52">
        <v>100</v>
      </c>
      <c r="D52">
        <v>8.7100000000000009</v>
      </c>
      <c r="E52">
        <v>13</v>
      </c>
      <c r="F52">
        <v>39.229999999999997</v>
      </c>
      <c r="G52">
        <v>48</v>
      </c>
      <c r="H52">
        <v>0</v>
      </c>
      <c r="I52" t="s">
        <v>107</v>
      </c>
      <c r="J52" t="s">
        <v>56</v>
      </c>
      <c r="K52">
        <v>51511.66</v>
      </c>
      <c r="L52">
        <v>8.6999999999999994E-2</v>
      </c>
      <c r="M52">
        <v>0.33100000000000002</v>
      </c>
      <c r="N52">
        <v>0</v>
      </c>
      <c r="O52">
        <v>0</v>
      </c>
      <c r="P52">
        <v>2.89</v>
      </c>
    </row>
    <row r="53" spans="1:16" x14ac:dyDescent="0.25">
      <c r="A53">
        <v>51</v>
      </c>
      <c r="B53" t="s">
        <v>108</v>
      </c>
      <c r="C53">
        <v>68.42</v>
      </c>
      <c r="D53">
        <v>10.220000000000001</v>
      </c>
      <c r="E53">
        <v>19</v>
      </c>
      <c r="F53">
        <v>46.21</v>
      </c>
      <c r="G53">
        <v>28</v>
      </c>
      <c r="H53">
        <v>0</v>
      </c>
      <c r="I53" t="s">
        <v>109</v>
      </c>
      <c r="J53" t="s">
        <v>47</v>
      </c>
      <c r="K53">
        <v>3650.75</v>
      </c>
      <c r="L53">
        <v>7.0000000000000007E-2</v>
      </c>
      <c r="M53">
        <v>0.41099999999999998</v>
      </c>
      <c r="N53">
        <v>0.39400000000000002</v>
      </c>
      <c r="O53">
        <v>0</v>
      </c>
      <c r="P53">
        <v>2.88</v>
      </c>
    </row>
    <row r="54" spans="1:16" x14ac:dyDescent="0.25">
      <c r="A54">
        <v>52</v>
      </c>
      <c r="B54" t="s">
        <v>110</v>
      </c>
      <c r="C54">
        <v>57.14</v>
      </c>
      <c r="D54">
        <v>44.21</v>
      </c>
      <c r="E54">
        <v>7</v>
      </c>
      <c r="F54">
        <v>65</v>
      </c>
      <c r="G54">
        <v>294</v>
      </c>
      <c r="H54">
        <v>0</v>
      </c>
      <c r="I54" t="s">
        <v>39</v>
      </c>
      <c r="J54" t="s">
        <v>23</v>
      </c>
      <c r="K54">
        <v>3208.28</v>
      </c>
      <c r="L54">
        <v>0.253</v>
      </c>
      <c r="M54">
        <v>0.108</v>
      </c>
      <c r="N54">
        <v>0</v>
      </c>
      <c r="O54">
        <v>0</v>
      </c>
      <c r="P54">
        <v>2.72</v>
      </c>
    </row>
    <row r="55" spans="1:16" x14ac:dyDescent="0.25">
      <c r="A55">
        <v>53</v>
      </c>
      <c r="B55" t="s">
        <v>111</v>
      </c>
      <c r="C55">
        <v>90.91</v>
      </c>
      <c r="D55">
        <v>13.91</v>
      </c>
      <c r="E55">
        <v>11</v>
      </c>
      <c r="F55">
        <v>51.27</v>
      </c>
      <c r="G55">
        <v>1157</v>
      </c>
      <c r="H55">
        <v>0</v>
      </c>
      <c r="I55" t="s">
        <v>112</v>
      </c>
      <c r="J55" t="s">
        <v>33</v>
      </c>
      <c r="K55">
        <v>54663.28</v>
      </c>
      <c r="L55">
        <v>0.126</v>
      </c>
      <c r="M55">
        <v>0.215</v>
      </c>
      <c r="N55">
        <v>0</v>
      </c>
      <c r="O55">
        <v>0</v>
      </c>
      <c r="P55">
        <v>2.71</v>
      </c>
    </row>
    <row r="56" spans="1:16" x14ac:dyDescent="0.25">
      <c r="A56">
        <v>54</v>
      </c>
      <c r="B56" t="s">
        <v>113</v>
      </c>
      <c r="C56">
        <v>56.25</v>
      </c>
      <c r="D56">
        <v>19.89</v>
      </c>
      <c r="E56">
        <v>16</v>
      </c>
      <c r="F56">
        <v>66.5</v>
      </c>
      <c r="G56">
        <v>2917</v>
      </c>
      <c r="H56">
        <v>0</v>
      </c>
      <c r="I56" t="s">
        <v>109</v>
      </c>
      <c r="J56" t="s">
        <v>47</v>
      </c>
      <c r="K56">
        <v>6310.78</v>
      </c>
      <c r="L56">
        <v>0.112</v>
      </c>
      <c r="M56">
        <v>0.24099999999999999</v>
      </c>
      <c r="N56">
        <v>0</v>
      </c>
      <c r="O56">
        <v>0</v>
      </c>
      <c r="P56">
        <v>2.69</v>
      </c>
    </row>
    <row r="57" spans="1:16" x14ac:dyDescent="0.25">
      <c r="A57">
        <v>55</v>
      </c>
      <c r="B57" t="s">
        <v>114</v>
      </c>
      <c r="C57">
        <v>100</v>
      </c>
      <c r="D57">
        <v>8.56</v>
      </c>
      <c r="E57">
        <v>12</v>
      </c>
      <c r="F57">
        <v>38.75</v>
      </c>
      <c r="G57">
        <v>38</v>
      </c>
      <c r="H57">
        <v>0</v>
      </c>
      <c r="I57" t="s">
        <v>115</v>
      </c>
      <c r="J57" t="s">
        <v>23</v>
      </c>
      <c r="K57">
        <v>5930.2</v>
      </c>
      <c r="L57">
        <v>8.5999999999999993E-2</v>
      </c>
      <c r="M57">
        <v>0.31</v>
      </c>
      <c r="N57">
        <v>1.9E-2</v>
      </c>
      <c r="O57">
        <v>0</v>
      </c>
      <c r="P57">
        <v>2.65</v>
      </c>
    </row>
    <row r="58" spans="1:16" x14ac:dyDescent="0.25">
      <c r="A58">
        <v>56</v>
      </c>
      <c r="B58" t="s">
        <v>116</v>
      </c>
      <c r="C58">
        <v>80</v>
      </c>
      <c r="D58">
        <v>9.85</v>
      </c>
      <c r="E58">
        <v>15</v>
      </c>
      <c r="F58">
        <v>45.27</v>
      </c>
      <c r="G58">
        <v>4872</v>
      </c>
      <c r="H58">
        <v>0</v>
      </c>
      <c r="I58" t="s">
        <v>117</v>
      </c>
      <c r="J58" t="s">
        <v>86</v>
      </c>
      <c r="K58">
        <v>17152.14</v>
      </c>
      <c r="L58">
        <v>7.9000000000000001E-2</v>
      </c>
      <c r="M58">
        <v>0.33100000000000002</v>
      </c>
      <c r="N58">
        <v>0</v>
      </c>
      <c r="O58">
        <v>0</v>
      </c>
      <c r="P58">
        <v>2.61</v>
      </c>
    </row>
    <row r="59" spans="1:16" x14ac:dyDescent="0.25">
      <c r="A59">
        <v>57</v>
      </c>
      <c r="B59" t="s">
        <v>118</v>
      </c>
      <c r="C59">
        <v>66.67</v>
      </c>
      <c r="D59">
        <v>13.24</v>
      </c>
      <c r="E59">
        <v>15</v>
      </c>
      <c r="F59">
        <v>51.93</v>
      </c>
      <c r="G59">
        <v>520</v>
      </c>
      <c r="H59">
        <v>0</v>
      </c>
      <c r="I59" t="s">
        <v>85</v>
      </c>
      <c r="J59" t="s">
        <v>86</v>
      </c>
      <c r="K59">
        <v>8706.64</v>
      </c>
      <c r="L59">
        <v>8.7999999999999995E-2</v>
      </c>
      <c r="M59">
        <v>0.28899999999999998</v>
      </c>
      <c r="N59">
        <v>0</v>
      </c>
      <c r="O59">
        <v>0</v>
      </c>
      <c r="P59">
        <v>2.5499999999999998</v>
      </c>
    </row>
    <row r="60" spans="1:16" x14ac:dyDescent="0.25">
      <c r="A60">
        <v>58</v>
      </c>
      <c r="B60" t="s">
        <v>119</v>
      </c>
      <c r="C60">
        <v>100</v>
      </c>
      <c r="D60">
        <v>7.68</v>
      </c>
      <c r="E60">
        <v>13</v>
      </c>
      <c r="F60">
        <v>40.46</v>
      </c>
      <c r="G60">
        <v>469</v>
      </c>
      <c r="H60">
        <v>0</v>
      </c>
      <c r="I60" t="s">
        <v>120</v>
      </c>
      <c r="J60" t="s">
        <v>50</v>
      </c>
      <c r="K60">
        <v>14123.27</v>
      </c>
      <c r="L60">
        <v>7.6999999999999999E-2</v>
      </c>
      <c r="M60">
        <v>0.32100000000000001</v>
      </c>
      <c r="N60">
        <v>0</v>
      </c>
      <c r="O60">
        <v>0</v>
      </c>
      <c r="P60">
        <v>2.4700000000000002</v>
      </c>
    </row>
    <row r="61" spans="1:16" x14ac:dyDescent="0.25">
      <c r="A61">
        <v>59</v>
      </c>
      <c r="B61" t="s">
        <v>121</v>
      </c>
      <c r="C61">
        <v>100</v>
      </c>
      <c r="D61">
        <v>10.8</v>
      </c>
      <c r="E61">
        <v>6</v>
      </c>
      <c r="F61">
        <v>26.83</v>
      </c>
      <c r="G61">
        <v>54</v>
      </c>
      <c r="H61">
        <v>0</v>
      </c>
      <c r="I61" t="s">
        <v>122</v>
      </c>
      <c r="J61" t="s">
        <v>23</v>
      </c>
      <c r="K61">
        <v>5847.29</v>
      </c>
      <c r="L61">
        <v>0.108</v>
      </c>
      <c r="M61">
        <v>0.224</v>
      </c>
      <c r="N61">
        <v>0</v>
      </c>
      <c r="O61">
        <v>0</v>
      </c>
      <c r="P61">
        <v>2.42</v>
      </c>
    </row>
    <row r="62" spans="1:16" x14ac:dyDescent="0.25">
      <c r="A62">
        <v>60</v>
      </c>
      <c r="B62" t="s">
        <v>123</v>
      </c>
      <c r="C62">
        <v>84.62</v>
      </c>
      <c r="D62">
        <v>10.55</v>
      </c>
      <c r="E62">
        <v>13</v>
      </c>
      <c r="F62">
        <v>48.15</v>
      </c>
      <c r="G62">
        <v>38</v>
      </c>
      <c r="H62">
        <v>0</v>
      </c>
      <c r="I62" t="s">
        <v>59</v>
      </c>
      <c r="J62" t="s">
        <v>47</v>
      </c>
      <c r="K62">
        <v>7684.77</v>
      </c>
      <c r="L62">
        <v>8.8999999999999996E-2</v>
      </c>
      <c r="M62">
        <v>0.27</v>
      </c>
      <c r="N62">
        <v>0.21099999999999999</v>
      </c>
      <c r="O62">
        <v>0</v>
      </c>
      <c r="P62">
        <v>2.41</v>
      </c>
    </row>
    <row r="63" spans="1:16" x14ac:dyDescent="0.25">
      <c r="A63">
        <v>61</v>
      </c>
      <c r="B63" t="s">
        <v>124</v>
      </c>
      <c r="C63">
        <v>85.71</v>
      </c>
      <c r="D63">
        <v>7.85</v>
      </c>
      <c r="E63">
        <v>14</v>
      </c>
      <c r="F63">
        <v>39.64</v>
      </c>
      <c r="G63">
        <v>453</v>
      </c>
      <c r="H63">
        <v>0</v>
      </c>
      <c r="I63" t="s">
        <v>125</v>
      </c>
      <c r="J63" t="s">
        <v>56</v>
      </c>
      <c r="K63">
        <v>7713.21</v>
      </c>
      <c r="L63">
        <v>6.7000000000000004E-2</v>
      </c>
      <c r="M63">
        <v>0.35299999999999998</v>
      </c>
      <c r="N63">
        <v>0</v>
      </c>
      <c r="O63">
        <v>0</v>
      </c>
      <c r="P63">
        <v>2.38</v>
      </c>
    </row>
    <row r="64" spans="1:16" x14ac:dyDescent="0.25">
      <c r="A64">
        <v>62</v>
      </c>
      <c r="B64" t="s">
        <v>126</v>
      </c>
      <c r="C64">
        <v>100</v>
      </c>
      <c r="D64">
        <v>21.27</v>
      </c>
      <c r="E64">
        <v>3</v>
      </c>
      <c r="F64">
        <v>27</v>
      </c>
      <c r="G64">
        <v>27</v>
      </c>
      <c r="H64">
        <v>0</v>
      </c>
      <c r="I64" t="s">
        <v>92</v>
      </c>
      <c r="J64" t="s">
        <v>47</v>
      </c>
      <c r="K64">
        <v>8086.73</v>
      </c>
      <c r="L64">
        <v>0.21299999999999999</v>
      </c>
      <c r="M64">
        <v>0.111</v>
      </c>
      <c r="N64">
        <v>0</v>
      </c>
      <c r="O64">
        <v>0</v>
      </c>
      <c r="P64">
        <v>2.36</v>
      </c>
    </row>
    <row r="65" spans="1:16" x14ac:dyDescent="0.25">
      <c r="A65">
        <v>63</v>
      </c>
      <c r="B65" t="s">
        <v>127</v>
      </c>
      <c r="C65">
        <v>92.86</v>
      </c>
      <c r="D65">
        <v>6.38</v>
      </c>
      <c r="E65">
        <v>14</v>
      </c>
      <c r="F65">
        <v>35.29</v>
      </c>
      <c r="G65">
        <v>1469</v>
      </c>
      <c r="H65">
        <v>0</v>
      </c>
      <c r="I65" t="s">
        <v>74</v>
      </c>
      <c r="J65" t="s">
        <v>75</v>
      </c>
      <c r="K65">
        <v>4533.1000000000004</v>
      </c>
      <c r="L65">
        <v>5.8999999999999997E-2</v>
      </c>
      <c r="M65">
        <v>0.39700000000000002</v>
      </c>
      <c r="N65">
        <v>0</v>
      </c>
      <c r="O65">
        <v>0</v>
      </c>
      <c r="P65">
        <v>2.35</v>
      </c>
    </row>
    <row r="66" spans="1:16" x14ac:dyDescent="0.25">
      <c r="A66">
        <v>64</v>
      </c>
      <c r="B66" t="s">
        <v>128</v>
      </c>
      <c r="C66">
        <v>90.91</v>
      </c>
      <c r="D66">
        <v>8.69</v>
      </c>
      <c r="E66">
        <v>11</v>
      </c>
      <c r="F66">
        <v>38.549999999999997</v>
      </c>
      <c r="G66">
        <v>1898</v>
      </c>
      <c r="H66">
        <v>0</v>
      </c>
      <c r="I66" t="s">
        <v>29</v>
      </c>
      <c r="J66" t="s">
        <v>30</v>
      </c>
      <c r="K66">
        <v>16115.37</v>
      </c>
      <c r="L66">
        <v>7.9000000000000001E-2</v>
      </c>
      <c r="M66">
        <v>0.28499999999999998</v>
      </c>
      <c r="N66">
        <v>0</v>
      </c>
      <c r="O66">
        <v>0</v>
      </c>
      <c r="P66">
        <v>2.25</v>
      </c>
    </row>
    <row r="67" spans="1:16" x14ac:dyDescent="0.25">
      <c r="A67">
        <v>65</v>
      </c>
      <c r="B67" t="s">
        <v>129</v>
      </c>
      <c r="C67">
        <v>100</v>
      </c>
      <c r="D67">
        <v>27.05</v>
      </c>
      <c r="E67">
        <v>3</v>
      </c>
      <c r="F67">
        <v>37.33</v>
      </c>
      <c r="G67">
        <v>297</v>
      </c>
      <c r="H67">
        <v>0</v>
      </c>
      <c r="I67" t="s">
        <v>130</v>
      </c>
      <c r="J67" t="s">
        <v>86</v>
      </c>
      <c r="K67">
        <v>42282.25</v>
      </c>
      <c r="L67">
        <v>0.27</v>
      </c>
      <c r="M67">
        <v>0.08</v>
      </c>
      <c r="N67">
        <v>0</v>
      </c>
      <c r="O67">
        <v>0</v>
      </c>
      <c r="P67">
        <v>2.17</v>
      </c>
    </row>
    <row r="68" spans="1:16" x14ac:dyDescent="0.25">
      <c r="A68">
        <v>66</v>
      </c>
      <c r="B68" t="s">
        <v>131</v>
      </c>
      <c r="C68">
        <v>75</v>
      </c>
      <c r="D68">
        <v>5</v>
      </c>
      <c r="E68">
        <v>20</v>
      </c>
      <c r="F68">
        <v>35.5</v>
      </c>
      <c r="G68">
        <v>63</v>
      </c>
      <c r="H68">
        <v>0</v>
      </c>
      <c r="I68" t="s">
        <v>74</v>
      </c>
      <c r="J68" t="s">
        <v>75</v>
      </c>
      <c r="K68">
        <v>32099.14</v>
      </c>
      <c r="L68">
        <v>3.7999999999999999E-2</v>
      </c>
      <c r="M68">
        <v>0.56299999999999994</v>
      </c>
      <c r="N68">
        <v>0</v>
      </c>
      <c r="O68">
        <v>0</v>
      </c>
      <c r="P68">
        <v>2.11</v>
      </c>
    </row>
    <row r="69" spans="1:16" x14ac:dyDescent="0.25">
      <c r="A69">
        <v>67</v>
      </c>
      <c r="B69" t="s">
        <v>132</v>
      </c>
      <c r="C69">
        <v>64.290000000000006</v>
      </c>
      <c r="D69">
        <v>15.18</v>
      </c>
      <c r="E69">
        <v>14</v>
      </c>
      <c r="F69">
        <v>66.14</v>
      </c>
      <c r="G69">
        <v>1962</v>
      </c>
      <c r="H69">
        <v>0</v>
      </c>
      <c r="I69" t="s">
        <v>120</v>
      </c>
      <c r="J69" t="s">
        <v>50</v>
      </c>
      <c r="K69">
        <v>11033.69</v>
      </c>
      <c r="L69">
        <v>9.8000000000000004E-2</v>
      </c>
      <c r="M69">
        <v>0.21199999999999999</v>
      </c>
      <c r="N69">
        <v>0</v>
      </c>
      <c r="O69">
        <v>0</v>
      </c>
      <c r="P69">
        <v>2.0699999999999998</v>
      </c>
    </row>
    <row r="70" spans="1:16" x14ac:dyDescent="0.25">
      <c r="A70">
        <v>68</v>
      </c>
      <c r="B70" t="s">
        <v>133</v>
      </c>
      <c r="C70">
        <v>100</v>
      </c>
      <c r="D70">
        <v>12.98</v>
      </c>
      <c r="E70">
        <v>5</v>
      </c>
      <c r="F70">
        <v>32.4</v>
      </c>
      <c r="G70">
        <v>46</v>
      </c>
      <c r="H70">
        <v>0</v>
      </c>
      <c r="I70" t="s">
        <v>122</v>
      </c>
      <c r="J70" t="s">
        <v>23</v>
      </c>
      <c r="K70">
        <v>44226.44</v>
      </c>
      <c r="L70">
        <v>0.13</v>
      </c>
      <c r="M70">
        <v>0.154</v>
      </c>
      <c r="N70">
        <v>0</v>
      </c>
      <c r="O70">
        <v>0</v>
      </c>
      <c r="P70">
        <v>2</v>
      </c>
    </row>
    <row r="71" spans="1:16" x14ac:dyDescent="0.25">
      <c r="A71">
        <v>69</v>
      </c>
      <c r="B71" t="s">
        <v>134</v>
      </c>
      <c r="C71">
        <v>100</v>
      </c>
      <c r="D71">
        <v>8.35</v>
      </c>
      <c r="E71">
        <v>6</v>
      </c>
      <c r="F71">
        <v>25.17</v>
      </c>
      <c r="G71">
        <v>457</v>
      </c>
      <c r="H71">
        <v>0</v>
      </c>
      <c r="I71" t="s">
        <v>103</v>
      </c>
      <c r="J71" t="s">
        <v>33</v>
      </c>
      <c r="K71">
        <v>48886.26</v>
      </c>
      <c r="L71">
        <v>8.3000000000000004E-2</v>
      </c>
      <c r="M71">
        <v>0.23799999999999999</v>
      </c>
      <c r="N71">
        <v>0</v>
      </c>
      <c r="O71">
        <v>0</v>
      </c>
      <c r="P71">
        <v>1.99</v>
      </c>
    </row>
    <row r="72" spans="1:16" x14ac:dyDescent="0.25">
      <c r="A72">
        <v>70</v>
      </c>
      <c r="B72" t="s">
        <v>135</v>
      </c>
      <c r="C72">
        <v>73.91</v>
      </c>
      <c r="D72">
        <v>5.59</v>
      </c>
      <c r="E72">
        <v>23</v>
      </c>
      <c r="F72">
        <v>48.3</v>
      </c>
      <c r="G72">
        <v>137</v>
      </c>
      <c r="H72">
        <v>0</v>
      </c>
      <c r="I72" t="s">
        <v>37</v>
      </c>
      <c r="J72" t="s">
        <v>33</v>
      </c>
      <c r="K72">
        <v>9834.4599999999991</v>
      </c>
      <c r="L72">
        <v>4.1000000000000002E-2</v>
      </c>
      <c r="M72">
        <v>0.47599999999999998</v>
      </c>
      <c r="N72">
        <v>0</v>
      </c>
      <c r="O72">
        <v>0</v>
      </c>
      <c r="P72">
        <v>1.97</v>
      </c>
    </row>
    <row r="73" spans="1:16" x14ac:dyDescent="0.25">
      <c r="A73">
        <v>71</v>
      </c>
      <c r="B73" t="s">
        <v>136</v>
      </c>
      <c r="C73">
        <v>72.73</v>
      </c>
      <c r="D73">
        <v>10.48</v>
      </c>
      <c r="E73">
        <v>11</v>
      </c>
      <c r="F73">
        <v>44.45</v>
      </c>
      <c r="G73">
        <v>569</v>
      </c>
      <c r="H73">
        <v>0</v>
      </c>
      <c r="I73" t="s">
        <v>137</v>
      </c>
      <c r="J73" t="s">
        <v>56</v>
      </c>
      <c r="K73">
        <v>3672.6</v>
      </c>
      <c r="L73">
        <v>7.5999999999999998E-2</v>
      </c>
      <c r="M73">
        <v>0.247</v>
      </c>
      <c r="N73">
        <v>0</v>
      </c>
      <c r="O73">
        <v>0</v>
      </c>
      <c r="P73">
        <v>1.89</v>
      </c>
    </row>
    <row r="74" spans="1:16" x14ac:dyDescent="0.25">
      <c r="A74">
        <v>72</v>
      </c>
      <c r="B74" t="s">
        <v>138</v>
      </c>
      <c r="C74">
        <v>70</v>
      </c>
      <c r="D74">
        <v>6.22</v>
      </c>
      <c r="E74">
        <v>20</v>
      </c>
      <c r="F74">
        <v>47.6</v>
      </c>
      <c r="G74">
        <v>1415</v>
      </c>
      <c r="H74">
        <v>0</v>
      </c>
      <c r="I74" t="s">
        <v>125</v>
      </c>
      <c r="J74" t="s">
        <v>56</v>
      </c>
      <c r="K74">
        <v>2538.33</v>
      </c>
      <c r="L74">
        <v>4.3999999999999997E-2</v>
      </c>
      <c r="M74">
        <v>0.42</v>
      </c>
      <c r="N74">
        <v>0</v>
      </c>
      <c r="O74">
        <v>0</v>
      </c>
      <c r="P74">
        <v>1.83</v>
      </c>
    </row>
    <row r="75" spans="1:16" x14ac:dyDescent="0.25">
      <c r="A75">
        <v>73</v>
      </c>
      <c r="B75" t="s">
        <v>139</v>
      </c>
      <c r="C75">
        <v>62.07</v>
      </c>
      <c r="D75">
        <v>2.84</v>
      </c>
      <c r="E75">
        <v>29</v>
      </c>
      <c r="F75">
        <v>57.45</v>
      </c>
      <c r="G75">
        <v>293</v>
      </c>
      <c r="H75">
        <v>0</v>
      </c>
      <c r="I75" t="s">
        <v>32</v>
      </c>
      <c r="J75" t="s">
        <v>33</v>
      </c>
      <c r="K75">
        <v>38423.980000000003</v>
      </c>
      <c r="L75">
        <v>1.7999999999999999E-2</v>
      </c>
      <c r="M75">
        <v>1</v>
      </c>
      <c r="N75">
        <v>0</v>
      </c>
      <c r="O75">
        <v>0</v>
      </c>
      <c r="P75">
        <v>1.76</v>
      </c>
    </row>
    <row r="76" spans="1:16" x14ac:dyDescent="0.25">
      <c r="A76">
        <v>74</v>
      </c>
      <c r="B76" t="s">
        <v>140</v>
      </c>
      <c r="C76">
        <v>100</v>
      </c>
      <c r="D76">
        <v>15.88</v>
      </c>
      <c r="E76">
        <v>4</v>
      </c>
      <c r="F76">
        <v>36.75</v>
      </c>
      <c r="G76">
        <v>296</v>
      </c>
      <c r="H76">
        <v>0</v>
      </c>
      <c r="I76" t="s">
        <v>130</v>
      </c>
      <c r="J76" t="s">
        <v>86</v>
      </c>
      <c r="K76">
        <v>8759.5300000000007</v>
      </c>
      <c r="L76">
        <v>0.159</v>
      </c>
      <c r="M76">
        <v>0.109</v>
      </c>
      <c r="N76">
        <v>0</v>
      </c>
      <c r="O76">
        <v>0</v>
      </c>
      <c r="P76">
        <v>1.73</v>
      </c>
    </row>
    <row r="77" spans="1:16" x14ac:dyDescent="0.25">
      <c r="A77">
        <v>75</v>
      </c>
      <c r="B77" t="s">
        <v>141</v>
      </c>
      <c r="C77">
        <v>100</v>
      </c>
      <c r="D77">
        <v>10.23</v>
      </c>
      <c r="E77">
        <v>6</v>
      </c>
      <c r="F77">
        <v>36.83</v>
      </c>
      <c r="G77">
        <v>38</v>
      </c>
      <c r="H77">
        <v>0</v>
      </c>
      <c r="I77" t="s">
        <v>115</v>
      </c>
      <c r="J77" t="s">
        <v>23</v>
      </c>
      <c r="K77">
        <v>9843.36</v>
      </c>
      <c r="L77">
        <v>0.10199999999999999</v>
      </c>
      <c r="M77">
        <v>0.16300000000000001</v>
      </c>
      <c r="N77">
        <v>0</v>
      </c>
      <c r="O77">
        <v>0</v>
      </c>
      <c r="P77">
        <v>1.67</v>
      </c>
    </row>
    <row r="78" spans="1:16" x14ac:dyDescent="0.25">
      <c r="A78">
        <v>76</v>
      </c>
      <c r="B78" t="s">
        <v>142</v>
      </c>
      <c r="C78">
        <v>90</v>
      </c>
      <c r="D78">
        <v>5.14</v>
      </c>
      <c r="E78">
        <v>10</v>
      </c>
      <c r="F78">
        <v>27.8</v>
      </c>
      <c r="G78">
        <v>385</v>
      </c>
      <c r="H78">
        <v>0</v>
      </c>
      <c r="I78" t="s">
        <v>143</v>
      </c>
      <c r="J78" t="s">
        <v>23</v>
      </c>
      <c r="K78">
        <v>12611.95</v>
      </c>
      <c r="L78">
        <v>4.5999999999999999E-2</v>
      </c>
      <c r="M78">
        <v>0.36</v>
      </c>
      <c r="N78">
        <v>0</v>
      </c>
      <c r="O78">
        <v>0</v>
      </c>
      <c r="P78">
        <v>1.66</v>
      </c>
    </row>
    <row r="79" spans="1:16" x14ac:dyDescent="0.25">
      <c r="A79">
        <v>77</v>
      </c>
      <c r="B79" t="s">
        <v>144</v>
      </c>
      <c r="C79">
        <v>58.82</v>
      </c>
      <c r="D79">
        <v>5.98</v>
      </c>
      <c r="E79">
        <v>17</v>
      </c>
      <c r="F79">
        <v>36.18</v>
      </c>
      <c r="G79">
        <v>943</v>
      </c>
      <c r="H79">
        <v>0</v>
      </c>
      <c r="I79" t="s">
        <v>145</v>
      </c>
      <c r="J79" t="s">
        <v>20</v>
      </c>
      <c r="K79">
        <v>7474.75</v>
      </c>
      <c r="L79">
        <v>3.5000000000000003E-2</v>
      </c>
      <c r="M79">
        <v>0.47</v>
      </c>
      <c r="N79">
        <v>0</v>
      </c>
      <c r="O79">
        <v>0</v>
      </c>
      <c r="P79">
        <v>1.65</v>
      </c>
    </row>
    <row r="80" spans="1:16" x14ac:dyDescent="0.25">
      <c r="A80">
        <v>78</v>
      </c>
      <c r="B80" t="s">
        <v>146</v>
      </c>
      <c r="C80">
        <v>88.89</v>
      </c>
      <c r="D80">
        <v>8.98</v>
      </c>
      <c r="E80">
        <v>9</v>
      </c>
      <c r="F80">
        <v>44.33</v>
      </c>
      <c r="G80">
        <v>941</v>
      </c>
      <c r="H80">
        <v>0</v>
      </c>
      <c r="I80" t="s">
        <v>78</v>
      </c>
      <c r="J80" t="s">
        <v>26</v>
      </c>
      <c r="K80">
        <v>29288.99</v>
      </c>
      <c r="L80">
        <v>0.08</v>
      </c>
      <c r="M80">
        <v>0.20300000000000001</v>
      </c>
      <c r="N80">
        <v>0</v>
      </c>
      <c r="O80">
        <v>0</v>
      </c>
      <c r="P80">
        <v>1.62</v>
      </c>
    </row>
    <row r="81" spans="1:16" x14ac:dyDescent="0.25">
      <c r="A81">
        <v>79</v>
      </c>
      <c r="B81" t="s">
        <v>147</v>
      </c>
      <c r="C81">
        <v>44.44</v>
      </c>
      <c r="D81">
        <v>18.86</v>
      </c>
      <c r="E81">
        <v>9</v>
      </c>
      <c r="F81">
        <v>48.22</v>
      </c>
      <c r="G81">
        <v>926</v>
      </c>
      <c r="H81">
        <v>0</v>
      </c>
      <c r="I81" t="s">
        <v>78</v>
      </c>
      <c r="J81" t="s">
        <v>26</v>
      </c>
      <c r="K81">
        <v>68196.320000000007</v>
      </c>
      <c r="L81">
        <v>8.4000000000000005E-2</v>
      </c>
      <c r="M81">
        <v>0.187</v>
      </c>
      <c r="N81">
        <v>0</v>
      </c>
      <c r="O81">
        <v>0</v>
      </c>
      <c r="P81">
        <v>1.56</v>
      </c>
    </row>
    <row r="82" spans="1:16" x14ac:dyDescent="0.25">
      <c r="A82">
        <v>80</v>
      </c>
      <c r="B82" t="s">
        <v>148</v>
      </c>
      <c r="C82">
        <v>100</v>
      </c>
      <c r="D82">
        <v>15.62</v>
      </c>
      <c r="E82">
        <v>4</v>
      </c>
      <c r="F82">
        <v>40.75</v>
      </c>
      <c r="G82">
        <v>377</v>
      </c>
      <c r="H82">
        <v>0</v>
      </c>
      <c r="I82" t="s">
        <v>53</v>
      </c>
      <c r="J82" t="s">
        <v>17</v>
      </c>
      <c r="K82">
        <v>4280</v>
      </c>
      <c r="L82">
        <v>0.156</v>
      </c>
      <c r="M82">
        <v>9.8000000000000004E-2</v>
      </c>
      <c r="N82">
        <v>0</v>
      </c>
      <c r="O82">
        <v>0</v>
      </c>
      <c r="P82">
        <v>1.53</v>
      </c>
    </row>
    <row r="83" spans="1:16" x14ac:dyDescent="0.25">
      <c r="A83">
        <v>81</v>
      </c>
      <c r="B83" t="s">
        <v>149</v>
      </c>
      <c r="C83">
        <v>100</v>
      </c>
      <c r="D83">
        <v>12.82</v>
      </c>
      <c r="E83">
        <v>4</v>
      </c>
      <c r="F83">
        <v>34.5</v>
      </c>
      <c r="G83">
        <v>44</v>
      </c>
      <c r="H83">
        <v>0</v>
      </c>
      <c r="I83" t="s">
        <v>150</v>
      </c>
      <c r="J83" t="s">
        <v>75</v>
      </c>
      <c r="K83">
        <v>23792.95</v>
      </c>
      <c r="L83">
        <v>0.128</v>
      </c>
      <c r="M83">
        <v>0.11600000000000001</v>
      </c>
      <c r="N83">
        <v>0</v>
      </c>
      <c r="O83">
        <v>0</v>
      </c>
      <c r="P83">
        <v>1.49</v>
      </c>
    </row>
    <row r="84" spans="1:16" x14ac:dyDescent="0.25">
      <c r="A84">
        <v>82</v>
      </c>
      <c r="B84" t="s">
        <v>151</v>
      </c>
      <c r="C84">
        <v>100</v>
      </c>
      <c r="D84">
        <v>14.43</v>
      </c>
      <c r="E84">
        <v>5</v>
      </c>
      <c r="F84">
        <v>48.6</v>
      </c>
      <c r="G84">
        <v>5220</v>
      </c>
      <c r="H84">
        <v>0</v>
      </c>
      <c r="I84" t="s">
        <v>55</v>
      </c>
      <c r="J84" t="s">
        <v>56</v>
      </c>
      <c r="K84">
        <v>13686.09</v>
      </c>
      <c r="L84">
        <v>0.14399999999999999</v>
      </c>
      <c r="M84">
        <v>0.10299999999999999</v>
      </c>
      <c r="N84">
        <v>0</v>
      </c>
      <c r="O84">
        <v>0</v>
      </c>
      <c r="P84">
        <v>1.48</v>
      </c>
    </row>
    <row r="85" spans="1:16" x14ac:dyDescent="0.25">
      <c r="A85">
        <v>83</v>
      </c>
      <c r="B85" t="s">
        <v>152</v>
      </c>
      <c r="C85">
        <v>100</v>
      </c>
      <c r="D85">
        <v>7.24</v>
      </c>
      <c r="E85">
        <v>9</v>
      </c>
      <c r="F85">
        <v>46.22</v>
      </c>
      <c r="G85">
        <v>1553</v>
      </c>
      <c r="H85">
        <v>0</v>
      </c>
      <c r="I85" t="s">
        <v>72</v>
      </c>
      <c r="J85" t="s">
        <v>17</v>
      </c>
      <c r="K85">
        <v>2405.27</v>
      </c>
      <c r="L85">
        <v>7.1999999999999995E-2</v>
      </c>
      <c r="M85">
        <v>0.19500000000000001</v>
      </c>
      <c r="N85">
        <v>0</v>
      </c>
      <c r="O85">
        <v>0</v>
      </c>
      <c r="P85">
        <v>1.41</v>
      </c>
    </row>
    <row r="86" spans="1:16" x14ac:dyDescent="0.25">
      <c r="A86">
        <v>84</v>
      </c>
      <c r="B86" t="s">
        <v>153</v>
      </c>
      <c r="C86">
        <v>100</v>
      </c>
      <c r="D86">
        <v>12.08</v>
      </c>
      <c r="E86">
        <v>4</v>
      </c>
      <c r="F86">
        <v>34.25</v>
      </c>
      <c r="G86">
        <v>52</v>
      </c>
      <c r="H86">
        <v>0</v>
      </c>
      <c r="I86" t="s">
        <v>154</v>
      </c>
      <c r="J86" t="s">
        <v>20</v>
      </c>
      <c r="K86">
        <v>7152.71</v>
      </c>
      <c r="L86">
        <v>0.121</v>
      </c>
      <c r="M86">
        <v>0.11700000000000001</v>
      </c>
      <c r="N86">
        <v>0</v>
      </c>
      <c r="O86">
        <v>0</v>
      </c>
      <c r="P86">
        <v>1.41</v>
      </c>
    </row>
    <row r="87" spans="1:16" x14ac:dyDescent="0.25">
      <c r="A87">
        <v>85</v>
      </c>
      <c r="B87" t="s">
        <v>155</v>
      </c>
      <c r="C87">
        <v>50</v>
      </c>
      <c r="D87">
        <v>11.91</v>
      </c>
      <c r="E87">
        <v>12</v>
      </c>
      <c r="F87">
        <v>51.83</v>
      </c>
      <c r="G87">
        <v>1042</v>
      </c>
      <c r="H87">
        <v>0</v>
      </c>
      <c r="I87" t="s">
        <v>25</v>
      </c>
      <c r="J87" t="s">
        <v>26</v>
      </c>
      <c r="K87">
        <v>6280.44</v>
      </c>
      <c r="L87">
        <v>0.06</v>
      </c>
      <c r="M87">
        <v>0.23200000000000001</v>
      </c>
      <c r="N87">
        <v>0</v>
      </c>
      <c r="O87">
        <v>0</v>
      </c>
      <c r="P87">
        <v>1.38</v>
      </c>
    </row>
    <row r="88" spans="1:16" x14ac:dyDescent="0.25">
      <c r="A88">
        <v>86</v>
      </c>
      <c r="B88" t="s">
        <v>156</v>
      </c>
      <c r="C88">
        <v>71.430000000000007</v>
      </c>
      <c r="D88">
        <v>7.6</v>
      </c>
      <c r="E88">
        <v>14</v>
      </c>
      <c r="F88">
        <v>56.57</v>
      </c>
      <c r="G88">
        <v>1122</v>
      </c>
      <c r="H88">
        <v>0</v>
      </c>
      <c r="I88" t="s">
        <v>49</v>
      </c>
      <c r="J88" t="s">
        <v>50</v>
      </c>
      <c r="K88">
        <v>9978.6200000000008</v>
      </c>
      <c r="L88">
        <v>5.3999999999999999E-2</v>
      </c>
      <c r="M88">
        <v>0.247</v>
      </c>
      <c r="N88">
        <v>0</v>
      </c>
      <c r="O88">
        <v>0</v>
      </c>
      <c r="P88">
        <v>1.34</v>
      </c>
    </row>
    <row r="89" spans="1:16" x14ac:dyDescent="0.25">
      <c r="A89">
        <v>87</v>
      </c>
      <c r="B89" t="s">
        <v>157</v>
      </c>
      <c r="C89">
        <v>85.71</v>
      </c>
      <c r="D89">
        <v>9.0500000000000007</v>
      </c>
      <c r="E89">
        <v>7</v>
      </c>
      <c r="F89">
        <v>40.71</v>
      </c>
      <c r="G89">
        <v>450</v>
      </c>
      <c r="H89">
        <v>0</v>
      </c>
      <c r="I89" t="s">
        <v>90</v>
      </c>
      <c r="J89" t="s">
        <v>50</v>
      </c>
      <c r="K89">
        <v>91957.84</v>
      </c>
      <c r="L89">
        <v>7.8E-2</v>
      </c>
      <c r="M89">
        <v>0.17199999999999999</v>
      </c>
      <c r="N89">
        <v>0</v>
      </c>
      <c r="O89">
        <v>0</v>
      </c>
      <c r="P89">
        <v>1.33</v>
      </c>
    </row>
    <row r="90" spans="1:16" x14ac:dyDescent="0.25">
      <c r="A90">
        <v>88</v>
      </c>
      <c r="B90" t="s">
        <v>158</v>
      </c>
      <c r="C90">
        <v>100</v>
      </c>
      <c r="D90">
        <v>20.16</v>
      </c>
      <c r="E90">
        <v>1</v>
      </c>
      <c r="F90">
        <v>16</v>
      </c>
      <c r="G90">
        <v>1056</v>
      </c>
      <c r="H90">
        <v>0</v>
      </c>
      <c r="I90" t="s">
        <v>29</v>
      </c>
      <c r="J90" t="s">
        <v>30</v>
      </c>
      <c r="K90">
        <v>3581.26</v>
      </c>
      <c r="L90">
        <v>0.20200000000000001</v>
      </c>
      <c r="M90">
        <v>6.2E-2</v>
      </c>
      <c r="N90">
        <v>0</v>
      </c>
      <c r="O90">
        <v>0</v>
      </c>
      <c r="P90">
        <v>1.26</v>
      </c>
    </row>
    <row r="91" spans="1:16" x14ac:dyDescent="0.25">
      <c r="A91">
        <v>89</v>
      </c>
      <c r="B91" t="s">
        <v>159</v>
      </c>
      <c r="C91">
        <v>100</v>
      </c>
      <c r="D91">
        <v>58.71</v>
      </c>
      <c r="E91">
        <v>1</v>
      </c>
      <c r="F91">
        <v>47</v>
      </c>
      <c r="G91">
        <v>926</v>
      </c>
      <c r="H91">
        <v>0</v>
      </c>
      <c r="I91" t="s">
        <v>44</v>
      </c>
      <c r="J91" t="s">
        <v>26</v>
      </c>
      <c r="K91">
        <v>57011.7</v>
      </c>
      <c r="L91">
        <v>0.58699999999999997</v>
      </c>
      <c r="M91">
        <v>2.1000000000000001E-2</v>
      </c>
      <c r="N91">
        <v>0</v>
      </c>
      <c r="O91">
        <v>0</v>
      </c>
      <c r="P91">
        <v>1.25</v>
      </c>
    </row>
    <row r="92" spans="1:16" x14ac:dyDescent="0.25">
      <c r="A92">
        <v>90</v>
      </c>
      <c r="B92" t="s">
        <v>160</v>
      </c>
      <c r="C92">
        <v>54.55</v>
      </c>
      <c r="D92">
        <v>10.69</v>
      </c>
      <c r="E92">
        <v>11</v>
      </c>
      <c r="F92">
        <v>52.09</v>
      </c>
      <c r="G92">
        <v>161</v>
      </c>
      <c r="H92">
        <v>0</v>
      </c>
      <c r="I92" t="s">
        <v>53</v>
      </c>
      <c r="J92" t="s">
        <v>17</v>
      </c>
      <c r="K92">
        <v>2335.15</v>
      </c>
      <c r="L92">
        <v>5.8000000000000003E-2</v>
      </c>
      <c r="M92">
        <v>0.21099999999999999</v>
      </c>
      <c r="N92">
        <v>0</v>
      </c>
      <c r="O92">
        <v>0</v>
      </c>
      <c r="P92">
        <v>1.23</v>
      </c>
    </row>
    <row r="93" spans="1:16" x14ac:dyDescent="0.25">
      <c r="A93">
        <v>91</v>
      </c>
      <c r="B93" t="s">
        <v>161</v>
      </c>
      <c r="C93">
        <v>66.67</v>
      </c>
      <c r="D93">
        <v>6.66</v>
      </c>
      <c r="E93">
        <v>15</v>
      </c>
      <c r="F93">
        <v>54.47</v>
      </c>
      <c r="G93">
        <v>57</v>
      </c>
      <c r="H93">
        <v>0</v>
      </c>
      <c r="I93" t="s">
        <v>162</v>
      </c>
      <c r="J93" t="s">
        <v>47</v>
      </c>
      <c r="K93">
        <v>13598.03</v>
      </c>
      <c r="L93">
        <v>4.3999999999999997E-2</v>
      </c>
      <c r="M93">
        <v>0.27500000000000002</v>
      </c>
      <c r="N93">
        <v>0</v>
      </c>
      <c r="O93">
        <v>0</v>
      </c>
      <c r="P93">
        <v>1.22</v>
      </c>
    </row>
    <row r="94" spans="1:16" x14ac:dyDescent="0.25">
      <c r="A94">
        <v>92</v>
      </c>
      <c r="B94" t="s">
        <v>163</v>
      </c>
      <c r="C94">
        <v>100</v>
      </c>
      <c r="D94">
        <v>15.44</v>
      </c>
      <c r="E94">
        <v>3</v>
      </c>
      <c r="F94">
        <v>39</v>
      </c>
      <c r="G94">
        <v>296</v>
      </c>
      <c r="H94">
        <v>0</v>
      </c>
      <c r="I94" t="s">
        <v>130</v>
      </c>
      <c r="J94" t="s">
        <v>86</v>
      </c>
      <c r="K94">
        <v>8758.1</v>
      </c>
      <c r="L94">
        <v>0.154</v>
      </c>
      <c r="M94">
        <v>7.6999999999999999E-2</v>
      </c>
      <c r="N94">
        <v>0</v>
      </c>
      <c r="O94">
        <v>0</v>
      </c>
      <c r="P94">
        <v>1.19</v>
      </c>
    </row>
    <row r="95" spans="1:16" x14ac:dyDescent="0.25">
      <c r="A95">
        <v>93</v>
      </c>
      <c r="B95" t="s">
        <v>164</v>
      </c>
      <c r="C95">
        <v>69.23</v>
      </c>
      <c r="D95">
        <v>6.2</v>
      </c>
      <c r="E95">
        <v>13</v>
      </c>
      <c r="F95">
        <v>47.23</v>
      </c>
      <c r="G95">
        <v>417</v>
      </c>
      <c r="H95">
        <v>0</v>
      </c>
      <c r="I95" t="s">
        <v>165</v>
      </c>
      <c r="J95" t="s">
        <v>47</v>
      </c>
      <c r="K95">
        <v>2679.61</v>
      </c>
      <c r="L95">
        <v>4.2999999999999997E-2</v>
      </c>
      <c r="M95">
        <v>0.27500000000000002</v>
      </c>
      <c r="N95">
        <v>0</v>
      </c>
      <c r="O95">
        <v>0</v>
      </c>
      <c r="P95">
        <v>1.18</v>
      </c>
    </row>
    <row r="96" spans="1:16" x14ac:dyDescent="0.25">
      <c r="A96">
        <v>94</v>
      </c>
      <c r="B96" t="s">
        <v>166</v>
      </c>
      <c r="C96">
        <v>100</v>
      </c>
      <c r="D96">
        <v>25.87</v>
      </c>
      <c r="E96">
        <v>2</v>
      </c>
      <c r="F96">
        <v>44</v>
      </c>
      <c r="G96">
        <v>577</v>
      </c>
      <c r="H96">
        <v>0</v>
      </c>
      <c r="I96" t="s">
        <v>167</v>
      </c>
      <c r="J96" t="s">
        <v>75</v>
      </c>
      <c r="K96">
        <v>6558.94</v>
      </c>
      <c r="L96">
        <v>0.25900000000000001</v>
      </c>
      <c r="M96">
        <v>4.4999999999999998E-2</v>
      </c>
      <c r="N96">
        <v>0</v>
      </c>
      <c r="O96">
        <v>0</v>
      </c>
      <c r="P96">
        <v>1.18</v>
      </c>
    </row>
    <row r="97" spans="1:16" x14ac:dyDescent="0.25">
      <c r="A97">
        <v>95</v>
      </c>
      <c r="B97" t="s">
        <v>168</v>
      </c>
      <c r="C97">
        <v>78.569999999999993</v>
      </c>
      <c r="D97">
        <v>5.64</v>
      </c>
      <c r="E97">
        <v>14</v>
      </c>
      <c r="F97">
        <v>53.14</v>
      </c>
      <c r="G97">
        <v>652</v>
      </c>
      <c r="H97">
        <v>0</v>
      </c>
      <c r="I97" t="s">
        <v>169</v>
      </c>
      <c r="J97" t="s">
        <v>50</v>
      </c>
      <c r="K97">
        <v>3966.9</v>
      </c>
      <c r="L97">
        <v>4.3999999999999997E-2</v>
      </c>
      <c r="M97">
        <v>0.26300000000000001</v>
      </c>
      <c r="N97">
        <v>0</v>
      </c>
      <c r="O97">
        <v>0</v>
      </c>
      <c r="P97">
        <v>1.17</v>
      </c>
    </row>
    <row r="98" spans="1:16" x14ac:dyDescent="0.25">
      <c r="A98">
        <v>96</v>
      </c>
      <c r="B98" t="s">
        <v>170</v>
      </c>
      <c r="C98">
        <v>85.71</v>
      </c>
      <c r="D98">
        <v>4.5199999999999996</v>
      </c>
      <c r="E98">
        <v>14</v>
      </c>
      <c r="F98">
        <v>46.5</v>
      </c>
      <c r="G98">
        <v>1982</v>
      </c>
      <c r="H98">
        <v>0</v>
      </c>
      <c r="I98" t="s">
        <v>65</v>
      </c>
      <c r="J98" t="s">
        <v>17</v>
      </c>
      <c r="K98">
        <v>4480.7700000000004</v>
      </c>
      <c r="L98">
        <v>3.9E-2</v>
      </c>
      <c r="M98">
        <v>0.30099999999999999</v>
      </c>
      <c r="N98">
        <v>0</v>
      </c>
      <c r="O98">
        <v>0</v>
      </c>
      <c r="P98">
        <v>1.17</v>
      </c>
    </row>
    <row r="99" spans="1:16" x14ac:dyDescent="0.25">
      <c r="A99">
        <v>97</v>
      </c>
      <c r="B99" t="s">
        <v>171</v>
      </c>
      <c r="C99">
        <v>57.89</v>
      </c>
      <c r="D99">
        <v>5.03</v>
      </c>
      <c r="E99">
        <v>19</v>
      </c>
      <c r="F99">
        <v>48.84</v>
      </c>
      <c r="G99">
        <v>530</v>
      </c>
      <c r="H99">
        <v>0</v>
      </c>
      <c r="I99" t="s">
        <v>74</v>
      </c>
      <c r="J99" t="s">
        <v>75</v>
      </c>
      <c r="K99">
        <v>7597.67</v>
      </c>
      <c r="L99">
        <v>2.9000000000000001E-2</v>
      </c>
      <c r="M99">
        <v>0.38900000000000001</v>
      </c>
      <c r="N99">
        <v>0</v>
      </c>
      <c r="O99">
        <v>0</v>
      </c>
      <c r="P99">
        <v>1.1299999999999999</v>
      </c>
    </row>
    <row r="100" spans="1:16" x14ac:dyDescent="0.25">
      <c r="A100">
        <v>98</v>
      </c>
      <c r="B100" t="s">
        <v>172</v>
      </c>
      <c r="C100">
        <v>100</v>
      </c>
      <c r="D100">
        <v>8.35</v>
      </c>
      <c r="E100">
        <v>5</v>
      </c>
      <c r="F100">
        <v>39.200000000000003</v>
      </c>
      <c r="G100">
        <v>1078</v>
      </c>
      <c r="H100">
        <v>0</v>
      </c>
      <c r="I100" t="s">
        <v>35</v>
      </c>
      <c r="J100" t="s">
        <v>20</v>
      </c>
      <c r="K100">
        <v>6840.85</v>
      </c>
      <c r="L100">
        <v>8.3000000000000004E-2</v>
      </c>
      <c r="M100">
        <v>0.128</v>
      </c>
      <c r="N100">
        <v>0</v>
      </c>
      <c r="O100">
        <v>0</v>
      </c>
      <c r="P100">
        <v>1.07</v>
      </c>
    </row>
    <row r="101" spans="1:16" x14ac:dyDescent="0.25">
      <c r="A101">
        <v>99</v>
      </c>
      <c r="B101" t="s">
        <v>173</v>
      </c>
      <c r="C101">
        <v>60</v>
      </c>
      <c r="D101">
        <v>6.02</v>
      </c>
      <c r="E101">
        <v>15</v>
      </c>
      <c r="F101">
        <v>51.87</v>
      </c>
      <c r="G101">
        <v>807</v>
      </c>
      <c r="H101">
        <v>0</v>
      </c>
      <c r="I101" t="s">
        <v>25</v>
      </c>
      <c r="J101" t="s">
        <v>26</v>
      </c>
      <c r="K101">
        <v>2101.92</v>
      </c>
      <c r="L101">
        <v>3.5999999999999997E-2</v>
      </c>
      <c r="M101">
        <v>0.28899999999999998</v>
      </c>
      <c r="N101">
        <v>0</v>
      </c>
      <c r="O101">
        <v>0</v>
      </c>
      <c r="P101">
        <v>1.04</v>
      </c>
    </row>
    <row r="102" spans="1:16" x14ac:dyDescent="0.25">
      <c r="A102">
        <v>100</v>
      </c>
      <c r="B102" t="s">
        <v>174</v>
      </c>
      <c r="C102">
        <v>50</v>
      </c>
      <c r="D102">
        <v>12.65</v>
      </c>
      <c r="E102">
        <v>6</v>
      </c>
      <c r="F102">
        <v>36.33</v>
      </c>
      <c r="G102">
        <v>27</v>
      </c>
      <c r="H102">
        <v>0</v>
      </c>
      <c r="I102" t="s">
        <v>169</v>
      </c>
      <c r="J102" t="s">
        <v>50</v>
      </c>
      <c r="K102">
        <v>3848.52</v>
      </c>
      <c r="L102">
        <v>6.3E-2</v>
      </c>
      <c r="M102">
        <v>0.16500000000000001</v>
      </c>
      <c r="N102">
        <v>0.25700000000000001</v>
      </c>
      <c r="O102">
        <v>0</v>
      </c>
      <c r="P102">
        <v>1.04</v>
      </c>
    </row>
    <row r="103" spans="1:16" x14ac:dyDescent="0.25">
      <c r="A103">
        <v>101</v>
      </c>
      <c r="B103" t="s">
        <v>175</v>
      </c>
      <c r="C103">
        <v>100</v>
      </c>
      <c r="D103">
        <v>7.14</v>
      </c>
      <c r="E103">
        <v>2</v>
      </c>
      <c r="F103">
        <v>14</v>
      </c>
      <c r="G103">
        <v>9928</v>
      </c>
      <c r="H103">
        <v>0</v>
      </c>
      <c r="I103" t="s">
        <v>53</v>
      </c>
      <c r="J103" t="s">
        <v>17</v>
      </c>
      <c r="K103">
        <v>4159.8599999999997</v>
      </c>
      <c r="L103">
        <v>7.0999999999999994E-2</v>
      </c>
      <c r="M103">
        <v>0.14299999999999999</v>
      </c>
      <c r="N103">
        <v>0</v>
      </c>
      <c r="O103">
        <v>0</v>
      </c>
      <c r="P103">
        <v>1.02</v>
      </c>
    </row>
    <row r="104" spans="1:16" x14ac:dyDescent="0.25">
      <c r="A104">
        <v>102</v>
      </c>
      <c r="B104" t="s">
        <v>176</v>
      </c>
      <c r="C104">
        <v>73.33</v>
      </c>
      <c r="D104">
        <v>5.37</v>
      </c>
      <c r="E104">
        <v>15</v>
      </c>
      <c r="F104">
        <v>58</v>
      </c>
      <c r="G104">
        <v>369</v>
      </c>
      <c r="H104">
        <v>0</v>
      </c>
      <c r="I104" t="s">
        <v>19</v>
      </c>
      <c r="J104" t="s">
        <v>20</v>
      </c>
      <c r="K104">
        <v>22142.12</v>
      </c>
      <c r="L104">
        <v>3.9E-2</v>
      </c>
      <c r="M104">
        <v>0.25900000000000001</v>
      </c>
      <c r="N104">
        <v>0</v>
      </c>
      <c r="O104">
        <v>0</v>
      </c>
      <c r="P104">
        <v>1.02</v>
      </c>
    </row>
    <row r="105" spans="1:16" x14ac:dyDescent="0.25">
      <c r="A105">
        <v>103</v>
      </c>
      <c r="B105" t="s">
        <v>177</v>
      </c>
      <c r="C105">
        <v>62.5</v>
      </c>
      <c r="D105">
        <v>8.6300000000000008</v>
      </c>
      <c r="E105">
        <v>8</v>
      </c>
      <c r="F105">
        <v>43.12</v>
      </c>
      <c r="G105">
        <v>38</v>
      </c>
      <c r="H105">
        <v>0</v>
      </c>
      <c r="I105" t="s">
        <v>53</v>
      </c>
      <c r="J105" t="s">
        <v>17</v>
      </c>
      <c r="K105">
        <v>3538.12</v>
      </c>
      <c r="L105">
        <v>5.3999999999999999E-2</v>
      </c>
      <c r="M105">
        <v>0.186</v>
      </c>
      <c r="N105">
        <v>0.11899999999999999</v>
      </c>
      <c r="O105">
        <v>0</v>
      </c>
      <c r="P105">
        <v>1</v>
      </c>
    </row>
    <row r="106" spans="1:16" x14ac:dyDescent="0.25">
      <c r="A106">
        <v>104</v>
      </c>
      <c r="B106" t="s">
        <v>178</v>
      </c>
      <c r="C106">
        <v>100</v>
      </c>
      <c r="D106">
        <v>9.2200000000000006</v>
      </c>
      <c r="E106">
        <v>5</v>
      </c>
      <c r="F106">
        <v>46</v>
      </c>
      <c r="G106">
        <v>41</v>
      </c>
      <c r="H106">
        <v>0</v>
      </c>
      <c r="I106" t="s">
        <v>150</v>
      </c>
      <c r="J106" t="s">
        <v>75</v>
      </c>
      <c r="K106">
        <v>9683</v>
      </c>
      <c r="L106">
        <v>9.1999999999999998E-2</v>
      </c>
      <c r="M106">
        <v>0.109</v>
      </c>
      <c r="N106">
        <v>0.109</v>
      </c>
      <c r="O106">
        <v>0</v>
      </c>
      <c r="P106">
        <v>1</v>
      </c>
    </row>
    <row r="107" spans="1:16" x14ac:dyDescent="0.25">
      <c r="A107">
        <v>105</v>
      </c>
      <c r="B107" t="s">
        <v>179</v>
      </c>
      <c r="C107">
        <v>87.5</v>
      </c>
      <c r="D107">
        <v>5.38</v>
      </c>
      <c r="E107">
        <v>8</v>
      </c>
      <c r="F107">
        <v>38.25</v>
      </c>
      <c r="G107">
        <v>5996</v>
      </c>
      <c r="H107">
        <v>0</v>
      </c>
      <c r="I107" t="s">
        <v>53</v>
      </c>
      <c r="J107" t="s">
        <v>17</v>
      </c>
      <c r="K107">
        <v>2393.3200000000002</v>
      </c>
      <c r="L107">
        <v>4.7E-2</v>
      </c>
      <c r="M107">
        <v>0.20899999999999999</v>
      </c>
      <c r="N107">
        <v>0</v>
      </c>
      <c r="O107">
        <v>0</v>
      </c>
      <c r="P107">
        <v>0.98</v>
      </c>
    </row>
    <row r="108" spans="1:16" x14ac:dyDescent="0.25">
      <c r="A108">
        <v>106</v>
      </c>
      <c r="B108" t="s">
        <v>180</v>
      </c>
      <c r="C108">
        <v>61.9</v>
      </c>
      <c r="D108">
        <v>3.52</v>
      </c>
      <c r="E108">
        <v>21</v>
      </c>
      <c r="F108">
        <v>49.43</v>
      </c>
      <c r="G108">
        <v>1593</v>
      </c>
      <c r="H108">
        <v>0</v>
      </c>
      <c r="I108" t="s">
        <v>117</v>
      </c>
      <c r="J108" t="s">
        <v>86</v>
      </c>
      <c r="K108">
        <v>12179.52</v>
      </c>
      <c r="L108">
        <v>2.1999999999999999E-2</v>
      </c>
      <c r="M108">
        <v>0.42499999999999999</v>
      </c>
      <c r="N108">
        <v>0</v>
      </c>
      <c r="O108">
        <v>0</v>
      </c>
      <c r="P108">
        <v>0.93</v>
      </c>
    </row>
    <row r="109" spans="1:16" x14ac:dyDescent="0.25">
      <c r="A109">
        <v>107</v>
      </c>
      <c r="B109" t="s">
        <v>181</v>
      </c>
      <c r="C109">
        <v>100</v>
      </c>
      <c r="D109">
        <v>14.47</v>
      </c>
      <c r="E109">
        <v>2</v>
      </c>
      <c r="F109">
        <v>33</v>
      </c>
      <c r="G109">
        <v>46</v>
      </c>
      <c r="H109">
        <v>0</v>
      </c>
      <c r="I109" t="s">
        <v>122</v>
      </c>
      <c r="J109" t="s">
        <v>23</v>
      </c>
      <c r="K109">
        <v>2092.06</v>
      </c>
      <c r="L109">
        <v>0.14499999999999999</v>
      </c>
      <c r="M109">
        <v>6.0999999999999999E-2</v>
      </c>
      <c r="N109">
        <v>0</v>
      </c>
      <c r="O109">
        <v>0</v>
      </c>
      <c r="P109">
        <v>0.88</v>
      </c>
    </row>
    <row r="110" spans="1:16" x14ac:dyDescent="0.25">
      <c r="A110">
        <v>108</v>
      </c>
      <c r="B110" t="s">
        <v>182</v>
      </c>
      <c r="C110">
        <v>100</v>
      </c>
      <c r="D110">
        <v>7.49</v>
      </c>
      <c r="E110">
        <v>5</v>
      </c>
      <c r="F110">
        <v>43.8</v>
      </c>
      <c r="G110">
        <v>50</v>
      </c>
      <c r="H110">
        <v>0</v>
      </c>
      <c r="I110" t="s">
        <v>122</v>
      </c>
      <c r="J110" t="s">
        <v>23</v>
      </c>
      <c r="K110">
        <v>7275.26</v>
      </c>
      <c r="L110">
        <v>7.4999999999999997E-2</v>
      </c>
      <c r="M110">
        <v>0.114</v>
      </c>
      <c r="N110">
        <v>0</v>
      </c>
      <c r="O110">
        <v>0</v>
      </c>
      <c r="P110">
        <v>0.86</v>
      </c>
    </row>
    <row r="111" spans="1:16" x14ac:dyDescent="0.25">
      <c r="A111">
        <v>109</v>
      </c>
      <c r="B111" t="s">
        <v>183</v>
      </c>
      <c r="C111">
        <v>100</v>
      </c>
      <c r="D111">
        <v>5.44</v>
      </c>
      <c r="E111">
        <v>8</v>
      </c>
      <c r="F111">
        <v>51.62</v>
      </c>
      <c r="G111">
        <v>4130</v>
      </c>
      <c r="H111">
        <v>0</v>
      </c>
      <c r="I111" t="s">
        <v>74</v>
      </c>
      <c r="J111" t="s">
        <v>75</v>
      </c>
      <c r="K111">
        <v>24461.99</v>
      </c>
      <c r="L111">
        <v>5.3999999999999999E-2</v>
      </c>
      <c r="M111">
        <v>0.155</v>
      </c>
      <c r="N111">
        <v>0</v>
      </c>
      <c r="O111">
        <v>0</v>
      </c>
      <c r="P111">
        <v>0.84</v>
      </c>
    </row>
    <row r="112" spans="1:16" x14ac:dyDescent="0.25">
      <c r="A112">
        <v>110</v>
      </c>
      <c r="B112" t="s">
        <v>184</v>
      </c>
      <c r="C112">
        <v>64.290000000000006</v>
      </c>
      <c r="D112">
        <v>5.16</v>
      </c>
      <c r="E112">
        <v>14</v>
      </c>
      <c r="F112">
        <v>60.21</v>
      </c>
      <c r="G112">
        <v>1384</v>
      </c>
      <c r="H112">
        <v>0</v>
      </c>
      <c r="I112" t="s">
        <v>185</v>
      </c>
      <c r="J112" t="s">
        <v>56</v>
      </c>
      <c r="K112">
        <v>3559.63</v>
      </c>
      <c r="L112">
        <v>3.3000000000000002E-2</v>
      </c>
      <c r="M112">
        <v>0.23300000000000001</v>
      </c>
      <c r="N112">
        <v>0</v>
      </c>
      <c r="O112">
        <v>0</v>
      </c>
      <c r="P112">
        <v>0.77</v>
      </c>
    </row>
    <row r="113" spans="1:16" x14ac:dyDescent="0.25">
      <c r="A113">
        <v>111</v>
      </c>
      <c r="B113" t="s">
        <v>186</v>
      </c>
      <c r="C113">
        <v>100</v>
      </c>
      <c r="D113">
        <v>8.84</v>
      </c>
      <c r="E113">
        <v>4</v>
      </c>
      <c r="F113">
        <v>47.75</v>
      </c>
      <c r="G113">
        <v>162</v>
      </c>
      <c r="H113">
        <v>0</v>
      </c>
      <c r="I113" t="s">
        <v>53</v>
      </c>
      <c r="J113" t="s">
        <v>17</v>
      </c>
      <c r="K113">
        <v>3929.55</v>
      </c>
      <c r="L113">
        <v>8.7999999999999995E-2</v>
      </c>
      <c r="M113">
        <v>8.4000000000000005E-2</v>
      </c>
      <c r="N113">
        <v>0</v>
      </c>
      <c r="O113">
        <v>0</v>
      </c>
      <c r="P113">
        <v>0.74</v>
      </c>
    </row>
    <row r="114" spans="1:16" x14ac:dyDescent="0.25">
      <c r="A114">
        <v>112</v>
      </c>
      <c r="B114" t="s">
        <v>187</v>
      </c>
      <c r="C114">
        <v>61.11</v>
      </c>
      <c r="D114">
        <v>4.29</v>
      </c>
      <c r="E114">
        <v>18</v>
      </c>
      <c r="F114">
        <v>66.44</v>
      </c>
      <c r="G114">
        <v>2038</v>
      </c>
      <c r="H114">
        <v>0</v>
      </c>
      <c r="I114" t="s">
        <v>188</v>
      </c>
      <c r="J114" t="s">
        <v>50</v>
      </c>
      <c r="K114">
        <v>2672.98</v>
      </c>
      <c r="L114">
        <v>2.5999999999999999E-2</v>
      </c>
      <c r="M114">
        <v>0.27100000000000002</v>
      </c>
      <c r="N114">
        <v>0</v>
      </c>
      <c r="O114">
        <v>0</v>
      </c>
      <c r="P114">
        <v>0.71</v>
      </c>
    </row>
    <row r="115" spans="1:16" x14ac:dyDescent="0.25">
      <c r="A115">
        <v>113</v>
      </c>
      <c r="B115" t="s">
        <v>189</v>
      </c>
      <c r="C115">
        <v>41.67</v>
      </c>
      <c r="D115">
        <v>7.39</v>
      </c>
      <c r="E115">
        <v>12</v>
      </c>
      <c r="F115">
        <v>53.75</v>
      </c>
      <c r="G115">
        <v>350</v>
      </c>
      <c r="H115">
        <v>0</v>
      </c>
      <c r="I115" t="s">
        <v>190</v>
      </c>
      <c r="J115" t="s">
        <v>86</v>
      </c>
      <c r="K115">
        <v>18322.060000000001</v>
      </c>
      <c r="L115">
        <v>3.1E-2</v>
      </c>
      <c r="M115">
        <v>0.223</v>
      </c>
      <c r="N115">
        <v>0</v>
      </c>
      <c r="O115">
        <v>0</v>
      </c>
      <c r="P115">
        <v>0.69</v>
      </c>
    </row>
    <row r="116" spans="1:16" x14ac:dyDescent="0.25">
      <c r="A116">
        <v>114</v>
      </c>
      <c r="B116" t="s">
        <v>191</v>
      </c>
      <c r="C116">
        <v>62.5</v>
      </c>
      <c r="D116">
        <v>3.46</v>
      </c>
      <c r="E116">
        <v>16</v>
      </c>
      <c r="F116">
        <v>51.44</v>
      </c>
      <c r="G116">
        <v>27</v>
      </c>
      <c r="H116">
        <v>0</v>
      </c>
      <c r="I116" t="s">
        <v>29</v>
      </c>
      <c r="J116" t="s">
        <v>30</v>
      </c>
      <c r="K116">
        <v>6633.34</v>
      </c>
      <c r="L116">
        <v>2.1999999999999999E-2</v>
      </c>
      <c r="M116">
        <v>0.311</v>
      </c>
      <c r="N116">
        <v>0.47499999999999998</v>
      </c>
      <c r="O116">
        <v>0</v>
      </c>
      <c r="P116">
        <v>0.67</v>
      </c>
    </row>
    <row r="117" spans="1:16" x14ac:dyDescent="0.25">
      <c r="A117">
        <v>115</v>
      </c>
      <c r="B117" t="s">
        <v>192</v>
      </c>
      <c r="C117">
        <v>70</v>
      </c>
      <c r="D117">
        <v>3.71</v>
      </c>
      <c r="E117">
        <v>10</v>
      </c>
      <c r="F117">
        <v>40.1</v>
      </c>
      <c r="G117">
        <v>2907</v>
      </c>
      <c r="H117">
        <v>0</v>
      </c>
      <c r="I117" t="s">
        <v>193</v>
      </c>
      <c r="J117" t="s">
        <v>56</v>
      </c>
      <c r="K117">
        <v>103181.87</v>
      </c>
      <c r="L117">
        <v>2.5999999999999999E-2</v>
      </c>
      <c r="M117">
        <v>0.249</v>
      </c>
      <c r="N117">
        <v>0</v>
      </c>
      <c r="O117">
        <v>0</v>
      </c>
      <c r="P117">
        <v>0.65</v>
      </c>
    </row>
    <row r="118" spans="1:16" x14ac:dyDescent="0.25">
      <c r="A118">
        <v>116</v>
      </c>
      <c r="B118" t="s">
        <v>194</v>
      </c>
      <c r="C118">
        <v>80</v>
      </c>
      <c r="D118">
        <v>2.63</v>
      </c>
      <c r="E118">
        <v>15</v>
      </c>
      <c r="F118">
        <v>49.93</v>
      </c>
      <c r="G118">
        <v>2581</v>
      </c>
      <c r="H118">
        <v>0</v>
      </c>
      <c r="I118" t="s">
        <v>74</v>
      </c>
      <c r="J118" t="s">
        <v>75</v>
      </c>
      <c r="K118">
        <v>11274.71</v>
      </c>
      <c r="L118">
        <v>2.1000000000000001E-2</v>
      </c>
      <c r="M118">
        <v>0.3</v>
      </c>
      <c r="N118">
        <v>0</v>
      </c>
      <c r="O118">
        <v>0</v>
      </c>
      <c r="P118">
        <v>0.63</v>
      </c>
    </row>
    <row r="119" spans="1:16" x14ac:dyDescent="0.25">
      <c r="A119">
        <v>117</v>
      </c>
      <c r="B119" t="s">
        <v>195</v>
      </c>
      <c r="C119">
        <v>100</v>
      </c>
      <c r="D119">
        <v>10.93</v>
      </c>
      <c r="E119">
        <v>2</v>
      </c>
      <c r="F119">
        <v>35</v>
      </c>
      <c r="G119">
        <v>38</v>
      </c>
      <c r="H119">
        <v>0</v>
      </c>
      <c r="I119" t="s">
        <v>115</v>
      </c>
      <c r="J119" t="s">
        <v>23</v>
      </c>
      <c r="K119">
        <v>2956.07</v>
      </c>
      <c r="L119">
        <v>0.109</v>
      </c>
      <c r="M119">
        <v>5.7000000000000002E-2</v>
      </c>
      <c r="N119">
        <v>0</v>
      </c>
      <c r="O119">
        <v>0</v>
      </c>
      <c r="P119">
        <v>0.62</v>
      </c>
    </row>
    <row r="120" spans="1:16" x14ac:dyDescent="0.25">
      <c r="A120">
        <v>118</v>
      </c>
      <c r="B120" t="s">
        <v>196</v>
      </c>
      <c r="C120">
        <v>100</v>
      </c>
      <c r="D120">
        <v>14.1</v>
      </c>
      <c r="E120">
        <v>2</v>
      </c>
      <c r="F120">
        <v>47.5</v>
      </c>
      <c r="G120">
        <v>59</v>
      </c>
      <c r="H120">
        <v>0</v>
      </c>
      <c r="I120" t="s">
        <v>103</v>
      </c>
      <c r="J120" t="s">
        <v>33</v>
      </c>
      <c r="K120">
        <v>6895.2</v>
      </c>
      <c r="L120">
        <v>0.14099999999999999</v>
      </c>
      <c r="M120">
        <v>4.2000000000000003E-2</v>
      </c>
      <c r="N120">
        <v>0</v>
      </c>
      <c r="O120">
        <v>0</v>
      </c>
      <c r="P120">
        <v>0.59</v>
      </c>
    </row>
    <row r="121" spans="1:16" x14ac:dyDescent="0.25">
      <c r="A121">
        <v>119</v>
      </c>
      <c r="B121" t="s">
        <v>197</v>
      </c>
      <c r="C121">
        <v>100</v>
      </c>
      <c r="D121">
        <v>3.46</v>
      </c>
      <c r="E121">
        <v>6</v>
      </c>
      <c r="F121">
        <v>35.5</v>
      </c>
      <c r="G121">
        <v>1468</v>
      </c>
      <c r="H121">
        <v>0</v>
      </c>
      <c r="I121" t="s">
        <v>74</v>
      </c>
      <c r="J121" t="s">
        <v>75</v>
      </c>
      <c r="K121">
        <v>71406.429999999993</v>
      </c>
      <c r="L121">
        <v>3.5000000000000003E-2</v>
      </c>
      <c r="M121">
        <v>0.16900000000000001</v>
      </c>
      <c r="N121">
        <v>0</v>
      </c>
      <c r="O121">
        <v>0</v>
      </c>
      <c r="P121">
        <v>0.57999999999999996</v>
      </c>
    </row>
    <row r="122" spans="1:16" x14ac:dyDescent="0.25">
      <c r="A122">
        <v>120</v>
      </c>
      <c r="B122" t="s">
        <v>198</v>
      </c>
      <c r="C122">
        <v>100</v>
      </c>
      <c r="D122">
        <v>17.75</v>
      </c>
      <c r="E122">
        <v>1</v>
      </c>
      <c r="F122">
        <v>34</v>
      </c>
      <c r="G122">
        <v>585</v>
      </c>
      <c r="H122">
        <v>0</v>
      </c>
      <c r="I122" t="s">
        <v>85</v>
      </c>
      <c r="J122" t="s">
        <v>86</v>
      </c>
      <c r="K122">
        <v>2434.02</v>
      </c>
      <c r="L122">
        <v>0.17799999999999999</v>
      </c>
      <c r="M122">
        <v>2.9000000000000001E-2</v>
      </c>
      <c r="N122">
        <v>0</v>
      </c>
      <c r="O122">
        <v>0</v>
      </c>
      <c r="P122">
        <v>0.52</v>
      </c>
    </row>
    <row r="123" spans="1:16" x14ac:dyDescent="0.25">
      <c r="A123">
        <v>121</v>
      </c>
      <c r="B123" t="s">
        <v>199</v>
      </c>
      <c r="C123">
        <v>100</v>
      </c>
      <c r="D123">
        <v>5.99</v>
      </c>
      <c r="E123">
        <v>3</v>
      </c>
      <c r="F123">
        <v>37</v>
      </c>
      <c r="G123">
        <v>295</v>
      </c>
      <c r="H123">
        <v>0</v>
      </c>
      <c r="I123" t="s">
        <v>200</v>
      </c>
      <c r="J123" t="s">
        <v>56</v>
      </c>
      <c r="K123">
        <v>8710.33</v>
      </c>
      <c r="L123">
        <v>0.06</v>
      </c>
      <c r="M123">
        <v>8.1000000000000003E-2</v>
      </c>
      <c r="N123">
        <v>0</v>
      </c>
      <c r="O123">
        <v>0</v>
      </c>
      <c r="P123">
        <v>0.49</v>
      </c>
    </row>
    <row r="124" spans="1:16" x14ac:dyDescent="0.25">
      <c r="A124">
        <v>122</v>
      </c>
      <c r="B124" t="s">
        <v>201</v>
      </c>
      <c r="C124">
        <v>100</v>
      </c>
      <c r="D124">
        <v>7.34</v>
      </c>
      <c r="E124">
        <v>4</v>
      </c>
      <c r="F124">
        <v>60.25</v>
      </c>
      <c r="G124">
        <v>256</v>
      </c>
      <c r="H124">
        <v>0</v>
      </c>
      <c r="I124" t="s">
        <v>130</v>
      </c>
      <c r="J124" t="s">
        <v>86</v>
      </c>
      <c r="K124">
        <v>2797.97</v>
      </c>
      <c r="L124">
        <v>7.2999999999999995E-2</v>
      </c>
      <c r="M124">
        <v>6.6000000000000003E-2</v>
      </c>
      <c r="N124">
        <v>0</v>
      </c>
      <c r="O124">
        <v>0</v>
      </c>
      <c r="P124">
        <v>0.49</v>
      </c>
    </row>
    <row r="125" spans="1:16" x14ac:dyDescent="0.25">
      <c r="A125">
        <v>123</v>
      </c>
      <c r="B125" t="s">
        <v>202</v>
      </c>
      <c r="C125">
        <v>58.33</v>
      </c>
      <c r="D125">
        <v>3.89</v>
      </c>
      <c r="E125">
        <v>12</v>
      </c>
      <c r="F125">
        <v>57.5</v>
      </c>
      <c r="G125">
        <v>1071</v>
      </c>
      <c r="H125">
        <v>0</v>
      </c>
      <c r="I125" t="s">
        <v>25</v>
      </c>
      <c r="J125" t="s">
        <v>26</v>
      </c>
      <c r="K125">
        <v>18428.7</v>
      </c>
      <c r="L125">
        <v>2.3E-2</v>
      </c>
      <c r="M125">
        <v>0.20899999999999999</v>
      </c>
      <c r="N125">
        <v>0</v>
      </c>
      <c r="O125">
        <v>0</v>
      </c>
      <c r="P125">
        <v>0.47</v>
      </c>
    </row>
    <row r="126" spans="1:16" x14ac:dyDescent="0.25">
      <c r="A126">
        <v>124</v>
      </c>
      <c r="B126" t="s">
        <v>203</v>
      </c>
      <c r="C126">
        <v>100</v>
      </c>
      <c r="D126">
        <v>2.7</v>
      </c>
      <c r="E126">
        <v>6</v>
      </c>
      <c r="F126">
        <v>36.33</v>
      </c>
      <c r="G126">
        <v>1468</v>
      </c>
      <c r="H126">
        <v>0</v>
      </c>
      <c r="I126" t="s">
        <v>74</v>
      </c>
      <c r="J126" t="s">
        <v>75</v>
      </c>
      <c r="K126">
        <v>73006.179999999993</v>
      </c>
      <c r="L126">
        <v>2.7E-2</v>
      </c>
      <c r="M126">
        <v>0.16500000000000001</v>
      </c>
      <c r="N126">
        <v>0</v>
      </c>
      <c r="O126">
        <v>0</v>
      </c>
      <c r="P126">
        <v>0.45</v>
      </c>
    </row>
    <row r="127" spans="1:16" x14ac:dyDescent="0.25">
      <c r="A127">
        <v>125</v>
      </c>
      <c r="B127" t="s">
        <v>204</v>
      </c>
      <c r="C127">
        <v>75</v>
      </c>
      <c r="D127">
        <v>7.35</v>
      </c>
      <c r="E127">
        <v>4</v>
      </c>
      <c r="F127">
        <v>50.75</v>
      </c>
      <c r="G127">
        <v>1985</v>
      </c>
      <c r="H127">
        <v>0</v>
      </c>
      <c r="I127" t="s">
        <v>53</v>
      </c>
      <c r="J127" t="s">
        <v>17</v>
      </c>
      <c r="K127">
        <v>2013.88</v>
      </c>
      <c r="L127">
        <v>5.5E-2</v>
      </c>
      <c r="M127">
        <v>7.9000000000000001E-2</v>
      </c>
      <c r="N127">
        <v>0</v>
      </c>
      <c r="O127">
        <v>0</v>
      </c>
      <c r="P127">
        <v>0.43</v>
      </c>
    </row>
    <row r="128" spans="1:16" x14ac:dyDescent="0.25">
      <c r="A128">
        <v>126</v>
      </c>
      <c r="B128" t="s">
        <v>205</v>
      </c>
      <c r="C128">
        <v>57.14</v>
      </c>
      <c r="D128">
        <v>1.65</v>
      </c>
      <c r="E128">
        <v>21</v>
      </c>
      <c r="F128">
        <v>52.1</v>
      </c>
      <c r="G128">
        <v>50</v>
      </c>
      <c r="H128">
        <v>0</v>
      </c>
      <c r="I128" t="s">
        <v>29</v>
      </c>
      <c r="J128" t="s">
        <v>30</v>
      </c>
      <c r="K128">
        <v>12848.1</v>
      </c>
      <c r="L128">
        <v>8.9999999999999993E-3</v>
      </c>
      <c r="M128">
        <v>0.40300000000000002</v>
      </c>
      <c r="N128">
        <v>0.04</v>
      </c>
      <c r="O128">
        <v>0</v>
      </c>
      <c r="P128">
        <v>0.38</v>
      </c>
    </row>
    <row r="129" spans="1:16" x14ac:dyDescent="0.25">
      <c r="A129">
        <v>127</v>
      </c>
      <c r="B129" t="s">
        <v>206</v>
      </c>
      <c r="C129">
        <v>57.14</v>
      </c>
      <c r="D129">
        <v>1.83</v>
      </c>
      <c r="E129">
        <v>14</v>
      </c>
      <c r="F129">
        <v>43.79</v>
      </c>
      <c r="G129">
        <v>59</v>
      </c>
      <c r="H129">
        <v>0</v>
      </c>
      <c r="I129" t="s">
        <v>29</v>
      </c>
      <c r="J129" t="s">
        <v>30</v>
      </c>
      <c r="K129">
        <v>36379.07</v>
      </c>
      <c r="L129">
        <v>0.01</v>
      </c>
      <c r="M129">
        <v>0.32</v>
      </c>
      <c r="N129">
        <v>0</v>
      </c>
      <c r="O129">
        <v>0</v>
      </c>
      <c r="P129">
        <v>0.33</v>
      </c>
    </row>
    <row r="130" spans="1:16" x14ac:dyDescent="0.25">
      <c r="A130">
        <v>128</v>
      </c>
      <c r="B130" t="s">
        <v>207</v>
      </c>
      <c r="C130">
        <v>50</v>
      </c>
      <c r="D130">
        <v>2.29</v>
      </c>
      <c r="E130">
        <v>18</v>
      </c>
      <c r="F130">
        <v>66.11</v>
      </c>
      <c r="G130">
        <v>2331</v>
      </c>
      <c r="H130">
        <v>0</v>
      </c>
      <c r="I130" t="s">
        <v>208</v>
      </c>
      <c r="J130" t="s">
        <v>86</v>
      </c>
      <c r="K130">
        <v>7191.17</v>
      </c>
      <c r="L130">
        <v>1.0999999999999999E-2</v>
      </c>
      <c r="M130">
        <v>0.27200000000000002</v>
      </c>
      <c r="N130">
        <v>0</v>
      </c>
      <c r="O130">
        <v>0</v>
      </c>
      <c r="P130">
        <v>0.31</v>
      </c>
    </row>
    <row r="131" spans="1:16" x14ac:dyDescent="0.25">
      <c r="A131">
        <v>129</v>
      </c>
      <c r="B131" t="s">
        <v>209</v>
      </c>
      <c r="C131">
        <v>50</v>
      </c>
      <c r="D131">
        <v>4.43</v>
      </c>
      <c r="E131">
        <v>6</v>
      </c>
      <c r="F131">
        <v>45</v>
      </c>
      <c r="G131">
        <v>469</v>
      </c>
      <c r="H131">
        <v>0</v>
      </c>
      <c r="I131" t="s">
        <v>210</v>
      </c>
      <c r="J131" t="s">
        <v>56</v>
      </c>
      <c r="K131">
        <v>3977.88</v>
      </c>
      <c r="L131">
        <v>2.1999999999999999E-2</v>
      </c>
      <c r="M131">
        <v>0.13300000000000001</v>
      </c>
      <c r="N131">
        <v>0</v>
      </c>
      <c r="O131">
        <v>0</v>
      </c>
      <c r="P131">
        <v>0.3</v>
      </c>
    </row>
    <row r="132" spans="1:16" x14ac:dyDescent="0.25">
      <c r="A132">
        <v>130</v>
      </c>
      <c r="B132" t="s">
        <v>211</v>
      </c>
      <c r="C132">
        <v>61.54</v>
      </c>
      <c r="D132">
        <v>2.09</v>
      </c>
      <c r="E132">
        <v>13</v>
      </c>
      <c r="F132">
        <v>56</v>
      </c>
      <c r="G132">
        <v>297</v>
      </c>
      <c r="H132">
        <v>0</v>
      </c>
      <c r="I132" t="s">
        <v>212</v>
      </c>
      <c r="J132" t="s">
        <v>20</v>
      </c>
      <c r="K132">
        <v>5968.33</v>
      </c>
      <c r="L132">
        <v>1.2999999999999999E-2</v>
      </c>
      <c r="M132">
        <v>0.23200000000000001</v>
      </c>
      <c r="N132">
        <v>0</v>
      </c>
      <c r="O132">
        <v>0</v>
      </c>
      <c r="P132">
        <v>0.3</v>
      </c>
    </row>
    <row r="133" spans="1:16" x14ac:dyDescent="0.25">
      <c r="A133">
        <v>131</v>
      </c>
      <c r="B133" t="s">
        <v>213</v>
      </c>
      <c r="C133">
        <v>-100</v>
      </c>
      <c r="D133">
        <v>-43.34</v>
      </c>
      <c r="E133">
        <v>1</v>
      </c>
      <c r="F133">
        <v>155</v>
      </c>
      <c r="G133">
        <v>582</v>
      </c>
      <c r="H133">
        <v>0</v>
      </c>
      <c r="I133" t="s">
        <v>49</v>
      </c>
      <c r="J133" t="s">
        <v>50</v>
      </c>
      <c r="K133">
        <v>5135.5</v>
      </c>
      <c r="L133">
        <v>0.433</v>
      </c>
      <c r="M133">
        <v>6.0000000000000001E-3</v>
      </c>
      <c r="N133">
        <v>0</v>
      </c>
      <c r="O133">
        <v>0</v>
      </c>
      <c r="P133">
        <v>0.28000000000000003</v>
      </c>
    </row>
    <row r="134" spans="1:16" x14ac:dyDescent="0.25">
      <c r="A134">
        <v>132</v>
      </c>
      <c r="B134" t="s">
        <v>214</v>
      </c>
      <c r="C134">
        <v>-16.670000000000002</v>
      </c>
      <c r="D134">
        <v>-45.57</v>
      </c>
      <c r="E134">
        <v>6</v>
      </c>
      <c r="F134">
        <v>165.5</v>
      </c>
      <c r="G134">
        <v>1034</v>
      </c>
      <c r="H134">
        <v>0</v>
      </c>
      <c r="I134" t="s">
        <v>25</v>
      </c>
      <c r="J134" t="s">
        <v>26</v>
      </c>
      <c r="K134">
        <v>6500.76</v>
      </c>
      <c r="L134">
        <v>7.5999999999999998E-2</v>
      </c>
      <c r="M134">
        <v>3.5999999999999997E-2</v>
      </c>
      <c r="N134">
        <v>0</v>
      </c>
      <c r="O134">
        <v>0</v>
      </c>
      <c r="P134">
        <v>0.28000000000000003</v>
      </c>
    </row>
    <row r="135" spans="1:16" x14ac:dyDescent="0.25">
      <c r="A135">
        <v>133</v>
      </c>
      <c r="B135" t="s">
        <v>215</v>
      </c>
      <c r="C135">
        <v>-100</v>
      </c>
      <c r="D135">
        <v>-15.13</v>
      </c>
      <c r="E135">
        <v>1</v>
      </c>
      <c r="F135">
        <v>54</v>
      </c>
      <c r="G135">
        <v>160</v>
      </c>
      <c r="H135">
        <v>0</v>
      </c>
      <c r="I135" t="s">
        <v>53</v>
      </c>
      <c r="J135" t="s">
        <v>17</v>
      </c>
      <c r="K135">
        <v>2654.68</v>
      </c>
      <c r="L135">
        <v>0.151</v>
      </c>
      <c r="M135">
        <v>1.9E-2</v>
      </c>
      <c r="N135">
        <v>0</v>
      </c>
      <c r="O135">
        <v>0</v>
      </c>
      <c r="P135">
        <v>0.28000000000000003</v>
      </c>
    </row>
    <row r="136" spans="1:16" x14ac:dyDescent="0.25">
      <c r="A136">
        <v>134</v>
      </c>
      <c r="B136" t="s">
        <v>216</v>
      </c>
      <c r="C136">
        <v>100</v>
      </c>
      <c r="D136">
        <v>5.45</v>
      </c>
      <c r="E136">
        <v>2</v>
      </c>
      <c r="F136">
        <v>39.5</v>
      </c>
      <c r="G136">
        <v>386</v>
      </c>
      <c r="H136">
        <v>0</v>
      </c>
      <c r="I136" t="s">
        <v>143</v>
      </c>
      <c r="J136" t="s">
        <v>23</v>
      </c>
      <c r="K136">
        <v>14917.5</v>
      </c>
      <c r="L136">
        <v>5.3999999999999999E-2</v>
      </c>
      <c r="M136">
        <v>5.0999999999999997E-2</v>
      </c>
      <c r="N136">
        <v>0</v>
      </c>
      <c r="O136">
        <v>0</v>
      </c>
      <c r="P136">
        <v>0.28000000000000003</v>
      </c>
    </row>
    <row r="137" spans="1:16" x14ac:dyDescent="0.25">
      <c r="A137">
        <v>135</v>
      </c>
      <c r="B137" t="s">
        <v>217</v>
      </c>
      <c r="C137">
        <v>100</v>
      </c>
      <c r="D137">
        <v>3.45</v>
      </c>
      <c r="E137">
        <v>4</v>
      </c>
      <c r="F137">
        <v>48.75</v>
      </c>
      <c r="G137">
        <v>1985</v>
      </c>
      <c r="H137">
        <v>0</v>
      </c>
      <c r="I137" t="s">
        <v>218</v>
      </c>
      <c r="J137" t="s">
        <v>26</v>
      </c>
      <c r="K137">
        <v>2523.4299999999998</v>
      </c>
      <c r="L137">
        <v>3.4000000000000002E-2</v>
      </c>
      <c r="M137">
        <v>8.2000000000000003E-2</v>
      </c>
      <c r="N137">
        <v>0</v>
      </c>
      <c r="O137">
        <v>0</v>
      </c>
      <c r="P137">
        <v>0.28000000000000003</v>
      </c>
    </row>
    <row r="138" spans="1:16" x14ac:dyDescent="0.25">
      <c r="A138">
        <v>136</v>
      </c>
      <c r="B138" t="s">
        <v>219</v>
      </c>
      <c r="C138">
        <v>100</v>
      </c>
      <c r="D138">
        <v>2.61</v>
      </c>
      <c r="E138">
        <v>4</v>
      </c>
      <c r="F138">
        <v>40.25</v>
      </c>
      <c r="G138">
        <v>1400</v>
      </c>
      <c r="H138">
        <v>0</v>
      </c>
      <c r="I138" t="s">
        <v>220</v>
      </c>
      <c r="J138" t="s">
        <v>30</v>
      </c>
      <c r="K138">
        <v>138355.25</v>
      </c>
      <c r="L138">
        <v>2.5999999999999999E-2</v>
      </c>
      <c r="M138">
        <v>9.9000000000000005E-2</v>
      </c>
      <c r="N138">
        <v>0</v>
      </c>
      <c r="O138">
        <v>0</v>
      </c>
      <c r="P138">
        <v>0.26</v>
      </c>
    </row>
    <row r="139" spans="1:16" x14ac:dyDescent="0.25">
      <c r="A139">
        <v>137</v>
      </c>
      <c r="B139" t="s">
        <v>221</v>
      </c>
      <c r="C139">
        <v>-25</v>
      </c>
      <c r="D139">
        <v>-18.86</v>
      </c>
      <c r="E139">
        <v>4</v>
      </c>
      <c r="F139">
        <v>104.5</v>
      </c>
      <c r="G139">
        <v>77</v>
      </c>
      <c r="H139">
        <v>0</v>
      </c>
      <c r="I139" t="s">
        <v>222</v>
      </c>
      <c r="J139" t="s">
        <v>47</v>
      </c>
      <c r="K139">
        <v>5564.85</v>
      </c>
      <c r="L139">
        <v>4.7E-2</v>
      </c>
      <c r="M139">
        <v>3.7999999999999999E-2</v>
      </c>
      <c r="N139">
        <v>0.26300000000000001</v>
      </c>
      <c r="O139">
        <v>0</v>
      </c>
      <c r="P139">
        <v>0.18</v>
      </c>
    </row>
    <row r="140" spans="1:16" x14ac:dyDescent="0.25">
      <c r="A140">
        <v>138</v>
      </c>
      <c r="B140" t="s">
        <v>223</v>
      </c>
      <c r="C140">
        <v>57.14</v>
      </c>
      <c r="D140">
        <v>2.4500000000000002</v>
      </c>
      <c r="E140">
        <v>7</v>
      </c>
      <c r="F140">
        <v>59.43</v>
      </c>
      <c r="G140">
        <v>4022</v>
      </c>
      <c r="H140">
        <v>0</v>
      </c>
      <c r="I140" t="s">
        <v>130</v>
      </c>
      <c r="J140" t="s">
        <v>86</v>
      </c>
      <c r="K140">
        <v>166698.57999999999</v>
      </c>
      <c r="L140">
        <v>1.4E-2</v>
      </c>
      <c r="M140">
        <v>0.11799999999999999</v>
      </c>
      <c r="N140">
        <v>0</v>
      </c>
      <c r="O140">
        <v>0</v>
      </c>
      <c r="P140">
        <v>0.16</v>
      </c>
    </row>
    <row r="141" spans="1:16" x14ac:dyDescent="0.25">
      <c r="A141">
        <v>139</v>
      </c>
      <c r="B141" t="s">
        <v>224</v>
      </c>
      <c r="C141">
        <v>100</v>
      </c>
      <c r="D141">
        <v>5.14</v>
      </c>
      <c r="E141">
        <v>1</v>
      </c>
      <c r="F141">
        <v>32</v>
      </c>
      <c r="G141">
        <v>295</v>
      </c>
      <c r="H141">
        <v>0</v>
      </c>
      <c r="I141" t="s">
        <v>225</v>
      </c>
      <c r="J141" t="s">
        <v>75</v>
      </c>
      <c r="K141">
        <v>4581.13</v>
      </c>
      <c r="L141">
        <v>5.0999999999999997E-2</v>
      </c>
      <c r="M141">
        <v>3.1E-2</v>
      </c>
      <c r="N141">
        <v>0</v>
      </c>
      <c r="O141">
        <v>0</v>
      </c>
      <c r="P141">
        <v>0.16</v>
      </c>
    </row>
    <row r="142" spans="1:16" x14ac:dyDescent="0.25">
      <c r="A142">
        <v>140</v>
      </c>
      <c r="B142" t="s">
        <v>226</v>
      </c>
      <c r="C142">
        <v>-16.670000000000002</v>
      </c>
      <c r="D142">
        <v>-10.56</v>
      </c>
      <c r="E142">
        <v>6</v>
      </c>
      <c r="F142">
        <v>71.17</v>
      </c>
      <c r="G142">
        <v>27</v>
      </c>
      <c r="H142">
        <v>0</v>
      </c>
      <c r="I142" t="s">
        <v>130</v>
      </c>
      <c r="J142" t="s">
        <v>86</v>
      </c>
      <c r="K142">
        <v>4313.7299999999996</v>
      </c>
      <c r="L142">
        <v>1.7999999999999999E-2</v>
      </c>
      <c r="M142">
        <v>8.4000000000000005E-2</v>
      </c>
      <c r="N142">
        <v>0.621</v>
      </c>
      <c r="O142">
        <v>0</v>
      </c>
      <c r="P142">
        <v>0.15</v>
      </c>
    </row>
    <row r="143" spans="1:16" x14ac:dyDescent="0.25">
      <c r="A143">
        <v>141</v>
      </c>
      <c r="B143" t="s">
        <v>227</v>
      </c>
      <c r="C143">
        <v>57.89</v>
      </c>
      <c r="D143">
        <v>0.57999999999999996</v>
      </c>
      <c r="E143">
        <v>19</v>
      </c>
      <c r="F143">
        <v>46.05</v>
      </c>
      <c r="G143">
        <v>2359</v>
      </c>
      <c r="H143">
        <v>0</v>
      </c>
      <c r="I143" t="s">
        <v>74</v>
      </c>
      <c r="J143" t="s">
        <v>75</v>
      </c>
      <c r="K143">
        <v>33685.589999999997</v>
      </c>
      <c r="L143">
        <v>3.0000000000000001E-3</v>
      </c>
      <c r="M143">
        <v>0.41299999999999998</v>
      </c>
      <c r="N143">
        <v>0</v>
      </c>
      <c r="O143">
        <v>0</v>
      </c>
      <c r="P143">
        <v>0.14000000000000001</v>
      </c>
    </row>
    <row r="144" spans="1:16" x14ac:dyDescent="0.25">
      <c r="A144">
        <v>142</v>
      </c>
      <c r="B144" t="s">
        <v>228</v>
      </c>
      <c r="C144">
        <v>57.14</v>
      </c>
      <c r="D144">
        <v>1.77</v>
      </c>
      <c r="E144">
        <v>7</v>
      </c>
      <c r="F144">
        <v>59.14</v>
      </c>
      <c r="G144">
        <v>50</v>
      </c>
      <c r="H144">
        <v>0</v>
      </c>
      <c r="I144" t="s">
        <v>225</v>
      </c>
      <c r="J144" t="s">
        <v>75</v>
      </c>
      <c r="K144">
        <v>4510.3999999999996</v>
      </c>
      <c r="L144">
        <v>0.01</v>
      </c>
      <c r="M144">
        <v>0.11799999999999999</v>
      </c>
      <c r="N144">
        <v>0.155</v>
      </c>
      <c r="O144">
        <v>0</v>
      </c>
      <c r="P144">
        <v>0.12</v>
      </c>
    </row>
    <row r="145" spans="1:16" x14ac:dyDescent="0.25">
      <c r="A145">
        <v>143</v>
      </c>
      <c r="B145" t="s">
        <v>229</v>
      </c>
      <c r="C145">
        <v>33.33</v>
      </c>
      <c r="D145">
        <v>1.82</v>
      </c>
      <c r="E145">
        <v>12</v>
      </c>
      <c r="F145">
        <v>63.33</v>
      </c>
      <c r="G145">
        <v>4566</v>
      </c>
      <c r="H145">
        <v>0</v>
      </c>
      <c r="I145" t="s">
        <v>230</v>
      </c>
      <c r="J145" t="s">
        <v>56</v>
      </c>
      <c r="K145">
        <v>8792.4</v>
      </c>
      <c r="L145">
        <v>6.0000000000000001E-3</v>
      </c>
      <c r="M145">
        <v>0.189</v>
      </c>
      <c r="N145">
        <v>0</v>
      </c>
      <c r="O145">
        <v>0</v>
      </c>
      <c r="P145">
        <v>0.11</v>
      </c>
    </row>
    <row r="146" spans="1:16" x14ac:dyDescent="0.25">
      <c r="A146">
        <v>144</v>
      </c>
      <c r="B146" t="s">
        <v>231</v>
      </c>
      <c r="C146">
        <v>40</v>
      </c>
      <c r="D146">
        <v>3.04</v>
      </c>
      <c r="E146">
        <v>5</v>
      </c>
      <c r="F146">
        <v>58.8</v>
      </c>
      <c r="G146">
        <v>1995</v>
      </c>
      <c r="H146">
        <v>0</v>
      </c>
      <c r="I146" t="s">
        <v>44</v>
      </c>
      <c r="J146" t="s">
        <v>26</v>
      </c>
      <c r="K146">
        <v>36964.720000000001</v>
      </c>
      <c r="L146">
        <v>1.2E-2</v>
      </c>
      <c r="M146">
        <v>8.5000000000000006E-2</v>
      </c>
      <c r="N146">
        <v>0</v>
      </c>
      <c r="O146">
        <v>0</v>
      </c>
      <c r="P146">
        <v>0.1</v>
      </c>
    </row>
    <row r="147" spans="1:16" x14ac:dyDescent="0.25">
      <c r="A147">
        <v>145</v>
      </c>
      <c r="B147" t="s">
        <v>232</v>
      </c>
      <c r="C147">
        <v>44.44</v>
      </c>
      <c r="D147">
        <v>1.28</v>
      </c>
      <c r="E147">
        <v>9</v>
      </c>
      <c r="F147">
        <v>58.56</v>
      </c>
      <c r="G147">
        <v>1097</v>
      </c>
      <c r="H147">
        <v>0</v>
      </c>
      <c r="I147" t="s">
        <v>63</v>
      </c>
      <c r="J147" t="s">
        <v>30</v>
      </c>
      <c r="K147">
        <v>10634.6</v>
      </c>
      <c r="L147">
        <v>6.0000000000000001E-3</v>
      </c>
      <c r="M147">
        <v>0.154</v>
      </c>
      <c r="N147">
        <v>0</v>
      </c>
      <c r="O147">
        <v>0</v>
      </c>
      <c r="P147">
        <v>0.09</v>
      </c>
    </row>
    <row r="148" spans="1:16" x14ac:dyDescent="0.25">
      <c r="A148">
        <v>146</v>
      </c>
      <c r="B148" t="s">
        <v>233</v>
      </c>
      <c r="C148">
        <v>100</v>
      </c>
      <c r="D148">
        <v>5.03</v>
      </c>
      <c r="E148">
        <v>1</v>
      </c>
      <c r="F148">
        <v>71</v>
      </c>
      <c r="G148">
        <v>50</v>
      </c>
      <c r="H148">
        <v>0</v>
      </c>
      <c r="I148" t="s">
        <v>225</v>
      </c>
      <c r="J148" t="s">
        <v>75</v>
      </c>
      <c r="K148">
        <v>4510.3900000000003</v>
      </c>
      <c r="L148">
        <v>0.05</v>
      </c>
      <c r="M148">
        <v>1.4E-2</v>
      </c>
      <c r="N148">
        <v>0.29599999999999999</v>
      </c>
      <c r="O148">
        <v>0</v>
      </c>
      <c r="P148">
        <v>7.0000000000000007E-2</v>
      </c>
    </row>
    <row r="149" spans="1:16" x14ac:dyDescent="0.25">
      <c r="A149">
        <v>147</v>
      </c>
      <c r="B149" t="s">
        <v>234</v>
      </c>
      <c r="C149">
        <v>-100</v>
      </c>
      <c r="D149">
        <v>-3.85</v>
      </c>
      <c r="E149">
        <v>1</v>
      </c>
      <c r="F149">
        <v>63</v>
      </c>
      <c r="G149">
        <v>1770</v>
      </c>
      <c r="H149">
        <v>0</v>
      </c>
      <c r="I149" t="s">
        <v>122</v>
      </c>
      <c r="J149" t="s">
        <v>23</v>
      </c>
      <c r="K149">
        <v>11538.65</v>
      </c>
      <c r="L149">
        <v>3.7999999999999999E-2</v>
      </c>
      <c r="M149">
        <v>1.6E-2</v>
      </c>
      <c r="N149">
        <v>0</v>
      </c>
      <c r="O149">
        <v>0</v>
      </c>
      <c r="P149">
        <v>0.06</v>
      </c>
    </row>
    <row r="150" spans="1:16" x14ac:dyDescent="0.25">
      <c r="A150">
        <v>148</v>
      </c>
      <c r="B150" t="s">
        <v>235</v>
      </c>
      <c r="C150">
        <v>50</v>
      </c>
      <c r="D150">
        <v>0.53</v>
      </c>
      <c r="E150">
        <v>10</v>
      </c>
      <c r="F150">
        <v>52.9</v>
      </c>
      <c r="G150">
        <v>91</v>
      </c>
      <c r="H150">
        <v>0</v>
      </c>
      <c r="I150" t="s">
        <v>29</v>
      </c>
      <c r="J150" t="s">
        <v>30</v>
      </c>
      <c r="K150">
        <v>44769.34</v>
      </c>
      <c r="L150">
        <v>3.0000000000000001E-3</v>
      </c>
      <c r="M150">
        <v>0.189</v>
      </c>
      <c r="N150">
        <v>0</v>
      </c>
      <c r="O150">
        <v>0</v>
      </c>
      <c r="P150">
        <v>0.05</v>
      </c>
    </row>
    <row r="151" spans="1:16" x14ac:dyDescent="0.25">
      <c r="A151">
        <v>149</v>
      </c>
      <c r="B151" t="s">
        <v>236</v>
      </c>
      <c r="C151">
        <v>40</v>
      </c>
      <c r="D151">
        <v>0.59</v>
      </c>
      <c r="E151">
        <v>10</v>
      </c>
      <c r="F151">
        <v>49.1</v>
      </c>
      <c r="G151">
        <v>160</v>
      </c>
      <c r="H151">
        <v>0</v>
      </c>
      <c r="I151" t="s">
        <v>53</v>
      </c>
      <c r="J151" t="s">
        <v>17</v>
      </c>
      <c r="K151">
        <v>2453.41</v>
      </c>
      <c r="L151">
        <v>2E-3</v>
      </c>
      <c r="M151">
        <v>0.20399999999999999</v>
      </c>
      <c r="N151">
        <v>0</v>
      </c>
      <c r="O151">
        <v>0</v>
      </c>
      <c r="P151">
        <v>0.05</v>
      </c>
    </row>
    <row r="152" spans="1:16" x14ac:dyDescent="0.25">
      <c r="A152">
        <v>150</v>
      </c>
      <c r="B152" t="s">
        <v>237</v>
      </c>
      <c r="C152">
        <v>100</v>
      </c>
      <c r="D152">
        <v>0.78</v>
      </c>
      <c r="E152">
        <v>3</v>
      </c>
      <c r="F152">
        <v>77</v>
      </c>
      <c r="G152">
        <v>33</v>
      </c>
      <c r="H152">
        <v>0</v>
      </c>
      <c r="I152" t="s">
        <v>165</v>
      </c>
      <c r="J152" t="s">
        <v>47</v>
      </c>
      <c r="K152">
        <v>4987.1499999999996</v>
      </c>
      <c r="L152">
        <v>8.0000000000000002E-3</v>
      </c>
      <c r="M152">
        <v>3.9E-2</v>
      </c>
      <c r="N152">
        <v>0.57099999999999995</v>
      </c>
      <c r="O152">
        <v>0</v>
      </c>
      <c r="P152">
        <v>0.03</v>
      </c>
    </row>
    <row r="153" spans="1:16" x14ac:dyDescent="0.25">
      <c r="A153">
        <v>151</v>
      </c>
      <c r="B153" t="s">
        <v>238</v>
      </c>
      <c r="C153">
        <v>0</v>
      </c>
      <c r="D153">
        <v>-15.7</v>
      </c>
      <c r="E153">
        <v>7</v>
      </c>
      <c r="F153">
        <v>88.86</v>
      </c>
      <c r="G153">
        <v>2863</v>
      </c>
      <c r="H153">
        <v>0</v>
      </c>
      <c r="I153" t="s">
        <v>239</v>
      </c>
      <c r="J153" t="s">
        <v>86</v>
      </c>
      <c r="K153">
        <v>28843.47</v>
      </c>
      <c r="L153">
        <v>0</v>
      </c>
      <c r="M153">
        <v>7.9000000000000001E-2</v>
      </c>
      <c r="N153">
        <v>0</v>
      </c>
      <c r="O153">
        <v>0</v>
      </c>
      <c r="P153">
        <v>0</v>
      </c>
    </row>
    <row r="154" spans="1:16" x14ac:dyDescent="0.25">
      <c r="A154">
        <v>152</v>
      </c>
      <c r="B154" t="s">
        <v>240</v>
      </c>
      <c r="C154">
        <v>0</v>
      </c>
      <c r="D154">
        <v>-9.06</v>
      </c>
      <c r="E154">
        <v>2</v>
      </c>
      <c r="F154">
        <v>94</v>
      </c>
      <c r="G154">
        <v>252</v>
      </c>
      <c r="H154">
        <v>0</v>
      </c>
      <c r="I154" t="s">
        <v>99</v>
      </c>
      <c r="J154" t="s">
        <v>23</v>
      </c>
      <c r="K154">
        <v>4140.12</v>
      </c>
      <c r="L154">
        <v>0</v>
      </c>
      <c r="M154">
        <v>2.1000000000000001E-2</v>
      </c>
      <c r="N154">
        <v>0</v>
      </c>
      <c r="O154">
        <v>0</v>
      </c>
      <c r="P154">
        <v>0</v>
      </c>
    </row>
    <row r="155" spans="1:16" x14ac:dyDescent="0.25">
      <c r="A155">
        <v>153</v>
      </c>
      <c r="B155" t="s">
        <v>241</v>
      </c>
      <c r="C155">
        <v>53.33</v>
      </c>
      <c r="D155">
        <v>-0.23</v>
      </c>
      <c r="E155">
        <v>15</v>
      </c>
      <c r="F155">
        <v>57.4</v>
      </c>
      <c r="G155">
        <v>4088</v>
      </c>
      <c r="H155">
        <v>0</v>
      </c>
      <c r="I155" t="s">
        <v>242</v>
      </c>
      <c r="J155" t="s">
        <v>20</v>
      </c>
      <c r="K155">
        <v>5633.33</v>
      </c>
      <c r="L155">
        <v>-1E-3</v>
      </c>
      <c r="M155">
        <v>0.26100000000000001</v>
      </c>
      <c r="N155">
        <v>0</v>
      </c>
      <c r="O155">
        <v>0</v>
      </c>
      <c r="P155">
        <v>-0.03</v>
      </c>
    </row>
    <row r="156" spans="1:16" x14ac:dyDescent="0.25">
      <c r="A156">
        <v>154</v>
      </c>
      <c r="B156" t="s">
        <v>243</v>
      </c>
      <c r="C156">
        <v>14.29</v>
      </c>
      <c r="D156">
        <v>-4.6900000000000004</v>
      </c>
      <c r="E156">
        <v>7</v>
      </c>
      <c r="F156">
        <v>86.57</v>
      </c>
      <c r="G156">
        <v>371</v>
      </c>
      <c r="H156">
        <v>0</v>
      </c>
      <c r="I156" t="s">
        <v>169</v>
      </c>
      <c r="J156" t="s">
        <v>50</v>
      </c>
      <c r="K156">
        <v>7025.29</v>
      </c>
      <c r="L156">
        <v>-7.0000000000000001E-3</v>
      </c>
      <c r="M156">
        <v>8.1000000000000003E-2</v>
      </c>
      <c r="N156">
        <v>0</v>
      </c>
      <c r="O156">
        <v>0</v>
      </c>
      <c r="P156">
        <v>-0.05</v>
      </c>
    </row>
    <row r="157" spans="1:16" x14ac:dyDescent="0.25">
      <c r="A157">
        <v>155</v>
      </c>
      <c r="B157" t="s">
        <v>244</v>
      </c>
      <c r="C157">
        <v>12.5</v>
      </c>
      <c r="D157">
        <v>-5.47</v>
      </c>
      <c r="E157">
        <v>8</v>
      </c>
      <c r="F157">
        <v>82.25</v>
      </c>
      <c r="G157">
        <v>557</v>
      </c>
      <c r="H157">
        <v>0</v>
      </c>
      <c r="I157" t="s">
        <v>85</v>
      </c>
      <c r="J157" t="s">
        <v>86</v>
      </c>
      <c r="K157">
        <v>23507.82</v>
      </c>
      <c r="L157">
        <v>-7.0000000000000001E-3</v>
      </c>
      <c r="M157">
        <v>9.7000000000000003E-2</v>
      </c>
      <c r="N157">
        <v>0</v>
      </c>
      <c r="O157">
        <v>0</v>
      </c>
      <c r="P157">
        <v>-7.0000000000000007E-2</v>
      </c>
    </row>
    <row r="158" spans="1:16" x14ac:dyDescent="0.25">
      <c r="A158">
        <v>156</v>
      </c>
      <c r="B158" t="s">
        <v>245</v>
      </c>
      <c r="C158">
        <v>33.33</v>
      </c>
      <c r="D158">
        <v>-5.81</v>
      </c>
      <c r="E158">
        <v>3</v>
      </c>
      <c r="F158">
        <v>76.33</v>
      </c>
      <c r="G158">
        <v>44</v>
      </c>
      <c r="H158">
        <v>0</v>
      </c>
      <c r="I158" t="s">
        <v>92</v>
      </c>
      <c r="J158" t="s">
        <v>47</v>
      </c>
      <c r="K158">
        <v>10437.34</v>
      </c>
      <c r="L158">
        <v>-1.9E-2</v>
      </c>
      <c r="M158">
        <v>3.9E-2</v>
      </c>
      <c r="N158">
        <v>0.42399999999999999</v>
      </c>
      <c r="O158">
        <v>0</v>
      </c>
      <c r="P158">
        <v>-0.08</v>
      </c>
    </row>
    <row r="159" spans="1:16" x14ac:dyDescent="0.25">
      <c r="A159">
        <v>157</v>
      </c>
      <c r="B159" t="s">
        <v>246</v>
      </c>
      <c r="C159">
        <v>66.67</v>
      </c>
      <c r="D159">
        <v>-1.04</v>
      </c>
      <c r="E159">
        <v>9</v>
      </c>
      <c r="F159">
        <v>53.56</v>
      </c>
      <c r="G159">
        <v>1275</v>
      </c>
      <c r="H159">
        <v>0</v>
      </c>
      <c r="I159" t="s">
        <v>53</v>
      </c>
      <c r="J159" t="s">
        <v>17</v>
      </c>
      <c r="K159">
        <v>4814.49</v>
      </c>
      <c r="L159">
        <v>-7.0000000000000001E-3</v>
      </c>
      <c r="M159">
        <v>0.16800000000000001</v>
      </c>
      <c r="N159">
        <v>0</v>
      </c>
      <c r="O159">
        <v>0</v>
      </c>
      <c r="P159">
        <v>-0.12</v>
      </c>
    </row>
    <row r="160" spans="1:16" x14ac:dyDescent="0.25">
      <c r="A160">
        <v>158</v>
      </c>
      <c r="B160" t="s">
        <v>247</v>
      </c>
      <c r="C160">
        <v>16.670000000000002</v>
      </c>
      <c r="D160">
        <v>-16.61</v>
      </c>
      <c r="E160">
        <v>6</v>
      </c>
      <c r="F160">
        <v>97.33</v>
      </c>
      <c r="G160">
        <v>941</v>
      </c>
      <c r="H160">
        <v>0</v>
      </c>
      <c r="I160" t="s">
        <v>218</v>
      </c>
      <c r="J160" t="s">
        <v>26</v>
      </c>
      <c r="K160">
        <v>2660.03</v>
      </c>
      <c r="L160">
        <v>-2.8000000000000001E-2</v>
      </c>
      <c r="M160">
        <v>6.2E-2</v>
      </c>
      <c r="N160">
        <v>0</v>
      </c>
      <c r="O160">
        <v>0</v>
      </c>
      <c r="P160">
        <v>-0.17</v>
      </c>
    </row>
    <row r="161" spans="1:16" x14ac:dyDescent="0.25">
      <c r="A161">
        <v>159</v>
      </c>
      <c r="B161" t="s">
        <v>248</v>
      </c>
      <c r="C161">
        <v>40</v>
      </c>
      <c r="D161">
        <v>-2.99</v>
      </c>
      <c r="E161">
        <v>10</v>
      </c>
      <c r="F161">
        <v>63.3</v>
      </c>
      <c r="G161">
        <v>74</v>
      </c>
      <c r="H161">
        <v>0</v>
      </c>
      <c r="I161" t="s">
        <v>249</v>
      </c>
      <c r="J161" t="s">
        <v>17</v>
      </c>
      <c r="K161">
        <v>8507.5499999999993</v>
      </c>
      <c r="L161">
        <v>-1.2E-2</v>
      </c>
      <c r="M161">
        <v>0.158</v>
      </c>
      <c r="N161">
        <v>0</v>
      </c>
      <c r="O161">
        <v>0</v>
      </c>
      <c r="P161">
        <v>-0.19</v>
      </c>
    </row>
    <row r="162" spans="1:16" x14ac:dyDescent="0.25">
      <c r="A162">
        <v>160</v>
      </c>
      <c r="B162" t="s">
        <v>250</v>
      </c>
      <c r="C162">
        <v>64.290000000000006</v>
      </c>
      <c r="D162">
        <v>-1.62</v>
      </c>
      <c r="E162">
        <v>14</v>
      </c>
      <c r="F162">
        <v>62</v>
      </c>
      <c r="G162">
        <v>1014</v>
      </c>
      <c r="H162">
        <v>0</v>
      </c>
      <c r="I162" t="s">
        <v>115</v>
      </c>
      <c r="J162" t="s">
        <v>23</v>
      </c>
      <c r="K162">
        <v>18320.41</v>
      </c>
      <c r="L162">
        <v>-0.01</v>
      </c>
      <c r="M162">
        <v>0.22600000000000001</v>
      </c>
      <c r="N162">
        <v>0</v>
      </c>
      <c r="O162">
        <v>0</v>
      </c>
      <c r="P162">
        <v>-0.24</v>
      </c>
    </row>
    <row r="163" spans="1:16" x14ac:dyDescent="0.25">
      <c r="A163">
        <v>161</v>
      </c>
      <c r="B163" t="s">
        <v>251</v>
      </c>
      <c r="C163">
        <v>25</v>
      </c>
      <c r="D163">
        <v>-4.58</v>
      </c>
      <c r="E163">
        <v>20</v>
      </c>
      <c r="F163">
        <v>67.2</v>
      </c>
      <c r="G163">
        <v>160</v>
      </c>
      <c r="H163">
        <v>0</v>
      </c>
      <c r="I163" t="s">
        <v>53</v>
      </c>
      <c r="J163" t="s">
        <v>17</v>
      </c>
      <c r="K163">
        <v>2393.9499999999998</v>
      </c>
      <c r="L163">
        <v>-1.0999999999999999E-2</v>
      </c>
      <c r="M163">
        <v>0.29799999999999999</v>
      </c>
      <c r="N163">
        <v>0</v>
      </c>
      <c r="O163">
        <v>0</v>
      </c>
      <c r="P163">
        <v>-0.34</v>
      </c>
    </row>
    <row r="164" spans="1:16" x14ac:dyDescent="0.25">
      <c r="A164">
        <v>162</v>
      </c>
      <c r="B164" t="s">
        <v>252</v>
      </c>
      <c r="C164">
        <v>57.14</v>
      </c>
      <c r="D164">
        <v>-2.61</v>
      </c>
      <c r="E164">
        <v>14</v>
      </c>
      <c r="F164">
        <v>60.86</v>
      </c>
      <c r="G164">
        <v>1984</v>
      </c>
      <c r="H164">
        <v>0</v>
      </c>
      <c r="I164" t="s">
        <v>253</v>
      </c>
      <c r="J164" t="s">
        <v>30</v>
      </c>
      <c r="K164">
        <v>28295.86</v>
      </c>
      <c r="L164">
        <v>-1.4999999999999999E-2</v>
      </c>
      <c r="M164">
        <v>0.23</v>
      </c>
      <c r="N164">
        <v>0</v>
      </c>
      <c r="O164">
        <v>0</v>
      </c>
      <c r="P164">
        <v>-0.34</v>
      </c>
    </row>
    <row r="165" spans="1:16" x14ac:dyDescent="0.25">
      <c r="A165">
        <v>163</v>
      </c>
      <c r="B165" t="s">
        <v>254</v>
      </c>
      <c r="C165">
        <v>35</v>
      </c>
      <c r="D165">
        <v>-3.3</v>
      </c>
      <c r="E165">
        <v>20</v>
      </c>
      <c r="F165">
        <v>57.45</v>
      </c>
      <c r="G165">
        <v>1049</v>
      </c>
      <c r="H165">
        <v>0</v>
      </c>
      <c r="I165" t="s">
        <v>74</v>
      </c>
      <c r="J165" t="s">
        <v>75</v>
      </c>
      <c r="K165">
        <v>41332.04</v>
      </c>
      <c r="L165">
        <v>-1.2E-2</v>
      </c>
      <c r="M165">
        <v>0.34799999999999998</v>
      </c>
      <c r="N165">
        <v>0</v>
      </c>
      <c r="O165">
        <v>0</v>
      </c>
      <c r="P165">
        <v>-0.4</v>
      </c>
    </row>
    <row r="166" spans="1:16" x14ac:dyDescent="0.25">
      <c r="A166">
        <v>164</v>
      </c>
      <c r="B166" t="s">
        <v>255</v>
      </c>
      <c r="C166">
        <v>50</v>
      </c>
      <c r="D166">
        <v>-8.01</v>
      </c>
      <c r="E166">
        <v>6</v>
      </c>
      <c r="F166">
        <v>56.67</v>
      </c>
      <c r="G166">
        <v>79</v>
      </c>
      <c r="H166">
        <v>0</v>
      </c>
      <c r="I166" t="s">
        <v>162</v>
      </c>
      <c r="J166" t="s">
        <v>47</v>
      </c>
      <c r="K166">
        <v>20532.330000000002</v>
      </c>
      <c r="L166">
        <v>-0.04</v>
      </c>
      <c r="M166">
        <v>0.106</v>
      </c>
      <c r="N166">
        <v>0</v>
      </c>
      <c r="O166">
        <v>0</v>
      </c>
      <c r="P166">
        <v>-0.42</v>
      </c>
    </row>
    <row r="167" spans="1:16" x14ac:dyDescent="0.25">
      <c r="A167">
        <v>165</v>
      </c>
      <c r="B167" t="s">
        <v>256</v>
      </c>
      <c r="C167">
        <v>69.23</v>
      </c>
      <c r="D167">
        <v>-3.56</v>
      </c>
      <c r="E167">
        <v>13</v>
      </c>
      <c r="F167">
        <v>67.38</v>
      </c>
      <c r="G167">
        <v>1419</v>
      </c>
      <c r="H167">
        <v>0</v>
      </c>
      <c r="I167" t="s">
        <v>257</v>
      </c>
      <c r="J167" t="s">
        <v>86</v>
      </c>
      <c r="K167">
        <v>2824.52</v>
      </c>
      <c r="L167">
        <v>-2.5000000000000001E-2</v>
      </c>
      <c r="M167">
        <v>0.193</v>
      </c>
      <c r="N167">
        <v>0</v>
      </c>
      <c r="O167">
        <v>0</v>
      </c>
      <c r="P167">
        <v>-0.48</v>
      </c>
    </row>
    <row r="168" spans="1:16" x14ac:dyDescent="0.25">
      <c r="A168">
        <v>166</v>
      </c>
      <c r="B168" t="s">
        <v>258</v>
      </c>
      <c r="C168">
        <v>78.569999999999993</v>
      </c>
      <c r="D168">
        <v>-3</v>
      </c>
      <c r="E168">
        <v>14</v>
      </c>
      <c r="F168">
        <v>54.57</v>
      </c>
      <c r="G168">
        <v>942</v>
      </c>
      <c r="H168">
        <v>0</v>
      </c>
      <c r="I168" t="s">
        <v>185</v>
      </c>
      <c r="J168" t="s">
        <v>56</v>
      </c>
      <c r="K168">
        <v>3592.73</v>
      </c>
      <c r="L168">
        <v>-2.4E-2</v>
      </c>
      <c r="M168">
        <v>0.25700000000000001</v>
      </c>
      <c r="N168">
        <v>0</v>
      </c>
      <c r="O168">
        <v>0</v>
      </c>
      <c r="P168">
        <v>-0.6</v>
      </c>
    </row>
    <row r="169" spans="1:16" x14ac:dyDescent="0.25">
      <c r="A169">
        <v>167</v>
      </c>
      <c r="B169" t="s">
        <v>259</v>
      </c>
      <c r="C169">
        <v>57.14</v>
      </c>
      <c r="D169">
        <v>-6.85</v>
      </c>
      <c r="E169">
        <v>14</v>
      </c>
      <c r="F169">
        <v>62.14</v>
      </c>
      <c r="G169">
        <v>138</v>
      </c>
      <c r="H169">
        <v>0</v>
      </c>
      <c r="I169" t="s">
        <v>92</v>
      </c>
      <c r="J169" t="s">
        <v>47</v>
      </c>
      <c r="K169">
        <v>12062.2</v>
      </c>
      <c r="L169">
        <v>-3.9E-2</v>
      </c>
      <c r="M169">
        <v>0.22500000000000001</v>
      </c>
      <c r="N169">
        <v>0</v>
      </c>
      <c r="O169">
        <v>0</v>
      </c>
      <c r="P169">
        <v>-0.88</v>
      </c>
    </row>
    <row r="170" spans="1:16" x14ac:dyDescent="0.25">
      <c r="A170">
        <v>168</v>
      </c>
      <c r="B170" t="s">
        <v>260</v>
      </c>
      <c r="C170">
        <v>40</v>
      </c>
      <c r="D170">
        <v>-9.25</v>
      </c>
      <c r="E170">
        <v>35</v>
      </c>
      <c r="F170">
        <v>130.31</v>
      </c>
      <c r="G170">
        <v>1101</v>
      </c>
      <c r="H170">
        <v>0</v>
      </c>
      <c r="I170" t="s">
        <v>25</v>
      </c>
      <c r="J170" t="s">
        <v>26</v>
      </c>
      <c r="K170">
        <v>6867.54</v>
      </c>
      <c r="L170">
        <v>-3.6999999999999998E-2</v>
      </c>
      <c r="M170">
        <v>1</v>
      </c>
      <c r="N170">
        <v>0</v>
      </c>
      <c r="O170">
        <v>0</v>
      </c>
      <c r="P170">
        <v>-3.7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rsimd3</vt:lpstr>
      <vt:lpstr>rsimd2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Gamarnik</dc:creator>
  <cp:lastModifiedBy>Michael Gamarnik</cp:lastModifiedBy>
  <dcterms:created xsi:type="dcterms:W3CDTF">2024-02-10T20:16:08Z</dcterms:created>
  <dcterms:modified xsi:type="dcterms:W3CDTF">2024-02-10T20:29:09Z</dcterms:modified>
</cp:coreProperties>
</file>