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7" firstSheet="0" activeTab="0"/>
  </bookViews>
  <sheets>
    <sheet name="Mouser_Only_2" sheetId="1" state="visible" r:id="rId2"/>
    <sheet name="Original" sheetId="2" state="visible" r:id="rId3"/>
    <sheet name="Sheet5" sheetId="3" state="visible" r:id="rId4"/>
  </sheets>
  <definedNames>
    <definedName function="false" hidden="false" name="DATA" vbProcedure="false">"H:\06_Teknisk\067_Cadstar\purchase_library\purchaselib.xls!DATA"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<sst xmlns="http://schemas.openxmlformats.org/spreadsheetml/2006/main" count="395" uniqueCount="196">
  <si>
    <t>NBMC health Monitor Part List  (12/1/2014)</t>
  </si>
  <si>
    <t>Kit Count :</t>
  </si>
  <si>
    <t>Sch. Ref</t>
  </si>
  <si>
    <t>Package
(in)</t>
  </si>
  <si>
    <t>Description</t>
  </si>
  <si>
    <t>Pcs/Kit</t>
  </si>
  <si>
    <t>T.Pcs</t>
  </si>
  <si>
    <t>Manufacturer</t>
  </si>
  <si>
    <t>Manufacturer PN</t>
  </si>
  <si>
    <t>Seller</t>
  </si>
  <si>
    <t>Seller Part number</t>
  </si>
  <si>
    <t>Notes</t>
  </si>
  <si>
    <t>C17,C18,C181,C191</t>
  </si>
  <si>
    <t>0.1uF capacitor</t>
  </si>
  <si>
    <t>Murata</t>
  </si>
  <si>
    <t>GRM155R71C104KA88D</t>
  </si>
  <si>
    <t>Mouser</t>
  </si>
  <si>
    <t>81-GRM155R71C104KA88D</t>
  </si>
  <si>
    <t>Multilayer Ceramic Capacitors MLCC - SMD/SMT 0402 0.1uF 16volts X7R 10%</t>
  </si>
  <si>
    <t>C21</t>
  </si>
  <si>
    <t>0.33uF capacitor</t>
  </si>
  <si>
    <t>TDK</t>
  </si>
  <si>
    <t>C1005X6S0J334M050BC</t>
  </si>
  <si>
    <t>810-C1005X6S0J334M0C</t>
  </si>
  <si>
    <t>Multilayer Ceramic Capacitors MLCC - SMD/SMT 0402 0.33uF 6.3volts X6S 20% T=0.5mm</t>
  </si>
  <si>
    <t>R19</t>
  </si>
  <si>
    <t>1.4Mohm resistor</t>
  </si>
  <si>
    <t>Vishay Dale</t>
  </si>
  <si>
    <t>CRCW04021M40FKED</t>
  </si>
  <si>
    <t>71-CRCW0402-1.4M-E3</t>
  </si>
  <si>
    <t>Thick Film Resistors - SMD 1/16watt 1.4Mohms 1%</t>
  </si>
  <si>
    <t>C19</t>
  </si>
  <si>
    <t>1.5nF capacitor</t>
  </si>
  <si>
    <t>GRM155R71H152KA01D</t>
  </si>
  <si>
    <t>81-GRM155R71H152KA01D</t>
  </si>
  <si>
    <t>Multilayer Ceramic Capacitors MLCC - SMD/SMT 0402 1500pF 50volts X7R 10%</t>
  </si>
  <si>
    <t>JP1</t>
  </si>
  <si>
    <t>SMT
0.050"
spacing</t>
  </si>
  <si>
    <t>10 pin connector</t>
  </si>
  <si>
    <t>FCI</t>
  </si>
  <si>
    <t>20021121-00010C4LF</t>
  </si>
  <si>
    <t>649-202112100010C4LF</t>
  </si>
  <si>
    <t>Headers &amp; Wire Housings 10P HDR UNSHRD 1.27x1.27MM BTB SMT</t>
  </si>
  <si>
    <t>R13</t>
  </si>
  <si>
    <t>100kohm resistor</t>
  </si>
  <si>
    <t>Panasonic</t>
  </si>
  <si>
    <t>ERJ-2RKF1003X</t>
  </si>
  <si>
    <t>667-ERJ-2RKF1003X</t>
  </si>
  <si>
    <t>Thick Film Resistors - SMD 0402 100Kohms 1% Tol</t>
  </si>
  <si>
    <t>C3</t>
  </si>
  <si>
    <t>100uF capacitor</t>
  </si>
  <si>
    <t>AVX</t>
  </si>
  <si>
    <t>TAJB107M006RNJ</t>
  </si>
  <si>
    <t>581-TAJB107M006R</t>
  </si>
  <si>
    <t>Tantalum Capacitors - Solid SMD 6.3volts 100uF 20%</t>
  </si>
  <si>
    <t>R15,R16,R17,R18,R26,R27</t>
  </si>
  <si>
    <t>10Mohm resistor</t>
  </si>
  <si>
    <t>KOA</t>
  </si>
  <si>
    <t>RK73H1ETTP1005F</t>
  </si>
  <si>
    <t>660-RK73H1ETTP1005F</t>
  </si>
  <si>
    <t>Thick Film Resistors - SMD 10M OHM 1%</t>
  </si>
  <si>
    <t>C16</t>
  </si>
  <si>
    <t>10nF capacitor</t>
  </si>
  <si>
    <t>GRM155R71E103KA01D</t>
  </si>
  <si>
    <t>81-GRM155R71E103KA01D</t>
  </si>
  <si>
    <t>Multilayer Ceramic Capacitors MLCC - SMD/SMT 0402 0.01uF 25volts X7R 10%</t>
  </si>
  <si>
    <t>C14</t>
  </si>
  <si>
    <t>10uF capacitor</t>
  </si>
  <si>
    <t>GRM155R60J106ME44D</t>
  </si>
  <si>
    <t>81-GRM155R60J106ME44D</t>
  </si>
  <si>
    <t>Multilayer Ceramic Capacitors MLCC - SMD/SMT 10UF 6.3V 20% 0402</t>
  </si>
  <si>
    <t>C29,C30</t>
  </si>
  <si>
    <t>15pF capacitor</t>
  </si>
  <si>
    <t>04023A150KAT2A</t>
  </si>
  <si>
    <t>581-04023A150KAT2A</t>
  </si>
  <si>
    <t>Multilayer Ceramic Capacitors MLCC - SMD/SMT 25volts 15pF 10% C0G</t>
  </si>
  <si>
    <t>R22,R23</t>
  </si>
  <si>
    <t>180kohm resistor</t>
  </si>
  <si>
    <t>ERJ-2RKF1803X</t>
  </si>
  <si>
    <t>667-ERJ-2RKF1803X</t>
  </si>
  <si>
    <t>Thick Film Resistors - SMD 0402 180Kohms 1% Tol</t>
  </si>
  <si>
    <t>R14,R20,R21</t>
  </si>
  <si>
    <t>1Mohm resistor</t>
  </si>
  <si>
    <t>ERJ-2RKF1004X</t>
  </si>
  <si>
    <t>667-ERJ-2RKF1004X</t>
  </si>
  <si>
    <t>Thick Film Resistors - SMD 0402 1Mohms 1% Tol</t>
  </si>
  <si>
    <t>C20,C32</t>
  </si>
  <si>
    <t>1nF capacitor</t>
  </si>
  <si>
    <t>GRM1555C1H102JA01D</t>
  </si>
  <si>
    <t>81-GRM1555C1H102JA01D</t>
  </si>
  <si>
    <t>Multilayer Ceramic Capacitors MLCC - SMD/SMT 0402 1000pF 50volts C0G 5%</t>
  </si>
  <si>
    <t>C11,C12</t>
  </si>
  <si>
    <t>1uF capacitor</t>
  </si>
  <si>
    <t>GRM155R61A105KE15D</t>
  </si>
  <si>
    <t>81-GRM155R61A105KE15</t>
  </si>
  <si>
    <t>Multilayer Ceramic Capacitors MLCC - SMD/SMT 0402 1uF 10volts X5R 10%</t>
  </si>
  <si>
    <t>Q1</t>
  </si>
  <si>
    <t>2x1.2mm</t>
  </si>
  <si>
    <t>32.768kHz Crystal</t>
  </si>
  <si>
    <t>ECS</t>
  </si>
  <si>
    <t>ECS-.327-12.5-12-TR</t>
  </si>
  <si>
    <t>520-ECS-.327-12.5-12-TR</t>
  </si>
  <si>
    <t>Crystals 32.768KHz 12.5pF 20ppm -40C +85C</t>
  </si>
  <si>
    <t>R181,R182</t>
  </si>
  <si>
    <t>330Kohm resistor</t>
  </si>
  <si>
    <t>CRCW0402330KFKED</t>
  </si>
  <si>
    <t>71-CRCW0402330KFKED</t>
  </si>
  <si>
    <t>Thick Film Resistors - SMD 1/16watt 330Kohms 1%</t>
  </si>
  <si>
    <t>R28</t>
  </si>
  <si>
    <t>4.7Kohm resistor</t>
  </si>
  <si>
    <t>ERJ-2RKF4701X</t>
  </si>
  <si>
    <t>667-ERJ-2RKF4701X</t>
  </si>
  <si>
    <t>Thick Film Resistors - SMD 0402 4.7Kohms 1% Tol</t>
  </si>
  <si>
    <t>R191</t>
  </si>
  <si>
    <t>50Kohm resistor</t>
  </si>
  <si>
    <t>CRCW040250K0FKED</t>
  </si>
  <si>
    <t>71-CRCW040250K0FKED</t>
  </si>
  <si>
    <t>To be bought</t>
  </si>
  <si>
    <t>U3</t>
  </si>
  <si>
    <t>CSP-20
(4x4mm)</t>
  </si>
  <si>
    <t>Analog ECG Front End</t>
  </si>
  <si>
    <t>Analog Devices</t>
  </si>
  <si>
    <t>AD8232ACPZ-R7</t>
  </si>
  <si>
    <t>584-AD8232ACPZ-R7</t>
  </si>
  <si>
    <t>Instrumentation Amplifiers SGL-Lead Heart Rate Monitor</t>
  </si>
  <si>
    <t>G1</t>
  </si>
  <si>
    <t>20mm dia</t>
  </si>
  <si>
    <t>Coin-Cell Battery</t>
  </si>
  <si>
    <t>CR2032</t>
  </si>
  <si>
    <t>658-CR2032</t>
  </si>
  <si>
    <t>Coin Cell Battery 3V 20X3.2MM 225mAH</t>
  </si>
  <si>
    <t>MOD1</t>
  </si>
  <si>
    <t>16X 12mm</t>
  </si>
  <si>
    <t>BLE Module with Antenna</t>
  </si>
  <si>
    <t>Punch
Through
Design</t>
  </si>
  <si>
    <t>LBM313-2540-256</t>
  </si>
  <si>
    <t>Xpunch
Through
Design</t>
  </si>
  <si>
    <t>JP2</t>
  </si>
  <si>
    <t>4 pin connector</t>
  </si>
  <si>
    <t>XX</t>
  </si>
  <si>
    <t>Not to be purchased - Connect to Berkley Sensor</t>
  </si>
  <si>
    <t>G2</t>
  </si>
  <si>
    <t>NA</t>
  </si>
  <si>
    <t>Battery Holder</t>
  </si>
  <si>
    <t>Philmore</t>
  </si>
  <si>
    <t>BH2040</t>
  </si>
  <si>
    <r>
      <t xml:space="preserve">Already purchased – </t>
    </r>
    <r>
      <rPr>
        <sz val="10"/>
        <rFont val="Arial"/>
        <family val="2"/>
        <charset val="1"/>
      </rPr>
      <t xml:space="preserve">Attached with double sided tape, pins soldered to flex tab</t>
    </r>
  </si>
  <si>
    <t>TP1-8</t>
  </si>
  <si>
    <t>Test Points</t>
  </si>
  <si>
    <t>XXNA</t>
  </si>
  <si>
    <t>Not to be purchased</t>
  </si>
  <si>
    <t>TR1</t>
  </si>
  <si>
    <t>See Gerber Data</t>
  </si>
  <si>
    <t>XXBerk</t>
  </si>
  <si>
    <t>Berkley printed sensor; one thermister on bottom side</t>
  </si>
  <si>
    <t>ECG sensor</t>
  </si>
  <si>
    <t>Berkley printed sensor two gold electrodes on bottom side</t>
  </si>
  <si>
    <t>Part name</t>
  </si>
  <si>
    <t>C_0.1uF_0402</t>
  </si>
  <si>
    <t>C_0.33uF_0805</t>
  </si>
  <si>
    <t>GRM319R71H334KA01D</t>
  </si>
  <si>
    <t>R_1.4M_0402_F</t>
  </si>
  <si>
    <t>C_1.5nF_0402</t>
  </si>
  <si>
    <t>Digikey</t>
  </si>
  <si>
    <t>For debug;
available at Digikey</t>
  </si>
  <si>
    <t>R_100K_0402_F</t>
  </si>
  <si>
    <t>Yageo</t>
  </si>
  <si>
    <t>RC0402FR-07100KL</t>
  </si>
  <si>
    <t>C_100uF_1210</t>
  </si>
  <si>
    <t>Capacitor, 100uF, 0402, 20%, 6.3V</t>
  </si>
  <si>
    <t>R_10M_0402_F</t>
  </si>
  <si>
    <t>C_10nF_0402</t>
  </si>
  <si>
    <t>C_10uF_0402</t>
  </si>
  <si>
    <t>C_15P_0402</t>
  </si>
  <si>
    <t>GRM1555C1H150JZ01D</t>
  </si>
  <si>
    <t>Capacitor, 15p, 0402, NP0, 5%, 50V</t>
  </si>
  <si>
    <t>R_180K_0402_F</t>
  </si>
  <si>
    <t>RC0402FR-07180KL</t>
  </si>
  <si>
    <t>R_1M_0402_F</t>
  </si>
  <si>
    <t>RC0402FR-071ML</t>
  </si>
  <si>
    <t>C_1nF_0402</t>
  </si>
  <si>
    <t>C_1uF_0402</t>
  </si>
  <si>
    <t>X_32.768/20/50/40/12</t>
  </si>
  <si>
    <t>Crystal, 32.768 kHz, 12.5pF, 20/50 ppm,SMD package</t>
  </si>
  <si>
    <t>R_330K_0402_F</t>
  </si>
  <si>
    <t>RC0402FR-07330KL</t>
  </si>
  <si>
    <t>R_4.7K_0402_F</t>
  </si>
  <si>
    <t>Filter Component</t>
  </si>
  <si>
    <t>Themistor – Resistor</t>
  </si>
  <si>
    <t>High Tolerance Resistor</t>
  </si>
  <si>
    <t>AD8232</t>
  </si>
  <si>
    <t>LBM313-2540</t>
  </si>
  <si>
    <t>TP09R</t>
  </si>
  <si>
    <t>Themistor</t>
  </si>
  <si>
    <t>TBD</t>
  </si>
  <si>
    <t>Total :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</si>
</sst>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3333"/>
      <name val="Arial"/>
      <family val="2"/>
      <charset val="1"/>
    </font>
    <font>
      <sz val="10"/>
      <color rgb="FFCC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tru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tru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tru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tru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tru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1:30"/>
  <sheetViews>
    <sheetView windowProtection="true" showFormulas="false" showGridLines="true" showRowColHeaders="true" showZeros="true" rightToLeft="false" tabSelected="true" showOutlineSymbols="true" defaultGridColor="true" view="pageBreakPreview" topLeftCell="A1" colorId="64" zoomScale="75" zoomScaleNormal="85" zoomScalePageLayoutView="75" workbookViewId="0">
      <pane xSplit="0" ySplit="2" topLeftCell="A3" activePane="bottomLeft" state="frozen"/>
      <selection pane="topLeft" activeCell="A1" activeCellId="0" sqref="A1"/>
      <selection pane="bottomLeft" activeCell="H1" activeCellId="0" sqref="H1"/>
    </sheetView>
  </sheetViews>
  <sheetFormatPr defaultRowHeight="12.8"/>
  <cols>
    <col collapsed="false" hidden="false" max="1" min="1" style="1" width="13.8877551020408"/>
    <col collapsed="false" hidden="false" max="2" min="2" style="2" width="9.81632653061224"/>
    <col collapsed="false" hidden="false" max="3" min="3" style="3" width="15.7142857142857"/>
    <col collapsed="false" hidden="false" max="4" min="4" style="4" width="5.00510204081633"/>
    <col collapsed="false" hidden="false" max="5" min="5" style="4" width="7.21938775510204"/>
    <col collapsed="false" hidden="false" max="6" min="6" style="0" width="12.4081632653061"/>
    <col collapsed="false" hidden="false" max="7" min="7" style="0" width="24.8214285714286"/>
    <col collapsed="false" hidden="false" max="8" min="8" style="0" width="8.56632653061224"/>
    <col collapsed="false" hidden="false" max="9" min="9" style="0" width="26.3061224489796"/>
    <col collapsed="false" hidden="false" max="10" min="10" style="2" width="36.6836734693878"/>
    <col collapsed="false" hidden="false" max="11" min="11" style="0" width="32"/>
    <col collapsed="false" hidden="false" max="1025" min="12" style="0" width="11.5714285714286"/>
  </cols>
  <sheetData>
    <row r="1" customFormat="false" ht="21" hidden="false" customHeight="true" outlineLevel="0" collapsed="false">
      <c r="A1" s="5" t="s">
        <v>0</v>
      </c>
      <c r="B1" s="5"/>
      <c r="C1" s="5"/>
      <c r="D1" s="5"/>
      <c r="E1" s="5"/>
      <c r="F1" s="5"/>
      <c r="G1" s="6" t="s">
        <v>1</v>
      </c>
      <c r="H1" s="7" t="n">
        <v>40</v>
      </c>
      <c r="I1" s="5"/>
      <c r="J1" s="5"/>
    </row>
    <row r="2" customFormat="false" ht="23.85" hidden="false" customHeight="false" outlineLevel="0" collapsed="false">
      <c r="A2" s="8" t="s">
        <v>2</v>
      </c>
      <c r="B2" s="9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9" t="s">
        <v>11</v>
      </c>
    </row>
    <row r="3" customFormat="false" ht="29.85" hidden="false" customHeight="true" outlineLevel="0" collapsed="false">
      <c r="A3" s="12" t="s">
        <v>12</v>
      </c>
      <c r="B3" s="13" t="n">
        <v>402</v>
      </c>
      <c r="C3" s="12" t="s">
        <v>13</v>
      </c>
      <c r="D3" s="14" t="n">
        <v>4</v>
      </c>
      <c r="E3" s="14" t="n">
        <f aca="false">SUM(D3*$H$1)</f>
        <v>160</v>
      </c>
      <c r="F3" s="12" t="s">
        <v>14</v>
      </c>
      <c r="G3" s="12" t="s">
        <v>15</v>
      </c>
      <c r="H3" s="12" t="s">
        <v>16</v>
      </c>
      <c r="I3" s="12" t="s">
        <v>17</v>
      </c>
      <c r="J3" s="15" t="s">
        <v>18</v>
      </c>
      <c r="L3" s="15"/>
      <c r="M3" s="15"/>
    </row>
    <row r="4" customFormat="false" ht="14.1" hidden="false" customHeight="true" outlineLevel="0" collapsed="false">
      <c r="A4" s="12" t="s">
        <v>19</v>
      </c>
      <c r="B4" s="13" t="n">
        <v>805</v>
      </c>
      <c r="C4" s="12" t="s">
        <v>20</v>
      </c>
      <c r="D4" s="14" t="n">
        <v>1</v>
      </c>
      <c r="E4" s="14" t="n">
        <f aca="false">SUM(D4*$H$1)</f>
        <v>40</v>
      </c>
      <c r="F4" s="15" t="s">
        <v>21</v>
      </c>
      <c r="G4" s="15" t="s">
        <v>22</v>
      </c>
      <c r="H4" s="0" t="s">
        <v>16</v>
      </c>
      <c r="I4" s="15" t="s">
        <v>23</v>
      </c>
      <c r="J4" s="15" t="s">
        <v>24</v>
      </c>
      <c r="K4" s="15"/>
      <c r="L4" s="15"/>
      <c r="M4" s="15"/>
    </row>
    <row r="5" customFormat="false" ht="28.85" hidden="false" customHeight="true" outlineLevel="0" collapsed="false">
      <c r="A5" s="12" t="s">
        <v>25</v>
      </c>
      <c r="B5" s="13" t="n">
        <v>402</v>
      </c>
      <c r="C5" s="12" t="s">
        <v>26</v>
      </c>
      <c r="D5" s="14" t="n">
        <v>1</v>
      </c>
      <c r="E5" s="14" t="n">
        <f aca="false">SUM(D5*$H$1)</f>
        <v>40</v>
      </c>
      <c r="F5" s="12" t="s">
        <v>27</v>
      </c>
      <c r="G5" s="12" t="s">
        <v>28</v>
      </c>
      <c r="H5" s="12" t="s">
        <v>16</v>
      </c>
      <c r="I5" s="12" t="s">
        <v>29</v>
      </c>
      <c r="J5" s="15" t="s">
        <v>30</v>
      </c>
      <c r="L5" s="15"/>
      <c r="M5" s="15"/>
    </row>
    <row r="6" customFormat="false" ht="12.8" hidden="false" customHeight="false" outlineLevel="0" collapsed="false">
      <c r="A6" s="12" t="s">
        <v>31</v>
      </c>
      <c r="B6" s="13" t="n">
        <v>402</v>
      </c>
      <c r="C6" s="12" t="s">
        <v>32</v>
      </c>
      <c r="D6" s="14" t="n">
        <v>1</v>
      </c>
      <c r="E6" s="14" t="n">
        <f aca="false">SUM(D6*$H$1)</f>
        <v>40</v>
      </c>
      <c r="F6" s="12" t="s">
        <v>14</v>
      </c>
      <c r="G6" s="12" t="s">
        <v>33</v>
      </c>
      <c r="H6" s="12" t="s">
        <v>16</v>
      </c>
      <c r="I6" s="12" t="s">
        <v>34</v>
      </c>
      <c r="J6" s="15" t="s">
        <v>35</v>
      </c>
      <c r="L6" s="15"/>
      <c r="M6" s="15"/>
    </row>
    <row r="7" customFormat="false" ht="35.05" hidden="false" customHeight="false" outlineLevel="0" collapsed="false">
      <c r="A7" s="12" t="s">
        <v>36</v>
      </c>
      <c r="B7" s="13" t="s">
        <v>37</v>
      </c>
      <c r="C7" s="12" t="s">
        <v>38</v>
      </c>
      <c r="D7" s="14" t="n">
        <v>1</v>
      </c>
      <c r="E7" s="14" t="n">
        <f aca="false">SUM(D7*$H$1)</f>
        <v>40</v>
      </c>
      <c r="F7" s="12" t="s">
        <v>39</v>
      </c>
      <c r="G7" s="16" t="s">
        <v>40</v>
      </c>
      <c r="H7" s="12" t="s">
        <v>16</v>
      </c>
      <c r="I7" s="15" t="s">
        <v>41</v>
      </c>
      <c r="J7" s="15" t="s">
        <v>42</v>
      </c>
      <c r="L7" s="15"/>
      <c r="M7" s="15"/>
    </row>
    <row r="8" customFormat="false" ht="20.85" hidden="false" customHeight="true" outlineLevel="0" collapsed="false">
      <c r="A8" s="12" t="s">
        <v>43</v>
      </c>
      <c r="B8" s="13" t="n">
        <v>402</v>
      </c>
      <c r="C8" s="12" t="s">
        <v>44</v>
      </c>
      <c r="D8" s="14" t="n">
        <v>1</v>
      </c>
      <c r="E8" s="14" t="n">
        <f aca="false">SUM(D8*$H$1)</f>
        <v>40</v>
      </c>
      <c r="F8" s="12" t="s">
        <v>45</v>
      </c>
      <c r="G8" s="15" t="s">
        <v>46</v>
      </c>
      <c r="H8" s="12" t="s">
        <v>16</v>
      </c>
      <c r="I8" s="15" t="s">
        <v>47</v>
      </c>
      <c r="J8" s="15" t="s">
        <v>48</v>
      </c>
      <c r="L8" s="15"/>
      <c r="M8" s="15"/>
    </row>
    <row r="9" customFormat="false" ht="17.9" hidden="false" customHeight="true" outlineLevel="0" collapsed="false">
      <c r="A9" s="17" t="s">
        <v>49</v>
      </c>
      <c r="B9" s="13" t="n">
        <v>1210</v>
      </c>
      <c r="C9" s="18" t="s">
        <v>50</v>
      </c>
      <c r="D9" s="14" t="n">
        <v>1</v>
      </c>
      <c r="E9" s="14" t="n">
        <f aca="false">SUM(D9*$H$1)</f>
        <v>40</v>
      </c>
      <c r="F9" s="12" t="s">
        <v>51</v>
      </c>
      <c r="G9" s="12" t="s">
        <v>52</v>
      </c>
      <c r="H9" s="12" t="s">
        <v>16</v>
      </c>
      <c r="I9" s="12" t="s">
        <v>53</v>
      </c>
      <c r="J9" s="15" t="s">
        <v>54</v>
      </c>
      <c r="L9" s="15"/>
      <c r="M9" s="15"/>
    </row>
    <row r="10" customFormat="false" ht="30.8" hidden="false" customHeight="true" outlineLevel="0" collapsed="false">
      <c r="A10" s="12" t="s">
        <v>55</v>
      </c>
      <c r="B10" s="13" t="n">
        <v>402</v>
      </c>
      <c r="C10" s="12" t="s">
        <v>56</v>
      </c>
      <c r="D10" s="14" t="n">
        <v>6</v>
      </c>
      <c r="E10" s="14" t="n">
        <f aca="false">SUM(D10*$H$1)</f>
        <v>240</v>
      </c>
      <c r="F10" s="12" t="s">
        <v>57</v>
      </c>
      <c r="G10" s="12" t="s">
        <v>58</v>
      </c>
      <c r="H10" s="12" t="s">
        <v>16</v>
      </c>
      <c r="I10" s="12" t="s">
        <v>59</v>
      </c>
      <c r="J10" s="15" t="s">
        <v>60</v>
      </c>
      <c r="L10" s="15"/>
      <c r="M10" s="15"/>
    </row>
    <row r="11" customFormat="false" ht="17.4" hidden="false" customHeight="true" outlineLevel="0" collapsed="false">
      <c r="A11" s="12" t="s">
        <v>61</v>
      </c>
      <c r="B11" s="13" t="n">
        <v>402</v>
      </c>
      <c r="C11" s="12" t="s">
        <v>62</v>
      </c>
      <c r="D11" s="14" t="n">
        <v>1</v>
      </c>
      <c r="E11" s="14" t="n">
        <f aca="false">SUM(D11*$H$1)</f>
        <v>40</v>
      </c>
      <c r="F11" s="12" t="s">
        <v>14</v>
      </c>
      <c r="G11" s="12" t="s">
        <v>63</v>
      </c>
      <c r="H11" s="12" t="s">
        <v>16</v>
      </c>
      <c r="I11" s="12" t="s">
        <v>64</v>
      </c>
      <c r="J11" s="15" t="s">
        <v>65</v>
      </c>
      <c r="L11" s="15"/>
      <c r="M11" s="15"/>
    </row>
    <row r="12" customFormat="false" ht="12.8" hidden="false" customHeight="false" outlineLevel="0" collapsed="false">
      <c r="A12" s="12" t="s">
        <v>66</v>
      </c>
      <c r="B12" s="14" t="n">
        <v>402</v>
      </c>
      <c r="C12" s="12" t="s">
        <v>67</v>
      </c>
      <c r="D12" s="14" t="n">
        <v>1</v>
      </c>
      <c r="E12" s="14" t="n">
        <f aca="false">SUM(D12*$H$1)</f>
        <v>40</v>
      </c>
      <c r="F12" s="12" t="s">
        <v>14</v>
      </c>
      <c r="G12" s="12" t="s">
        <v>68</v>
      </c>
      <c r="H12" s="12" t="s">
        <v>16</v>
      </c>
      <c r="I12" s="12" t="s">
        <v>69</v>
      </c>
      <c r="J12" s="15" t="s">
        <v>70</v>
      </c>
      <c r="L12" s="15"/>
      <c r="M12" s="15"/>
    </row>
    <row r="13" customFormat="false" ht="22.85" hidden="false" customHeight="true" outlineLevel="0" collapsed="false">
      <c r="A13" s="19" t="s">
        <v>71</v>
      </c>
      <c r="B13" s="13" t="n">
        <v>402</v>
      </c>
      <c r="C13" s="18" t="s">
        <v>72</v>
      </c>
      <c r="D13" s="14" t="n">
        <v>2</v>
      </c>
      <c r="E13" s="14" t="n">
        <f aca="false">SUM(D13*$H$1)</f>
        <v>80</v>
      </c>
      <c r="F13" s="12" t="s">
        <v>51</v>
      </c>
      <c r="G13" s="15" t="s">
        <v>73</v>
      </c>
      <c r="H13" s="12" t="s">
        <v>16</v>
      </c>
      <c r="I13" s="15" t="s">
        <v>74</v>
      </c>
      <c r="J13" s="15" t="s">
        <v>75</v>
      </c>
      <c r="L13" s="15"/>
      <c r="M13" s="15"/>
    </row>
    <row r="14" customFormat="false" ht="15.9" hidden="false" customHeight="true" outlineLevel="0" collapsed="false">
      <c r="A14" s="12" t="s">
        <v>76</v>
      </c>
      <c r="B14" s="13" t="n">
        <v>402</v>
      </c>
      <c r="C14" s="12" t="s">
        <v>77</v>
      </c>
      <c r="D14" s="14" t="n">
        <v>2</v>
      </c>
      <c r="E14" s="14" t="n">
        <f aca="false">SUM(D14*$H$1)</f>
        <v>80</v>
      </c>
      <c r="F14" s="12" t="s">
        <v>45</v>
      </c>
      <c r="G14" s="15" t="s">
        <v>78</v>
      </c>
      <c r="H14" s="12" t="s">
        <v>16</v>
      </c>
      <c r="I14" s="15" t="s">
        <v>79</v>
      </c>
      <c r="J14" s="15" t="s">
        <v>80</v>
      </c>
      <c r="L14" s="15"/>
      <c r="M14" s="15"/>
    </row>
    <row r="15" customFormat="false" ht="17.9" hidden="false" customHeight="true" outlineLevel="0" collapsed="false">
      <c r="A15" s="12" t="s">
        <v>81</v>
      </c>
      <c r="B15" s="13" t="n">
        <v>402</v>
      </c>
      <c r="C15" s="12" t="s">
        <v>82</v>
      </c>
      <c r="D15" s="14" t="n">
        <v>3</v>
      </c>
      <c r="E15" s="14" t="n">
        <f aca="false">SUM(D15*$H$1)</f>
        <v>120</v>
      </c>
      <c r="F15" s="12" t="s">
        <v>45</v>
      </c>
      <c r="G15" s="15" t="s">
        <v>83</v>
      </c>
      <c r="H15" s="12" t="s">
        <v>16</v>
      </c>
      <c r="I15" s="15" t="s">
        <v>84</v>
      </c>
      <c r="J15" s="15" t="s">
        <v>85</v>
      </c>
      <c r="L15" s="15"/>
      <c r="M15" s="15"/>
    </row>
    <row r="16" customFormat="false" ht="18.9" hidden="false" customHeight="true" outlineLevel="0" collapsed="false">
      <c r="A16" s="12" t="s">
        <v>86</v>
      </c>
      <c r="B16" s="13" t="n">
        <v>402</v>
      </c>
      <c r="C16" s="12" t="s">
        <v>87</v>
      </c>
      <c r="D16" s="14" t="n">
        <v>2</v>
      </c>
      <c r="E16" s="14" t="n">
        <f aca="false">SUM(D16*$H$1)</f>
        <v>80</v>
      </c>
      <c r="F16" s="12" t="s">
        <v>14</v>
      </c>
      <c r="G16" s="12" t="s">
        <v>88</v>
      </c>
      <c r="H16" s="12" t="s">
        <v>16</v>
      </c>
      <c r="I16" s="12" t="s">
        <v>89</v>
      </c>
      <c r="J16" s="15" t="s">
        <v>90</v>
      </c>
      <c r="L16" s="15"/>
      <c r="M16" s="15"/>
    </row>
    <row r="17" customFormat="false" ht="18.9" hidden="false" customHeight="true" outlineLevel="0" collapsed="false">
      <c r="A17" s="12" t="s">
        <v>91</v>
      </c>
      <c r="B17" s="13" t="n">
        <v>402</v>
      </c>
      <c r="C17" s="12" t="s">
        <v>92</v>
      </c>
      <c r="D17" s="14" t="n">
        <v>2</v>
      </c>
      <c r="E17" s="14" t="n">
        <f aca="false">SUM(D17*$H$1)</f>
        <v>80</v>
      </c>
      <c r="F17" s="12" t="s">
        <v>14</v>
      </c>
      <c r="G17" s="12" t="s">
        <v>93</v>
      </c>
      <c r="H17" s="12" t="s">
        <v>16</v>
      </c>
      <c r="I17" s="12" t="s">
        <v>94</v>
      </c>
      <c r="J17" s="15" t="s">
        <v>95</v>
      </c>
      <c r="L17" s="15"/>
      <c r="M17" s="15"/>
    </row>
    <row r="18" customFormat="false" ht="24.85" hidden="false" customHeight="true" outlineLevel="0" collapsed="false">
      <c r="A18" s="19" t="s">
        <v>96</v>
      </c>
      <c r="B18" s="13" t="s">
        <v>97</v>
      </c>
      <c r="C18" s="13" t="s">
        <v>98</v>
      </c>
      <c r="D18" s="14" t="n">
        <v>1</v>
      </c>
      <c r="E18" s="14" t="n">
        <f aca="false">SUM(D18*$H$1)</f>
        <v>40</v>
      </c>
      <c r="F18" s="12" t="s">
        <v>99</v>
      </c>
      <c r="G18" s="17" t="s">
        <v>100</v>
      </c>
      <c r="H18" s="17" t="s">
        <v>16</v>
      </c>
      <c r="I18" s="12" t="s">
        <v>101</v>
      </c>
      <c r="J18" s="15" t="s">
        <v>102</v>
      </c>
      <c r="L18" s="15"/>
      <c r="M18" s="15"/>
    </row>
    <row r="19" customFormat="false" ht="16.9" hidden="false" customHeight="true" outlineLevel="0" collapsed="false">
      <c r="A19" s="12" t="s">
        <v>103</v>
      </c>
      <c r="B19" s="13" t="n">
        <v>402</v>
      </c>
      <c r="C19" s="12" t="s">
        <v>104</v>
      </c>
      <c r="D19" s="14" t="n">
        <v>2</v>
      </c>
      <c r="E19" s="14" t="n">
        <f aca="false">SUM(D19*$H$1)</f>
        <v>80</v>
      </c>
      <c r="F19" s="12" t="s">
        <v>27</v>
      </c>
      <c r="G19" s="15" t="s">
        <v>105</v>
      </c>
      <c r="H19" s="12" t="s">
        <v>16</v>
      </c>
      <c r="I19" s="15" t="s">
        <v>106</v>
      </c>
      <c r="J19" s="15" t="s">
        <v>107</v>
      </c>
    </row>
    <row r="20" s="20" customFormat="true" ht="14.9" hidden="false" customHeight="false" outlineLevel="0" collapsed="false">
      <c r="A20" s="12" t="s">
        <v>108</v>
      </c>
      <c r="B20" s="13" t="n">
        <v>402</v>
      </c>
      <c r="C20" s="12" t="s">
        <v>109</v>
      </c>
      <c r="D20" s="14" t="n">
        <v>1</v>
      </c>
      <c r="E20" s="14" t="n">
        <f aca="false">SUM(D21*$H$1)</f>
        <v>40</v>
      </c>
      <c r="F20" s="12" t="s">
        <v>45</v>
      </c>
      <c r="G20" s="0" t="s">
        <v>110</v>
      </c>
      <c r="H20" s="12" t="s">
        <v>16</v>
      </c>
      <c r="I20" s="0" t="s">
        <v>111</v>
      </c>
      <c r="J20" s="15" t="s">
        <v>112</v>
      </c>
      <c r="K20" s="0"/>
      <c r="L20" s="15"/>
      <c r="M20" s="0"/>
      <c r="N20" s="0"/>
      <c r="O20" s="0"/>
      <c r="P20" s="0"/>
      <c r="Q20" s="0"/>
      <c r="AMJ20" s="0"/>
    </row>
    <row r="21" customFormat="false" ht="15.9" hidden="false" customHeight="true" outlineLevel="0" collapsed="false">
      <c r="A21" s="21" t="s">
        <v>113</v>
      </c>
      <c r="B21" s="22" t="n">
        <v>402</v>
      </c>
      <c r="C21" s="21" t="s">
        <v>114</v>
      </c>
      <c r="D21" s="23" t="n">
        <v>1</v>
      </c>
      <c r="E21" s="23" t="n">
        <f aca="false">SUM(D22*$H$1)</f>
        <v>40</v>
      </c>
      <c r="F21" s="21" t="s">
        <v>27</v>
      </c>
      <c r="G21" s="24" t="s">
        <v>115</v>
      </c>
      <c r="H21" s="21" t="s">
        <v>16</v>
      </c>
      <c r="I21" s="24" t="s">
        <v>116</v>
      </c>
      <c r="J21" s="24" t="s">
        <v>117</v>
      </c>
      <c r="L21" s="15"/>
      <c r="M21" s="15"/>
      <c r="O21" s="20"/>
      <c r="P21" s="20"/>
      <c r="Q21" s="20"/>
    </row>
    <row r="22" customFormat="false" ht="15.9" hidden="false" customHeight="true" outlineLevel="0" collapsed="false">
      <c r="A22" s="12" t="s">
        <v>118</v>
      </c>
      <c r="B22" s="13" t="s">
        <v>119</v>
      </c>
      <c r="C22" s="12" t="s">
        <v>120</v>
      </c>
      <c r="D22" s="14" t="n">
        <v>1</v>
      </c>
      <c r="E22" s="14" t="n">
        <f aca="false">SUM(D23*$H$1)</f>
        <v>40</v>
      </c>
      <c r="F22" s="12" t="s">
        <v>121</v>
      </c>
      <c r="G22" s="12" t="s">
        <v>122</v>
      </c>
      <c r="H22" s="12" t="s">
        <v>16</v>
      </c>
      <c r="I22" s="12" t="s">
        <v>123</v>
      </c>
      <c r="J22" s="15" t="s">
        <v>124</v>
      </c>
      <c r="L22" s="15"/>
      <c r="M22" s="15"/>
    </row>
    <row r="23" s="25" customFormat="true" ht="27.85" hidden="false" customHeight="true" outlineLevel="0" collapsed="false">
      <c r="A23" s="12" t="s">
        <v>125</v>
      </c>
      <c r="B23" s="13" t="s">
        <v>126</v>
      </c>
      <c r="C23" s="12" t="s">
        <v>127</v>
      </c>
      <c r="D23" s="14" t="n">
        <v>1</v>
      </c>
      <c r="E23" s="14" t="n">
        <f aca="false">SUM(D26*$H$1)</f>
        <v>40</v>
      </c>
      <c r="F23" s="12" t="s">
        <v>45</v>
      </c>
      <c r="G23" s="16" t="s">
        <v>128</v>
      </c>
      <c r="H23" s="12" t="s">
        <v>16</v>
      </c>
      <c r="I23" s="12" t="s">
        <v>129</v>
      </c>
      <c r="J23" s="15" t="s">
        <v>130</v>
      </c>
      <c r="K23" s="15"/>
      <c r="L23" s="15"/>
      <c r="M23" s="15"/>
      <c r="N23" s="0"/>
      <c r="O23" s="0"/>
      <c r="P23" s="0"/>
      <c r="Q23" s="0"/>
      <c r="AMJ23" s="0"/>
    </row>
    <row r="24" customFormat="false" ht="21.85" hidden="false" customHeight="true" outlineLevel="0" collapsed="false">
      <c r="A24" s="12" t="s">
        <v>131</v>
      </c>
      <c r="B24" s="13" t="s">
        <v>132</v>
      </c>
      <c r="C24" s="12" t="s">
        <v>133</v>
      </c>
      <c r="D24" s="14" t="n">
        <v>1</v>
      </c>
      <c r="E24" s="14" t="n">
        <f aca="false">SUM(D25*$H$1)</f>
        <v>40</v>
      </c>
      <c r="F24" s="12" t="s">
        <v>134</v>
      </c>
      <c r="G24" s="12" t="s">
        <v>135</v>
      </c>
      <c r="H24" s="12" t="s">
        <v>136</v>
      </c>
      <c r="I24" s="12" t="s">
        <v>135</v>
      </c>
      <c r="J24" s="13"/>
    </row>
    <row r="25" customFormat="false" ht="23.85" hidden="false" customHeight="false" outlineLevel="0" collapsed="false">
      <c r="A25" s="12" t="s">
        <v>137</v>
      </c>
      <c r="B25" s="13"/>
      <c r="C25" s="12" t="s">
        <v>138</v>
      </c>
      <c r="D25" s="14" t="n">
        <v>1</v>
      </c>
      <c r="E25" s="14" t="n">
        <f aca="false">SUM(D20*$H$1)</f>
        <v>40</v>
      </c>
      <c r="F25" s="12"/>
      <c r="G25" s="16"/>
      <c r="H25" s="12" t="s">
        <v>139</v>
      </c>
      <c r="I25" s="12"/>
      <c r="J25" s="13" t="s">
        <v>140</v>
      </c>
    </row>
    <row r="26" customFormat="false" ht="23.85" hidden="false" customHeight="false" outlineLevel="0" collapsed="false">
      <c r="A26" s="17" t="s">
        <v>141</v>
      </c>
      <c r="B26" s="13" t="s">
        <v>142</v>
      </c>
      <c r="C26" s="12" t="s">
        <v>143</v>
      </c>
      <c r="D26" s="14" t="n">
        <v>1</v>
      </c>
      <c r="E26" s="14" t="n">
        <f aca="false">SUM(D24*$H$1)</f>
        <v>40</v>
      </c>
      <c r="F26" s="12" t="s">
        <v>144</v>
      </c>
      <c r="G26" s="16" t="s">
        <v>145</v>
      </c>
      <c r="H26" s="12" t="s">
        <v>139</v>
      </c>
      <c r="I26" s="12"/>
      <c r="J26" s="26" t="s">
        <v>146</v>
      </c>
      <c r="M26" s="15"/>
    </row>
    <row r="27" customFormat="false" ht="14.9" hidden="false" customHeight="false" outlineLevel="0" collapsed="false">
      <c r="A27" s="26" t="s">
        <v>147</v>
      </c>
      <c r="B27" s="26" t="s">
        <v>142</v>
      </c>
      <c r="C27" s="26" t="s">
        <v>148</v>
      </c>
      <c r="D27" s="26" t="n">
        <v>8</v>
      </c>
      <c r="E27" s="14" t="n">
        <f aca="false">SUM(D27*$H$1)</f>
        <v>320</v>
      </c>
      <c r="F27" s="26" t="s">
        <v>142</v>
      </c>
      <c r="G27" s="12" t="s">
        <v>142</v>
      </c>
      <c r="H27" s="12" t="s">
        <v>149</v>
      </c>
      <c r="I27" s="12" t="s">
        <v>142</v>
      </c>
      <c r="J27" s="13" t="s">
        <v>150</v>
      </c>
    </row>
    <row r="28" s="25" customFormat="true" ht="18.05" hidden="false" customHeight="true" outlineLevel="0" collapsed="false">
      <c r="A28" s="12" t="s">
        <v>151</v>
      </c>
      <c r="B28" s="13" t="s">
        <v>152</v>
      </c>
      <c r="C28" s="13"/>
      <c r="D28" s="14" t="n">
        <v>1</v>
      </c>
      <c r="E28" s="14" t="n">
        <f aca="false">SUM(D28*$H$1)</f>
        <v>40</v>
      </c>
      <c r="F28" s="12" t="s">
        <v>142</v>
      </c>
      <c r="G28" s="12" t="s">
        <v>142</v>
      </c>
      <c r="H28" s="12" t="s">
        <v>153</v>
      </c>
      <c r="I28" s="12" t="s">
        <v>142</v>
      </c>
      <c r="J28" s="27" t="s">
        <v>154</v>
      </c>
      <c r="AMJ28" s="0"/>
    </row>
    <row r="29" customFormat="false" ht="19.9" hidden="false" customHeight="true" outlineLevel="0" collapsed="false">
      <c r="A29" s="17" t="s">
        <v>155</v>
      </c>
      <c r="B29" s="13" t="s">
        <v>152</v>
      </c>
      <c r="C29" s="13"/>
      <c r="D29" s="28" t="n">
        <v>1</v>
      </c>
      <c r="E29" s="14" t="n">
        <f aca="false">SUM(D29*$H$1)</f>
        <v>40</v>
      </c>
      <c r="F29" s="17"/>
      <c r="G29" s="17"/>
      <c r="H29" s="12" t="s">
        <v>153</v>
      </c>
      <c r="I29" s="17"/>
      <c r="J29" s="27" t="s">
        <v>156</v>
      </c>
    </row>
    <row r="30" customFormat="false" ht="12.8" hidden="false" customHeight="true" outlineLevel="0" collapsed="false">
      <c r="A30" s="29"/>
      <c r="B30" s="27"/>
      <c r="C30" s="17"/>
      <c r="D30" s="28" t="n">
        <f aca="false">SUM(D3:D29)</f>
        <v>49</v>
      </c>
      <c r="E30" s="14" t="n">
        <f aca="false">SUM(D30*$H$1)</f>
        <v>1960</v>
      </c>
      <c r="F30" s="15"/>
      <c r="G30" s="15"/>
      <c r="H30" s="18"/>
      <c r="I30" s="18"/>
      <c r="J30" s="27"/>
    </row>
  </sheetData>
  <mergeCells count="3">
    <mergeCell ref="A1:F1"/>
    <mergeCell ref="B28:C28"/>
    <mergeCell ref="B29:C29"/>
  </mergeCells>
  <printOptions headings="false" gridLines="false" gridLinesSet="true" horizontalCentered="false" verticalCentered="false"/>
  <pageMargins left="0.25" right="0.25" top="0.75" bottom="0.75" header="0.3" footer="0.3"/>
  <pageSetup paperSize="3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30"/>
  <sheetViews>
    <sheetView windowProtection="true" showFormulas="false" showGridLines="true" showRowColHeaders="true" showZeros="true" rightToLeft="false" tabSelected="false" showOutlineSymbols="true" defaultGridColor="true" view="pageBreakPreview" topLeftCell="A1" colorId="64" zoomScale="75" zoomScaleNormal="85" zoomScalePageLayoutView="75" workbookViewId="0">
      <pane xSplit="0" ySplit="2" topLeftCell="A5" activePane="bottomLeft" state="frozen"/>
      <selection pane="topLeft" activeCell="A1" activeCellId="0" sqref="A1"/>
      <selection pane="bottomLeft" activeCell="A20" activeCellId="0" sqref="A20"/>
    </sheetView>
  </sheetViews>
  <sheetFormatPr defaultRowHeight="12.8"/>
  <cols>
    <col collapsed="false" hidden="false" max="1" min="1" style="1" width="13.8877551020408"/>
    <col collapsed="false" hidden="false" max="2" min="2" style="2" width="9.81632653061224"/>
    <col collapsed="false" hidden="false" max="3" min="3" style="3" width="15.7142857142857"/>
    <col collapsed="false" hidden="false" max="4" min="4" style="0" width="20.0051020408163"/>
    <col collapsed="false" hidden="false" max="5" min="5" style="4" width="5.00510204081633"/>
    <col collapsed="false" hidden="false" max="6" min="6" style="4" width="7.21938775510204"/>
    <col collapsed="false" hidden="false" max="7" min="7" style="0" width="12.4081632653061"/>
    <col collapsed="false" hidden="false" max="8" min="8" style="0" width="24.8214285714286"/>
    <col collapsed="false" hidden="false" max="9" min="9" style="0" width="8.56632653061224"/>
    <col collapsed="false" hidden="false" max="10" min="10" style="0" width="26.3061224489796"/>
    <col collapsed="false" hidden="false" max="11" min="11" style="2" width="36.6836734693878"/>
    <col collapsed="false" hidden="false" max="12" min="12" style="0" width="32"/>
    <col collapsed="false" hidden="false" max="1025" min="13" style="0" width="11.5714285714286"/>
  </cols>
  <sheetData>
    <row r="1" customFormat="false" ht="21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6" t="s">
        <v>1</v>
      </c>
      <c r="I1" s="7" t="n">
        <v>40</v>
      </c>
      <c r="J1" s="5"/>
      <c r="K1" s="5"/>
    </row>
    <row r="2" customFormat="false" ht="27.85" hidden="false" customHeight="false" outlineLevel="0" collapsed="false">
      <c r="A2" s="8" t="s">
        <v>2</v>
      </c>
      <c r="B2" s="9" t="s">
        <v>3</v>
      </c>
      <c r="C2" s="8" t="s">
        <v>4</v>
      </c>
      <c r="D2" s="11" t="s">
        <v>157</v>
      </c>
      <c r="E2" s="9" t="s">
        <v>5</v>
      </c>
      <c r="F2" s="10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9" t="s">
        <v>11</v>
      </c>
    </row>
    <row r="3" customFormat="false" ht="29.85" hidden="false" customHeight="true" outlineLevel="0" collapsed="false">
      <c r="A3" s="12" t="s">
        <v>12</v>
      </c>
      <c r="B3" s="13" t="n">
        <v>402</v>
      </c>
      <c r="C3" s="12" t="s">
        <v>13</v>
      </c>
      <c r="D3" s="12" t="s">
        <v>158</v>
      </c>
      <c r="E3" s="14" t="n">
        <v>4</v>
      </c>
      <c r="F3" s="14" t="n">
        <f aca="false">SUM(E3*$I$1)</f>
        <v>160</v>
      </c>
      <c r="G3" s="12" t="s">
        <v>14</v>
      </c>
      <c r="H3" s="12" t="s">
        <v>15</v>
      </c>
      <c r="I3" s="12" t="s">
        <v>16</v>
      </c>
      <c r="J3" s="12" t="str">
        <f aca="false">CONCATENATE("81-",H3)</f>
        <v>81-GRM155R71C104KA88D</v>
      </c>
      <c r="K3" s="13"/>
    </row>
    <row r="4" customFormat="false" ht="14.1" hidden="false" customHeight="true" outlineLevel="0" collapsed="false">
      <c r="A4" s="12" t="s">
        <v>19</v>
      </c>
      <c r="B4" s="13" t="n">
        <v>805</v>
      </c>
      <c r="C4" s="12" t="s">
        <v>20</v>
      </c>
      <c r="D4" s="12" t="s">
        <v>159</v>
      </c>
      <c r="E4" s="14" t="n">
        <v>1</v>
      </c>
      <c r="F4" s="14" t="n">
        <f aca="false">SUM(E4*$I$1)</f>
        <v>40</v>
      </c>
      <c r="G4" s="12" t="s">
        <v>14</v>
      </c>
      <c r="H4" s="12" t="s">
        <v>160</v>
      </c>
      <c r="I4" s="12" t="s">
        <v>16</v>
      </c>
      <c r="J4" s="12" t="str">
        <f aca="false">CONCATENATE("81-",H9)</f>
        <v>81-TAJB107M006RNJ</v>
      </c>
      <c r="K4" s="13"/>
    </row>
    <row r="5" customFormat="false" ht="28.85" hidden="false" customHeight="true" outlineLevel="0" collapsed="false">
      <c r="A5" s="12" t="s">
        <v>25</v>
      </c>
      <c r="B5" s="13" t="n">
        <v>402</v>
      </c>
      <c r="C5" s="12" t="s">
        <v>26</v>
      </c>
      <c r="D5" s="12" t="s">
        <v>161</v>
      </c>
      <c r="E5" s="14" t="n">
        <v>1</v>
      </c>
      <c r="F5" s="14" t="n">
        <f aca="false">SUM(E5*$I$1)</f>
        <v>40</v>
      </c>
      <c r="G5" s="12" t="s">
        <v>27</v>
      </c>
      <c r="H5" s="12" t="s">
        <v>28</v>
      </c>
      <c r="I5" s="12" t="s">
        <v>16</v>
      </c>
      <c r="J5" s="12" t="s">
        <v>29</v>
      </c>
      <c r="K5" s="13"/>
    </row>
    <row r="6" customFormat="false" ht="14.9" hidden="false" customHeight="false" outlineLevel="0" collapsed="false">
      <c r="A6" s="12" t="s">
        <v>31</v>
      </c>
      <c r="B6" s="13" t="n">
        <v>402</v>
      </c>
      <c r="C6" s="12" t="s">
        <v>32</v>
      </c>
      <c r="D6" s="12" t="s">
        <v>162</v>
      </c>
      <c r="E6" s="14" t="n">
        <v>1</v>
      </c>
      <c r="F6" s="14" t="n">
        <f aca="false">SUM(E6*$I$1)</f>
        <v>40</v>
      </c>
      <c r="G6" s="12" t="s">
        <v>14</v>
      </c>
      <c r="H6" s="12" t="s">
        <v>33</v>
      </c>
      <c r="I6" s="12" t="s">
        <v>16</v>
      </c>
      <c r="J6" s="12" t="str">
        <f aca="false">CONCATENATE("81-",H7)</f>
        <v>81-20021121-00010C4LF</v>
      </c>
      <c r="K6" s="13"/>
    </row>
    <row r="7" customFormat="false" ht="40.75" hidden="false" customHeight="false" outlineLevel="0" collapsed="false">
      <c r="A7" s="12" t="s">
        <v>36</v>
      </c>
      <c r="B7" s="13" t="s">
        <v>37</v>
      </c>
      <c r="C7" s="12" t="s">
        <v>38</v>
      </c>
      <c r="D7" s="12"/>
      <c r="E7" s="14" t="n">
        <v>1</v>
      </c>
      <c r="F7" s="14" t="n">
        <f aca="false">SUM(E7*$I$1)</f>
        <v>40</v>
      </c>
      <c r="G7" s="12" t="s">
        <v>39</v>
      </c>
      <c r="H7" s="16" t="s">
        <v>40</v>
      </c>
      <c r="I7" s="12" t="s">
        <v>163</v>
      </c>
      <c r="J7" s="12"/>
      <c r="K7" s="13" t="s">
        <v>164</v>
      </c>
    </row>
    <row r="8" customFormat="false" ht="20.85" hidden="false" customHeight="true" outlineLevel="0" collapsed="false">
      <c r="A8" s="12" t="s">
        <v>43</v>
      </c>
      <c r="B8" s="13" t="n">
        <v>402</v>
      </c>
      <c r="C8" s="12" t="s">
        <v>44</v>
      </c>
      <c r="D8" s="12" t="s">
        <v>165</v>
      </c>
      <c r="E8" s="14" t="n">
        <v>1</v>
      </c>
      <c r="F8" s="14" t="n">
        <f aca="false">SUM(K4*$I$1)</f>
        <v>0</v>
      </c>
      <c r="G8" s="12" t="s">
        <v>166</v>
      </c>
      <c r="H8" s="12" t="s">
        <v>167</v>
      </c>
      <c r="I8" s="12" t="s">
        <v>163</v>
      </c>
      <c r="J8" s="12"/>
      <c r="K8" s="12"/>
    </row>
    <row r="9" customFormat="false" ht="17.9" hidden="false" customHeight="true" outlineLevel="0" collapsed="false">
      <c r="A9" s="17" t="s">
        <v>49</v>
      </c>
      <c r="B9" s="13" t="n">
        <v>1210</v>
      </c>
      <c r="C9" s="18" t="s">
        <v>50</v>
      </c>
      <c r="D9" s="12" t="s">
        <v>168</v>
      </c>
      <c r="E9" s="14" t="n">
        <v>1</v>
      </c>
      <c r="F9" s="14" t="n">
        <f aca="false">SUM(E9*$I$1)</f>
        <v>40</v>
      </c>
      <c r="G9" s="12" t="s">
        <v>51</v>
      </c>
      <c r="H9" s="12" t="s">
        <v>52</v>
      </c>
      <c r="I9" s="12" t="s">
        <v>16</v>
      </c>
      <c r="J9" s="12" t="s">
        <v>53</v>
      </c>
      <c r="K9" s="12" t="s">
        <v>169</v>
      </c>
    </row>
    <row r="10" customFormat="false" ht="30.8" hidden="false" customHeight="true" outlineLevel="0" collapsed="false">
      <c r="A10" s="12" t="s">
        <v>55</v>
      </c>
      <c r="B10" s="13" t="n">
        <v>402</v>
      </c>
      <c r="C10" s="12" t="s">
        <v>56</v>
      </c>
      <c r="D10" s="12" t="s">
        <v>170</v>
      </c>
      <c r="E10" s="14" t="n">
        <v>6</v>
      </c>
      <c r="F10" s="14" t="n">
        <f aca="false">SUM(E10*$I$1)</f>
        <v>240</v>
      </c>
      <c r="G10" s="12" t="s">
        <v>57</v>
      </c>
      <c r="H10" s="12" t="s">
        <v>58</v>
      </c>
      <c r="I10" s="12" t="s">
        <v>16</v>
      </c>
      <c r="J10" s="12" t="s">
        <v>59</v>
      </c>
      <c r="K10" s="13"/>
    </row>
    <row r="11" customFormat="false" ht="17.4" hidden="false" customHeight="true" outlineLevel="0" collapsed="false">
      <c r="A11" s="12" t="s">
        <v>61</v>
      </c>
      <c r="B11" s="13" t="n">
        <v>402</v>
      </c>
      <c r="C11" s="12" t="s">
        <v>62</v>
      </c>
      <c r="D11" s="12" t="s">
        <v>171</v>
      </c>
      <c r="E11" s="14" t="n">
        <v>1</v>
      </c>
      <c r="F11" s="14" t="n">
        <f aca="false">SUM(E11*$I$1)</f>
        <v>40</v>
      </c>
      <c r="G11" s="12" t="s">
        <v>14</v>
      </c>
      <c r="H11" s="12" t="s">
        <v>63</v>
      </c>
      <c r="I11" s="12" t="s">
        <v>16</v>
      </c>
      <c r="J11" s="12" t="str">
        <f aca="false">CONCATENATE("81-",H5)</f>
        <v>81-CRCW04021M40FKED</v>
      </c>
      <c r="K11" s="13"/>
    </row>
    <row r="12" customFormat="false" ht="14.9" hidden="false" customHeight="false" outlineLevel="0" collapsed="false">
      <c r="A12" s="12" t="s">
        <v>66</v>
      </c>
      <c r="B12" s="13" t="n">
        <v>402</v>
      </c>
      <c r="C12" s="12" t="s">
        <v>67</v>
      </c>
      <c r="D12" s="12" t="s">
        <v>172</v>
      </c>
      <c r="E12" s="14" t="n">
        <v>1</v>
      </c>
      <c r="F12" s="14" t="n">
        <f aca="false">SUM(E12*$I$1)</f>
        <v>40</v>
      </c>
      <c r="G12" s="12" t="s">
        <v>14</v>
      </c>
      <c r="H12" s="12" t="s">
        <v>68</v>
      </c>
      <c r="I12" s="12" t="s">
        <v>16</v>
      </c>
      <c r="J12" s="12" t="str">
        <f aca="false">CONCATENATE("81-",H4)</f>
        <v>81-GRM319R71H334KA01D</v>
      </c>
      <c r="K12" s="13"/>
    </row>
    <row r="13" customFormat="false" ht="14.9" hidden="false" customHeight="false" outlineLevel="0" collapsed="false">
      <c r="A13" s="19" t="s">
        <v>71</v>
      </c>
      <c r="B13" s="13" t="n">
        <v>402</v>
      </c>
      <c r="C13" s="18" t="s">
        <v>72</v>
      </c>
      <c r="D13" s="12" t="s">
        <v>173</v>
      </c>
      <c r="E13" s="14" t="n">
        <v>2</v>
      </c>
      <c r="F13" s="14" t="n">
        <f aca="false">SUM(E13*$I$1)</f>
        <v>80</v>
      </c>
      <c r="G13" s="12" t="s">
        <v>14</v>
      </c>
      <c r="H13" s="16" t="s">
        <v>174</v>
      </c>
      <c r="I13" s="12" t="s">
        <v>163</v>
      </c>
      <c r="J13" s="12"/>
      <c r="K13" s="12" t="s">
        <v>175</v>
      </c>
    </row>
    <row r="14" customFormat="false" ht="15.9" hidden="false" customHeight="true" outlineLevel="0" collapsed="false">
      <c r="A14" s="12" t="s">
        <v>76</v>
      </c>
      <c r="B14" s="13" t="n">
        <v>402</v>
      </c>
      <c r="C14" s="12" t="s">
        <v>77</v>
      </c>
      <c r="D14" s="12" t="s">
        <v>176</v>
      </c>
      <c r="E14" s="14" t="n">
        <v>2</v>
      </c>
      <c r="F14" s="14" t="n">
        <f aca="false">SUM(E14*$I$1)</f>
        <v>80</v>
      </c>
      <c r="G14" s="12" t="s">
        <v>166</v>
      </c>
      <c r="H14" s="12" t="s">
        <v>177</v>
      </c>
      <c r="I14" s="12" t="s">
        <v>163</v>
      </c>
      <c r="J14" s="12"/>
      <c r="K14" s="13"/>
    </row>
    <row r="15" customFormat="false" ht="17.9" hidden="false" customHeight="true" outlineLevel="0" collapsed="false">
      <c r="A15" s="12" t="s">
        <v>81</v>
      </c>
      <c r="B15" s="13" t="n">
        <v>402</v>
      </c>
      <c r="C15" s="12" t="s">
        <v>82</v>
      </c>
      <c r="D15" s="12" t="s">
        <v>178</v>
      </c>
      <c r="E15" s="14" t="n">
        <v>3</v>
      </c>
      <c r="F15" s="14" t="n">
        <f aca="false">SUM(E15*$I$1)</f>
        <v>120</v>
      </c>
      <c r="G15" s="12" t="s">
        <v>166</v>
      </c>
      <c r="H15" s="12" t="s">
        <v>179</v>
      </c>
      <c r="I15" s="12" t="s">
        <v>163</v>
      </c>
      <c r="J15" s="12"/>
      <c r="K15" s="13"/>
    </row>
    <row r="16" customFormat="false" ht="18.9" hidden="false" customHeight="true" outlineLevel="0" collapsed="false">
      <c r="A16" s="12" t="s">
        <v>86</v>
      </c>
      <c r="B16" s="13" t="n">
        <v>402</v>
      </c>
      <c r="C16" s="12" t="s">
        <v>87</v>
      </c>
      <c r="D16" s="12" t="s">
        <v>180</v>
      </c>
      <c r="E16" s="14" t="n">
        <v>2</v>
      </c>
      <c r="F16" s="14" t="n">
        <f aca="false">SUM(E16*$I$1)</f>
        <v>80</v>
      </c>
      <c r="G16" s="12" t="s">
        <v>14</v>
      </c>
      <c r="H16" s="12" t="s">
        <v>88</v>
      </c>
      <c r="I16" s="12" t="s">
        <v>16</v>
      </c>
      <c r="J16" s="12" t="str">
        <f aca="false">CONCATENATE("81-",H8)</f>
        <v>81-RC0402FR-07100KL</v>
      </c>
      <c r="K16" s="13"/>
    </row>
    <row r="17" customFormat="false" ht="18.9" hidden="false" customHeight="true" outlineLevel="0" collapsed="false">
      <c r="A17" s="12" t="s">
        <v>91</v>
      </c>
      <c r="B17" s="13" t="n">
        <v>402</v>
      </c>
      <c r="C17" s="12" t="s">
        <v>92</v>
      </c>
      <c r="D17" s="12" t="s">
        <v>181</v>
      </c>
      <c r="E17" s="14" t="n">
        <v>2</v>
      </c>
      <c r="F17" s="14" t="n">
        <f aca="false">SUM(E17*$I$1)</f>
        <v>80</v>
      </c>
      <c r="G17" s="12" t="s">
        <v>14</v>
      </c>
      <c r="H17" s="12" t="s">
        <v>93</v>
      </c>
      <c r="I17" s="12" t="s">
        <v>16</v>
      </c>
      <c r="J17" s="12" t="s">
        <v>94</v>
      </c>
      <c r="K17" s="13"/>
    </row>
    <row r="18" customFormat="false" ht="27.85" hidden="false" customHeight="false" outlineLevel="0" collapsed="false">
      <c r="A18" s="19" t="s">
        <v>96</v>
      </c>
      <c r="B18" s="13" t="s">
        <v>97</v>
      </c>
      <c r="C18" s="13" t="s">
        <v>98</v>
      </c>
      <c r="D18" s="12" t="s">
        <v>182</v>
      </c>
      <c r="E18" s="14" t="n">
        <v>1</v>
      </c>
      <c r="F18" s="14" t="n">
        <f aca="false">SUM(E18*$I$1)</f>
        <v>40</v>
      </c>
      <c r="G18" s="12" t="s">
        <v>99</v>
      </c>
      <c r="H18" s="17" t="s">
        <v>100</v>
      </c>
      <c r="I18" s="17" t="s">
        <v>16</v>
      </c>
      <c r="J18" s="12" t="str">
        <f aca="false">CONCATENATE("520-",H18)</f>
        <v>520-ECS-.327-12.5-12-TR</v>
      </c>
      <c r="K18" s="12" t="s">
        <v>183</v>
      </c>
    </row>
    <row r="19" customFormat="false" ht="16.9" hidden="false" customHeight="true" outlineLevel="0" collapsed="false">
      <c r="A19" s="12" t="s">
        <v>103</v>
      </c>
      <c r="B19" s="13" t="n">
        <v>402</v>
      </c>
      <c r="C19" s="12" t="s">
        <v>104</v>
      </c>
      <c r="D19" s="12" t="s">
        <v>184</v>
      </c>
      <c r="E19" s="14" t="n">
        <v>2</v>
      </c>
      <c r="F19" s="14" t="n">
        <f aca="false">SUM(E19*$I$1)</f>
        <v>80</v>
      </c>
      <c r="G19" s="12" t="s">
        <v>166</v>
      </c>
      <c r="H19" s="20" t="s">
        <v>185</v>
      </c>
      <c r="I19" s="12" t="s">
        <v>163</v>
      </c>
      <c r="J19" s="12"/>
      <c r="K19" s="13"/>
    </row>
    <row r="20" s="20" customFormat="true" ht="27.85" hidden="false" customHeight="false" outlineLevel="0" collapsed="false">
      <c r="A20" s="12" t="s">
        <v>137</v>
      </c>
      <c r="B20" s="13"/>
      <c r="C20" s="12" t="s">
        <v>138</v>
      </c>
      <c r="D20" s="12"/>
      <c r="E20" s="14" t="n">
        <v>1</v>
      </c>
      <c r="F20" s="14" t="n">
        <f aca="false">SUM(E20*$I$1)</f>
        <v>40</v>
      </c>
      <c r="G20" s="12"/>
      <c r="H20" s="16"/>
      <c r="I20" s="12" t="s">
        <v>142</v>
      </c>
      <c r="J20" s="12"/>
      <c r="K20" s="13" t="s">
        <v>140</v>
      </c>
    </row>
    <row r="21" customFormat="false" ht="15.9" hidden="false" customHeight="true" outlineLevel="0" collapsed="false">
      <c r="A21" s="12" t="s">
        <v>108</v>
      </c>
      <c r="B21" s="13" t="n">
        <v>402</v>
      </c>
      <c r="C21" s="12" t="s">
        <v>109</v>
      </c>
      <c r="D21" s="12" t="s">
        <v>186</v>
      </c>
      <c r="E21" s="14" t="n">
        <v>1</v>
      </c>
      <c r="F21" s="14" t="n">
        <f aca="false">SUM(E21*$I$1)</f>
        <v>40</v>
      </c>
      <c r="G21" s="12" t="s">
        <v>45</v>
      </c>
      <c r="H21" s="0" t="s">
        <v>110</v>
      </c>
      <c r="I21" s="12" t="s">
        <v>16</v>
      </c>
      <c r="J21" s="0" t="s">
        <v>111</v>
      </c>
      <c r="K21" s="13" t="s">
        <v>187</v>
      </c>
    </row>
    <row r="22" customFormat="false" ht="15.9" hidden="false" customHeight="true" outlineLevel="0" collapsed="false">
      <c r="A22" s="12" t="s">
        <v>113</v>
      </c>
      <c r="B22" s="13" t="n">
        <v>402</v>
      </c>
      <c r="C22" s="12" t="s">
        <v>114</v>
      </c>
      <c r="D22" s="12" t="s">
        <v>188</v>
      </c>
      <c r="E22" s="14" t="n">
        <v>1</v>
      </c>
      <c r="F22" s="14" t="n">
        <f aca="false">SUM(E22*$I$1)</f>
        <v>40</v>
      </c>
      <c r="G22" s="12" t="s">
        <v>27</v>
      </c>
      <c r="H22" s="20" t="s">
        <v>115</v>
      </c>
      <c r="I22" s="12" t="s">
        <v>16</v>
      </c>
      <c r="J22" s="20" t="s">
        <v>116</v>
      </c>
      <c r="K22" s="13" t="s">
        <v>189</v>
      </c>
    </row>
    <row r="23" s="25" customFormat="true" ht="27.85" hidden="false" customHeight="true" outlineLevel="0" collapsed="false">
      <c r="A23" s="12" t="s">
        <v>118</v>
      </c>
      <c r="B23" s="13" t="s">
        <v>119</v>
      </c>
      <c r="C23" s="12" t="s">
        <v>120</v>
      </c>
      <c r="D23" s="12" t="s">
        <v>190</v>
      </c>
      <c r="E23" s="14" t="n">
        <v>1</v>
      </c>
      <c r="F23" s="14" t="n">
        <f aca="false">SUM(E23*$I$1)</f>
        <v>40</v>
      </c>
      <c r="G23" s="12" t="s">
        <v>121</v>
      </c>
      <c r="H23" s="12" t="s">
        <v>122</v>
      </c>
      <c r="I23" s="12" t="s">
        <v>16</v>
      </c>
      <c r="J23" s="12" t="s">
        <v>123</v>
      </c>
      <c r="K23" s="13"/>
    </row>
    <row r="24" customFormat="false" ht="21.85" hidden="false" customHeight="true" outlineLevel="0" collapsed="false">
      <c r="A24" s="17" t="s">
        <v>141</v>
      </c>
      <c r="B24" s="13" t="s">
        <v>142</v>
      </c>
      <c r="C24" s="12" t="s">
        <v>143</v>
      </c>
      <c r="D24" s="12"/>
      <c r="E24" s="14" t="n">
        <v>1</v>
      </c>
      <c r="F24" s="14" t="n">
        <f aca="false">SUM(E24*$I$1)</f>
        <v>40</v>
      </c>
      <c r="G24" s="12" t="s">
        <v>144</v>
      </c>
      <c r="H24" s="16" t="s">
        <v>145</v>
      </c>
      <c r="I24" s="12"/>
      <c r="J24" s="12"/>
      <c r="K24" s="26" t="s">
        <v>146</v>
      </c>
    </row>
    <row r="25" customFormat="false" ht="40.75" hidden="false" customHeight="false" outlineLevel="0" collapsed="false">
      <c r="A25" s="12" t="s">
        <v>131</v>
      </c>
      <c r="B25" s="13" t="s">
        <v>132</v>
      </c>
      <c r="C25" s="12" t="s">
        <v>133</v>
      </c>
      <c r="D25" s="12" t="s">
        <v>191</v>
      </c>
      <c r="E25" s="14" t="n">
        <v>1</v>
      </c>
      <c r="F25" s="14" t="n">
        <f aca="false">SUM(E25*$I$1)</f>
        <v>40</v>
      </c>
      <c r="G25" s="12" t="s">
        <v>134</v>
      </c>
      <c r="H25" s="12" t="s">
        <v>135</v>
      </c>
      <c r="I25" s="12" t="s">
        <v>134</v>
      </c>
      <c r="J25" s="12" t="s">
        <v>135</v>
      </c>
      <c r="K25" s="13"/>
    </row>
    <row r="26" customFormat="false" ht="14.9" hidden="false" customHeight="false" outlineLevel="0" collapsed="false">
      <c r="A26" s="12" t="s">
        <v>125</v>
      </c>
      <c r="B26" s="13" t="s">
        <v>126</v>
      </c>
      <c r="C26" s="12" t="s">
        <v>127</v>
      </c>
      <c r="D26" s="12" t="s">
        <v>128</v>
      </c>
      <c r="E26" s="14" t="n">
        <v>1</v>
      </c>
      <c r="F26" s="14" t="n">
        <f aca="false">SUM(E26*$I$1)</f>
        <v>40</v>
      </c>
      <c r="G26" s="12" t="s">
        <v>45</v>
      </c>
      <c r="H26" s="16" t="s">
        <v>128</v>
      </c>
      <c r="I26" s="12" t="s">
        <v>16</v>
      </c>
      <c r="J26" s="12" t="s">
        <v>129</v>
      </c>
      <c r="K26" s="13"/>
    </row>
    <row r="27" customFormat="false" ht="14.9" hidden="false" customHeight="false" outlineLevel="0" collapsed="false">
      <c r="A27" s="26" t="s">
        <v>147</v>
      </c>
      <c r="B27" s="26" t="s">
        <v>142</v>
      </c>
      <c r="C27" s="26" t="s">
        <v>148</v>
      </c>
      <c r="D27" s="26" t="s">
        <v>192</v>
      </c>
      <c r="E27" s="26" t="n">
        <v>8</v>
      </c>
      <c r="F27" s="14" t="n">
        <f aca="false">SUM(E27*$I$1)</f>
        <v>320</v>
      </c>
      <c r="G27" s="26" t="s">
        <v>142</v>
      </c>
      <c r="H27" s="12" t="s">
        <v>142</v>
      </c>
      <c r="I27" s="12" t="s">
        <v>142</v>
      </c>
      <c r="J27" s="12" t="s">
        <v>142</v>
      </c>
      <c r="K27" s="13" t="s">
        <v>150</v>
      </c>
    </row>
    <row r="28" s="25" customFormat="true" ht="18.05" hidden="false" customHeight="true" outlineLevel="0" collapsed="false">
      <c r="A28" s="12" t="s">
        <v>151</v>
      </c>
      <c r="B28" s="13" t="s">
        <v>152</v>
      </c>
      <c r="C28" s="13"/>
      <c r="D28" s="12" t="s">
        <v>193</v>
      </c>
      <c r="E28" s="14" t="n">
        <v>1</v>
      </c>
      <c r="F28" s="14" t="n">
        <f aca="false">SUM(E28*$I$1)</f>
        <v>40</v>
      </c>
      <c r="G28" s="12" t="s">
        <v>194</v>
      </c>
      <c r="H28" s="12" t="s">
        <v>194</v>
      </c>
      <c r="I28" s="12" t="s">
        <v>194</v>
      </c>
      <c r="J28" s="12" t="s">
        <v>194</v>
      </c>
      <c r="K28" s="27" t="s">
        <v>154</v>
      </c>
    </row>
    <row r="29" customFormat="false" ht="19.9" hidden="false" customHeight="true" outlineLevel="0" collapsed="false">
      <c r="A29" s="17" t="s">
        <v>155</v>
      </c>
      <c r="B29" s="13" t="s">
        <v>152</v>
      </c>
      <c r="C29" s="13"/>
      <c r="D29" s="17"/>
      <c r="E29" s="28" t="n">
        <v>1</v>
      </c>
      <c r="F29" s="14" t="n">
        <f aca="false">SUM(E29*$I$1)</f>
        <v>40</v>
      </c>
      <c r="G29" s="17"/>
      <c r="H29" s="17"/>
      <c r="I29" s="17"/>
      <c r="J29" s="17"/>
      <c r="K29" s="27" t="s">
        <v>156</v>
      </c>
    </row>
    <row r="30" customFormat="false" ht="12.8" hidden="false" customHeight="true" outlineLevel="0" collapsed="false">
      <c r="A30" s="29"/>
      <c r="B30" s="27"/>
      <c r="C30" s="17"/>
      <c r="D30" s="17" t="s">
        <v>195</v>
      </c>
      <c r="E30" s="28" t="n">
        <f aca="false">SUM(E3:E29)</f>
        <v>49</v>
      </c>
      <c r="F30" s="14" t="n">
        <f aca="false">SUM(E30*$I$1)</f>
        <v>1960</v>
      </c>
      <c r="I30" s="18"/>
      <c r="J30" s="18"/>
      <c r="K30" s="27"/>
    </row>
  </sheetData>
  <mergeCells count="3">
    <mergeCell ref="A1:F1"/>
    <mergeCell ref="B28:C28"/>
    <mergeCell ref="B29:C29"/>
  </mergeCells>
  <printOptions headings="false" gridLines="false" gridLinesSet="true" horizontalCentered="false" verticalCentered="false"/>
  <pageMargins left="0.25" right="0.25" top="0.75" bottom="0.75" header="0.3" footer="0.3"/>
  <pageSetup paperSize="3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41.6785714285714"/>
    <col collapsed="false" hidden="false" max="1025" min="2" style="0" width="11.5204081632653"/>
  </cols>
  <sheetData>
    <row r="1" customFormat="false" ht="17.35" hidden="false" customHeight="false" outlineLevel="0" collapsed="false">
      <c r="A1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2014-07-17T20:28:52Z</dcterms:created>
  <dc:language>en-US</dc:language>
  <cp:lastModifiedBy>rwelte</cp:lastModifiedBy>
  <cp:lastPrinted>2014-12-05T15:02:22Z</cp:lastPrinted>
  <dcterms:modified xsi:type="dcterms:W3CDTF">2014-11-06T20:54:27Z</dcterms:modified>
  <cp:revision>0</cp:revision>
</cp:coreProperties>
</file>