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3395" windowHeight="130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B9" i="1"/>
  <c r="C9" i="1"/>
  <c r="L9" i="1" s="1"/>
  <c r="D9" i="1"/>
  <c r="M9" i="1" s="1"/>
  <c r="E9" i="1"/>
  <c r="N9" i="1" s="1"/>
  <c r="F9" i="1"/>
  <c r="O9" i="1" s="1"/>
  <c r="G9" i="1"/>
  <c r="P9" i="1" s="1"/>
  <c r="H9" i="1"/>
  <c r="B10" i="1"/>
  <c r="K10" i="1" s="1"/>
  <c r="C10" i="1"/>
  <c r="L10" i="1" s="1"/>
  <c r="D10" i="1"/>
  <c r="E10" i="1"/>
  <c r="N10" i="1" s="1"/>
  <c r="F10" i="1"/>
  <c r="O10" i="1" s="1"/>
  <c r="G10" i="1"/>
  <c r="P10" i="1" s="1"/>
  <c r="H10" i="1"/>
  <c r="B11" i="1"/>
  <c r="C11" i="1"/>
  <c r="L11" i="1" s="1"/>
  <c r="D11" i="1"/>
  <c r="M11" i="1" s="1"/>
  <c r="E11" i="1"/>
  <c r="F11" i="1"/>
  <c r="O11" i="1" s="1"/>
  <c r="G11" i="1"/>
  <c r="P11" i="1" s="1"/>
  <c r="H11" i="1"/>
  <c r="Q11" i="1" s="1"/>
  <c r="B12" i="1"/>
  <c r="K19" i="1" s="1"/>
  <c r="C12" i="1"/>
  <c r="L12" i="1" s="1"/>
  <c r="D12" i="1"/>
  <c r="M12" i="1" s="1"/>
  <c r="E12" i="1"/>
  <c r="N12" i="1" s="1"/>
  <c r="F12" i="1"/>
  <c r="G12" i="1"/>
  <c r="P12" i="1" s="1"/>
  <c r="H12" i="1"/>
  <c r="Q12" i="1" s="1"/>
  <c r="B13" i="1"/>
  <c r="K13" i="1" s="1"/>
  <c r="C13" i="1"/>
  <c r="L13" i="1" s="1"/>
  <c r="D13" i="1"/>
  <c r="M13" i="1" s="1"/>
  <c r="E13" i="1"/>
  <c r="N13" i="1" s="1"/>
  <c r="F13" i="1"/>
  <c r="O13" i="1" s="1"/>
  <c r="G13" i="1"/>
  <c r="P13" i="1" s="1"/>
  <c r="H13" i="1"/>
  <c r="Q13" i="1" s="1"/>
  <c r="C14" i="1"/>
  <c r="L14" i="1" s="1"/>
  <c r="D14" i="1"/>
  <c r="M14" i="1" s="1"/>
  <c r="E14" i="1"/>
  <c r="F14" i="1"/>
  <c r="O14" i="1" s="1"/>
  <c r="G14" i="1"/>
  <c r="P14" i="1" s="1"/>
  <c r="H14" i="1"/>
  <c r="Q14" i="1" s="1"/>
  <c r="B14" i="1"/>
  <c r="K27" i="1" l="1"/>
  <c r="S27" i="1" s="1"/>
  <c r="K24" i="1"/>
  <c r="O27" i="1"/>
  <c r="O23" i="1"/>
  <c r="K9" i="1"/>
  <c r="K23" i="1" s="1"/>
  <c r="N19" i="1"/>
  <c r="N23" i="1"/>
  <c r="Q19" i="1"/>
  <c r="M19" i="1"/>
  <c r="K11" i="1"/>
  <c r="K25" i="1" s="1"/>
  <c r="N24" i="1"/>
  <c r="Q9" i="1"/>
  <c r="P19" i="1"/>
  <c r="L19" i="1"/>
  <c r="P25" i="1"/>
  <c r="X25" i="1" s="1"/>
  <c r="K14" i="1"/>
  <c r="K28" i="1" s="1"/>
  <c r="N14" i="1"/>
  <c r="O12" i="1"/>
  <c r="K12" i="1"/>
  <c r="K26" i="1" s="1"/>
  <c r="N11" i="1"/>
  <c r="Q10" i="1"/>
  <c r="M10" i="1"/>
  <c r="O19" i="1"/>
  <c r="O39" i="1"/>
  <c r="W27" i="1"/>
  <c r="W23" i="1"/>
  <c r="V23" i="1"/>
  <c r="N36" i="1" l="1"/>
  <c r="S23" i="1"/>
  <c r="O35" i="1"/>
  <c r="N35" i="1"/>
  <c r="S25" i="1"/>
  <c r="P37" i="1"/>
  <c r="V24" i="1"/>
  <c r="L27" i="1"/>
  <c r="L28" i="1"/>
  <c r="T28" i="1" s="1"/>
  <c r="L23" i="1"/>
  <c r="T23" i="1" s="1"/>
  <c r="L26" i="1"/>
  <c r="S28" i="1"/>
  <c r="L40" i="1"/>
  <c r="O28" i="1"/>
  <c r="O26" i="1"/>
  <c r="P27" i="1"/>
  <c r="P28" i="1"/>
  <c r="P26" i="1"/>
  <c r="O25" i="1"/>
  <c r="W25" i="1" s="1"/>
  <c r="O24" i="1"/>
  <c r="L24" i="1"/>
  <c r="T24" i="1" s="1"/>
  <c r="S24" i="1"/>
  <c r="P23" i="1"/>
  <c r="X23" i="1" s="1"/>
  <c r="L25" i="1"/>
  <c r="T25" i="1" s="1"/>
  <c r="M25" i="1"/>
  <c r="M26" i="1"/>
  <c r="U26" i="1" s="1"/>
  <c r="M23" i="1"/>
  <c r="M24" i="1"/>
  <c r="U24" i="1" s="1"/>
  <c r="M27" i="1"/>
  <c r="M28" i="1"/>
  <c r="U28" i="1" s="1"/>
  <c r="N28" i="1"/>
  <c r="N25" i="1"/>
  <c r="N26" i="1"/>
  <c r="N27" i="1"/>
  <c r="P24" i="1"/>
  <c r="X24" i="1" s="1"/>
  <c r="Q26" i="1"/>
  <c r="Y26" i="1" s="1"/>
  <c r="Q27" i="1"/>
  <c r="Q23" i="1"/>
  <c r="Q25" i="1"/>
  <c r="Y25" i="1" s="1"/>
  <c r="Q24" i="1"/>
  <c r="Y24" i="1" s="1"/>
  <c r="Q28" i="1"/>
  <c r="Y28" i="1" s="1"/>
  <c r="M38" i="1"/>
  <c r="S26" i="1"/>
  <c r="Q38" i="1"/>
  <c r="L37" i="1" l="1"/>
  <c r="Q36" i="1"/>
  <c r="Q37" i="1"/>
  <c r="Y27" i="1"/>
  <c r="Q39" i="1"/>
  <c r="N38" i="1"/>
  <c r="N41" i="1" s="1"/>
  <c r="V26" i="1"/>
  <c r="M39" i="1"/>
  <c r="U27" i="1"/>
  <c r="M37" i="1"/>
  <c r="U25" i="1"/>
  <c r="P40" i="1"/>
  <c r="X28" i="1"/>
  <c r="L38" i="1"/>
  <c r="T26" i="1"/>
  <c r="N37" i="1"/>
  <c r="V25" i="1"/>
  <c r="O36" i="1"/>
  <c r="W24" i="1"/>
  <c r="P39" i="1"/>
  <c r="X27" i="1"/>
  <c r="Q40" i="1"/>
  <c r="L35" i="1"/>
  <c r="N40" i="1"/>
  <c r="V28" i="1"/>
  <c r="M35" i="1"/>
  <c r="U23" i="1"/>
  <c r="M36" i="1"/>
  <c r="O38" i="1"/>
  <c r="W26" i="1"/>
  <c r="K32" i="1"/>
  <c r="Q35" i="1"/>
  <c r="Q41" i="1" s="1"/>
  <c r="Y23" i="1"/>
  <c r="Q32" i="1" s="1"/>
  <c r="N39" i="1"/>
  <c r="V27" i="1"/>
  <c r="P36" i="1"/>
  <c r="L36" i="1"/>
  <c r="P38" i="1"/>
  <c r="X26" i="1"/>
  <c r="O40" i="1"/>
  <c r="W28" i="1"/>
  <c r="M40" i="1"/>
  <c r="L39" i="1"/>
  <c r="T27" i="1"/>
  <c r="L32" i="1" s="1"/>
  <c r="O37" i="1"/>
  <c r="O41" i="1" s="1"/>
  <c r="P35" i="1"/>
  <c r="P32" i="1" l="1"/>
  <c r="M41" i="1"/>
  <c r="M32" i="1"/>
  <c r="M42" i="1" s="1"/>
  <c r="M43" i="1" s="1"/>
  <c r="N32" i="1"/>
  <c r="O32" i="1"/>
  <c r="O42" i="1" s="1"/>
  <c r="O43" i="1" s="1"/>
  <c r="N42" i="1"/>
  <c r="N43" i="1" s="1"/>
  <c r="P42" i="1"/>
  <c r="L42" i="1"/>
  <c r="Q42" i="1"/>
  <c r="Q43" i="1" s="1"/>
  <c r="P41" i="1"/>
  <c r="L41" i="1"/>
  <c r="L43" i="1" l="1"/>
  <c r="P43" i="1"/>
</calcChain>
</file>

<file path=xl/sharedStrings.xml><?xml version="1.0" encoding="utf-8"?>
<sst xmlns="http://schemas.openxmlformats.org/spreadsheetml/2006/main" count="127" uniqueCount="27">
  <si>
    <t>doc2</t>
  </si>
  <si>
    <t>t2</t>
  </si>
  <si>
    <t>t1</t>
  </si>
  <si>
    <t>t4</t>
  </si>
  <si>
    <t>doc3</t>
  </si>
  <si>
    <t>t3</t>
  </si>
  <si>
    <t>t5</t>
  </si>
  <si>
    <t>t6</t>
  </si>
  <si>
    <t>t7</t>
  </si>
  <si>
    <t>doc1</t>
  </si>
  <si>
    <t>doc4</t>
  </si>
  <si>
    <t>doc5</t>
  </si>
  <si>
    <t>doc6</t>
  </si>
  <si>
    <t>total freq</t>
  </si>
  <si>
    <t>TF</t>
  </si>
  <si>
    <t>MATRIX</t>
  </si>
  <si>
    <t>|D|</t>
  </si>
  <si>
    <t>IDF</t>
  </si>
  <si>
    <t>LIST</t>
  </si>
  <si>
    <t>TFIDF</t>
  </si>
  <si>
    <t>DENOM</t>
  </si>
  <si>
    <t>cell^2</t>
  </si>
  <si>
    <t>t1 to all</t>
  </si>
  <si>
    <t>-</t>
  </si>
  <si>
    <t>dotprod</t>
  </si>
  <si>
    <t>denomprod</t>
  </si>
  <si>
    <t>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</si>
</sst>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8" fontId="2" fillId="0" borderId="0" xfId="0" applyNumberFormat="1" applyFont="1" applyFill="1" applyBorder="1" applyAlignment="1">
      <alignment horizontal="center" vertical="top" wrapText="1"/>
    </xf>
    <xf numFmtId="168" fontId="2" fillId="0" borderId="0" xfId="0" applyNumberFormat="1" applyFont="1" applyFill="1" applyBorder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2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topLeftCell="A7" workbookViewId="0">
      <selection activeCell="R31" sqref="R31"/>
    </sheetView>
  </sheetViews>
  <sheetFormatPr defaultColWidth="10.7109375" defaultRowHeight="15.75" x14ac:dyDescent="0.25"/>
  <cols>
    <col min="1" max="9" width="7.7109375" style="3" customWidth="1"/>
    <col min="10" max="16384" width="10.7109375" style="3"/>
  </cols>
  <sheetData>
    <row r="1" spans="1:17" x14ac:dyDescent="0.25">
      <c r="A1" s="1" t="s">
        <v>9</v>
      </c>
      <c r="B1" s="2" t="s">
        <v>2</v>
      </c>
      <c r="C1" s="2" t="s">
        <v>1</v>
      </c>
      <c r="D1" s="2" t="s">
        <v>5</v>
      </c>
      <c r="E1" s="2" t="s">
        <v>1</v>
      </c>
      <c r="F1" s="2" t="s">
        <v>2</v>
      </c>
      <c r="G1" s="2" t="s">
        <v>1</v>
      </c>
    </row>
    <row r="2" spans="1:17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3</v>
      </c>
      <c r="F2" s="2"/>
      <c r="G2" s="2"/>
    </row>
    <row r="3" spans="1:17" x14ac:dyDescent="0.25">
      <c r="A3" s="1" t="s">
        <v>4</v>
      </c>
      <c r="B3" s="2" t="s">
        <v>2</v>
      </c>
      <c r="C3" s="2" t="s">
        <v>5</v>
      </c>
      <c r="D3" s="2" t="s">
        <v>6</v>
      </c>
      <c r="E3" s="2" t="s">
        <v>7</v>
      </c>
      <c r="F3" s="2" t="s">
        <v>8</v>
      </c>
      <c r="G3" s="2"/>
    </row>
    <row r="4" spans="1:17" x14ac:dyDescent="0.25">
      <c r="A4" s="1" t="s">
        <v>10</v>
      </c>
      <c r="B4" s="2" t="s">
        <v>1</v>
      </c>
      <c r="C4" s="3" t="s">
        <v>6</v>
      </c>
      <c r="D4" s="2" t="s">
        <v>7</v>
      </c>
      <c r="E4" s="3" t="s">
        <v>2</v>
      </c>
      <c r="F4" s="3" t="s">
        <v>2</v>
      </c>
    </row>
    <row r="5" spans="1:17" x14ac:dyDescent="0.25">
      <c r="A5" s="1" t="s">
        <v>11</v>
      </c>
      <c r="B5" s="2" t="s">
        <v>3</v>
      </c>
      <c r="C5" s="2" t="s">
        <v>6</v>
      </c>
      <c r="D5" s="2" t="s">
        <v>7</v>
      </c>
      <c r="E5" s="2" t="s">
        <v>8</v>
      </c>
      <c r="F5" s="3" t="s">
        <v>8</v>
      </c>
      <c r="G5" s="3" t="s">
        <v>8</v>
      </c>
      <c r="H5" s="3" t="s">
        <v>3</v>
      </c>
    </row>
    <row r="6" spans="1:17" x14ac:dyDescent="0.25">
      <c r="A6" s="1" t="s">
        <v>12</v>
      </c>
      <c r="B6" s="2" t="s">
        <v>1</v>
      </c>
      <c r="C6" s="2" t="s">
        <v>5</v>
      </c>
      <c r="D6" s="2" t="s">
        <v>3</v>
      </c>
      <c r="E6" s="3" t="s">
        <v>5</v>
      </c>
      <c r="F6" s="3" t="s">
        <v>2</v>
      </c>
      <c r="G6" s="3" t="s">
        <v>2</v>
      </c>
    </row>
    <row r="7" spans="1:17" x14ac:dyDescent="0.25">
      <c r="K7" s="3" t="s">
        <v>14</v>
      </c>
      <c r="L7" s="3" t="s">
        <v>15</v>
      </c>
    </row>
    <row r="8" spans="1:17" x14ac:dyDescent="0.25">
      <c r="B8" s="2" t="s">
        <v>2</v>
      </c>
      <c r="C8" s="2" t="s">
        <v>1</v>
      </c>
      <c r="D8" s="2" t="s">
        <v>5</v>
      </c>
      <c r="E8" s="2" t="s">
        <v>3</v>
      </c>
      <c r="F8" s="2" t="s">
        <v>6</v>
      </c>
      <c r="G8" s="2" t="s">
        <v>7</v>
      </c>
      <c r="H8" s="2" t="s">
        <v>8</v>
      </c>
      <c r="I8" s="2"/>
      <c r="K8" s="2" t="s">
        <v>2</v>
      </c>
      <c r="L8" s="2" t="s">
        <v>1</v>
      </c>
      <c r="M8" s="2" t="s">
        <v>5</v>
      </c>
      <c r="N8" s="2" t="s">
        <v>3</v>
      </c>
      <c r="O8" s="2" t="s">
        <v>6</v>
      </c>
      <c r="P8" s="2" t="s">
        <v>7</v>
      </c>
      <c r="Q8" s="2" t="s">
        <v>8</v>
      </c>
    </row>
    <row r="9" spans="1:17" x14ac:dyDescent="0.25">
      <c r="A9" s="1" t="s">
        <v>9</v>
      </c>
      <c r="B9" s="5">
        <f>COUNTIF($B1:$N1, B$8)</f>
        <v>2</v>
      </c>
      <c r="C9" s="5">
        <f>COUNTIF($B1:$N1, C$8)</f>
        <v>3</v>
      </c>
      <c r="D9" s="5">
        <f>COUNTIF($B1:$N1, D$8)</f>
        <v>1</v>
      </c>
      <c r="E9" s="5">
        <f>COUNTIF($B1:$N1, E$8)</f>
        <v>0</v>
      </c>
      <c r="F9" s="5">
        <f>COUNTIF($B1:$N1, F$8)</f>
        <v>0</v>
      </c>
      <c r="G9" s="5">
        <f>COUNTIF($B1:$N1, G$8)</f>
        <v>0</v>
      </c>
      <c r="H9" s="5">
        <f>COUNTIF($B1:$N1, H$8)</f>
        <v>0</v>
      </c>
      <c r="J9" s="1" t="s">
        <v>9</v>
      </c>
      <c r="K9" s="3">
        <f>B9/B$16</f>
        <v>0.25</v>
      </c>
      <c r="L9" s="3">
        <f t="shared" ref="L9:Q9" si="0">C9/C$16</f>
        <v>0.5</v>
      </c>
      <c r="M9" s="3">
        <f t="shared" si="0"/>
        <v>0.25</v>
      </c>
      <c r="N9" s="3">
        <f t="shared" si="0"/>
        <v>0</v>
      </c>
      <c r="O9" s="3">
        <f t="shared" si="0"/>
        <v>0</v>
      </c>
      <c r="P9" s="3">
        <f t="shared" si="0"/>
        <v>0</v>
      </c>
      <c r="Q9" s="3">
        <f t="shared" si="0"/>
        <v>0</v>
      </c>
    </row>
    <row r="10" spans="1:17" x14ac:dyDescent="0.25">
      <c r="A10" s="1" t="s">
        <v>0</v>
      </c>
      <c r="B10" s="5">
        <f>COUNTIF($B2:$N2, B$8)</f>
        <v>1</v>
      </c>
      <c r="C10" s="5">
        <f>COUNTIF($B2:$N2, C$8)</f>
        <v>1</v>
      </c>
      <c r="D10" s="5">
        <f>COUNTIF($B2:$N2, D$8)</f>
        <v>0</v>
      </c>
      <c r="E10" s="5">
        <f>COUNTIF($B2:$N2, E$8)</f>
        <v>2</v>
      </c>
      <c r="F10" s="5">
        <f>COUNTIF($B2:$N2, F$8)</f>
        <v>0</v>
      </c>
      <c r="G10" s="5">
        <f>COUNTIF($B2:$N2, G$8)</f>
        <v>0</v>
      </c>
      <c r="H10" s="5">
        <f>COUNTIF($B2:$N2, H$8)</f>
        <v>0</v>
      </c>
      <c r="J10" s="1" t="s">
        <v>0</v>
      </c>
      <c r="K10" s="3">
        <f t="shared" ref="K10:K14" si="1">B10/B$16</f>
        <v>0.125</v>
      </c>
      <c r="L10" s="3">
        <f t="shared" ref="L10:L14" si="2">C10/C$16</f>
        <v>0.16666666666666666</v>
      </c>
      <c r="M10" s="3">
        <f t="shared" ref="M10:M14" si="3">D10/D$16</f>
        <v>0</v>
      </c>
      <c r="N10" s="3">
        <f t="shared" ref="N10:N14" si="4">E10/E$16</f>
        <v>0.4</v>
      </c>
      <c r="O10" s="3">
        <f t="shared" ref="O10:O14" si="5">F10/F$16</f>
        <v>0</v>
      </c>
      <c r="P10" s="3">
        <f t="shared" ref="P10:P14" si="6">G10/G$16</f>
        <v>0</v>
      </c>
      <c r="Q10" s="3">
        <f t="shared" ref="Q10:Q14" si="7">H10/H$16</f>
        <v>0</v>
      </c>
    </row>
    <row r="11" spans="1:17" x14ac:dyDescent="0.25">
      <c r="A11" s="1" t="s">
        <v>4</v>
      </c>
      <c r="B11" s="5">
        <f>COUNTIF($B3:$N3, B$8)</f>
        <v>1</v>
      </c>
      <c r="C11" s="5">
        <f>COUNTIF($B3:$N3, C$8)</f>
        <v>0</v>
      </c>
      <c r="D11" s="5">
        <f>COUNTIF($B3:$N3, D$8)</f>
        <v>1</v>
      </c>
      <c r="E11" s="5">
        <f>COUNTIF($B3:$N3, E$8)</f>
        <v>0</v>
      </c>
      <c r="F11" s="5">
        <f>COUNTIF($B3:$N3, F$8)</f>
        <v>1</v>
      </c>
      <c r="G11" s="5">
        <f>COUNTIF($B3:$N3, G$8)</f>
        <v>1</v>
      </c>
      <c r="H11" s="5">
        <f>COUNTIF($B3:$N3, H$8)</f>
        <v>1</v>
      </c>
      <c r="J11" s="1" t="s">
        <v>4</v>
      </c>
      <c r="K11" s="3">
        <f t="shared" si="1"/>
        <v>0.125</v>
      </c>
      <c r="L11" s="3">
        <f t="shared" si="2"/>
        <v>0</v>
      </c>
      <c r="M11" s="3">
        <f t="shared" si="3"/>
        <v>0.25</v>
      </c>
      <c r="N11" s="3">
        <f t="shared" si="4"/>
        <v>0</v>
      </c>
      <c r="O11" s="3">
        <f t="shared" si="5"/>
        <v>0.33333333333333331</v>
      </c>
      <c r="P11" s="3">
        <f t="shared" si="6"/>
        <v>0.33333333333333331</v>
      </c>
      <c r="Q11" s="3">
        <f t="shared" si="7"/>
        <v>0.25</v>
      </c>
    </row>
    <row r="12" spans="1:17" x14ac:dyDescent="0.25">
      <c r="A12" s="1" t="s">
        <v>10</v>
      </c>
      <c r="B12" s="5">
        <f>COUNTIF($B4:$N4, B$8)</f>
        <v>2</v>
      </c>
      <c r="C12" s="5">
        <f>COUNTIF($B4:$N4, C$8)</f>
        <v>1</v>
      </c>
      <c r="D12" s="5">
        <f>COUNTIF($B4:$N4, D$8)</f>
        <v>0</v>
      </c>
      <c r="E12" s="5">
        <f>COUNTIF($B4:$N4, E$8)</f>
        <v>0</v>
      </c>
      <c r="F12" s="5">
        <f>COUNTIF($B4:$N4, F$8)</f>
        <v>1</v>
      </c>
      <c r="G12" s="5">
        <f>COUNTIF($B4:$N4, G$8)</f>
        <v>1</v>
      </c>
      <c r="H12" s="5">
        <f>COUNTIF($B4:$N4, H$8)</f>
        <v>0</v>
      </c>
      <c r="J12" s="1" t="s">
        <v>10</v>
      </c>
      <c r="K12" s="3">
        <f t="shared" si="1"/>
        <v>0.25</v>
      </c>
      <c r="L12" s="3">
        <f t="shared" si="2"/>
        <v>0.16666666666666666</v>
      </c>
      <c r="M12" s="3">
        <f t="shared" si="3"/>
        <v>0</v>
      </c>
      <c r="N12" s="3">
        <f t="shared" si="4"/>
        <v>0</v>
      </c>
      <c r="O12" s="3">
        <f t="shared" si="5"/>
        <v>0.33333333333333331</v>
      </c>
      <c r="P12" s="3">
        <f t="shared" si="6"/>
        <v>0.33333333333333331</v>
      </c>
      <c r="Q12" s="3">
        <f t="shared" si="7"/>
        <v>0</v>
      </c>
    </row>
    <row r="13" spans="1:17" x14ac:dyDescent="0.25">
      <c r="A13" s="1" t="s">
        <v>11</v>
      </c>
      <c r="B13" s="5">
        <f>COUNTIF($B5:$N5, B$8)</f>
        <v>0</v>
      </c>
      <c r="C13" s="5">
        <f>COUNTIF($B5:$N5, C$8)</f>
        <v>0</v>
      </c>
      <c r="D13" s="5">
        <f>COUNTIF($B5:$N5, D$8)</f>
        <v>0</v>
      </c>
      <c r="E13" s="5">
        <f>COUNTIF($B5:$N5, E$8)</f>
        <v>2</v>
      </c>
      <c r="F13" s="5">
        <f>COUNTIF($B5:$N5, F$8)</f>
        <v>1</v>
      </c>
      <c r="G13" s="5">
        <f>COUNTIF($B5:$N5, G$8)</f>
        <v>1</v>
      </c>
      <c r="H13" s="5">
        <f>COUNTIF($B5:$N5, H$8)</f>
        <v>3</v>
      </c>
      <c r="J13" s="1" t="s">
        <v>11</v>
      </c>
      <c r="K13" s="3">
        <f t="shared" si="1"/>
        <v>0</v>
      </c>
      <c r="L13" s="3">
        <f t="shared" si="2"/>
        <v>0</v>
      </c>
      <c r="M13" s="3">
        <f t="shared" si="3"/>
        <v>0</v>
      </c>
      <c r="N13" s="3">
        <f t="shared" si="4"/>
        <v>0.4</v>
      </c>
      <c r="O13" s="3">
        <f t="shared" si="5"/>
        <v>0.33333333333333331</v>
      </c>
      <c r="P13" s="3">
        <f t="shared" si="6"/>
        <v>0.33333333333333331</v>
      </c>
      <c r="Q13" s="3">
        <f t="shared" si="7"/>
        <v>0.75</v>
      </c>
    </row>
    <row r="14" spans="1:17" x14ac:dyDescent="0.25">
      <c r="A14" s="1" t="s">
        <v>12</v>
      </c>
      <c r="B14" s="5">
        <f>COUNTIF($B6:$N6, B$8)</f>
        <v>2</v>
      </c>
      <c r="C14" s="5">
        <f>COUNTIF($B6:$N6, C$8)</f>
        <v>1</v>
      </c>
      <c r="D14" s="5">
        <f>COUNTIF($B6:$N6, D$8)</f>
        <v>2</v>
      </c>
      <c r="E14" s="5">
        <f>COUNTIF($B6:$N6, E$8)</f>
        <v>1</v>
      </c>
      <c r="F14" s="5">
        <f>COUNTIF($B6:$N6, F$8)</f>
        <v>0</v>
      </c>
      <c r="G14" s="5">
        <f>COUNTIF($B6:$N6, G$8)</f>
        <v>0</v>
      </c>
      <c r="H14" s="5">
        <f>COUNTIF($B6:$N6, H$8)</f>
        <v>0</v>
      </c>
      <c r="J14" s="1" t="s">
        <v>12</v>
      </c>
      <c r="K14" s="3">
        <f t="shared" si="1"/>
        <v>0.25</v>
      </c>
      <c r="L14" s="3">
        <f t="shared" si="2"/>
        <v>0.16666666666666666</v>
      </c>
      <c r="M14" s="3">
        <f t="shared" si="3"/>
        <v>0.5</v>
      </c>
      <c r="N14" s="3">
        <f t="shared" si="4"/>
        <v>0.2</v>
      </c>
      <c r="O14" s="3">
        <f t="shared" si="5"/>
        <v>0</v>
      </c>
      <c r="P14" s="3">
        <f t="shared" si="6"/>
        <v>0</v>
      </c>
      <c r="Q14" s="3">
        <f t="shared" si="7"/>
        <v>0</v>
      </c>
    </row>
    <row r="15" spans="1:17" x14ac:dyDescent="0.25">
      <c r="B15" s="5"/>
      <c r="C15" s="5"/>
      <c r="D15" s="5"/>
      <c r="E15" s="5"/>
      <c r="F15" s="5"/>
      <c r="G15" s="5"/>
      <c r="H15" s="5"/>
    </row>
    <row r="16" spans="1:17" x14ac:dyDescent="0.25">
      <c r="A16" s="3" t="s">
        <v>13</v>
      </c>
      <c r="B16" s="5">
        <f>COUNTIF($B$1:$H$6, B$8)</f>
        <v>8</v>
      </c>
      <c r="C16" s="5">
        <f t="shared" ref="C16:H16" si="8">COUNTIF($B$1:$H$6, C$8)</f>
        <v>6</v>
      </c>
      <c r="D16" s="5">
        <f t="shared" si="8"/>
        <v>4</v>
      </c>
      <c r="E16" s="5">
        <f t="shared" si="8"/>
        <v>5</v>
      </c>
      <c r="F16" s="5">
        <f t="shared" si="8"/>
        <v>3</v>
      </c>
      <c r="G16" s="5">
        <f t="shared" si="8"/>
        <v>3</v>
      </c>
      <c r="H16" s="5">
        <f t="shared" si="8"/>
        <v>4</v>
      </c>
    </row>
    <row r="17" spans="1:25" x14ac:dyDescent="0.25">
      <c r="B17" s="5"/>
      <c r="C17" s="5"/>
      <c r="D17" s="5"/>
      <c r="E17" s="5"/>
      <c r="F17" s="5"/>
      <c r="G17" s="5"/>
      <c r="H17" s="5"/>
      <c r="K17" s="3" t="s">
        <v>17</v>
      </c>
      <c r="L17" s="3" t="s">
        <v>18</v>
      </c>
    </row>
    <row r="18" spans="1:25" x14ac:dyDescent="0.25">
      <c r="A18" s="3" t="s">
        <v>16</v>
      </c>
      <c r="B18" s="5">
        <v>6</v>
      </c>
      <c r="C18" s="5"/>
      <c r="D18" s="5"/>
      <c r="E18" s="5"/>
      <c r="F18" s="5"/>
      <c r="G18" s="5"/>
      <c r="H18" s="5"/>
      <c r="K18" s="2" t="s">
        <v>2</v>
      </c>
      <c r="L18" s="2" t="s">
        <v>1</v>
      </c>
      <c r="M18" s="2" t="s">
        <v>5</v>
      </c>
      <c r="N18" s="2" t="s">
        <v>3</v>
      </c>
      <c r="O18" s="2" t="s">
        <v>6</v>
      </c>
      <c r="P18" s="2" t="s">
        <v>7</v>
      </c>
      <c r="Q18" s="2" t="s">
        <v>8</v>
      </c>
    </row>
    <row r="19" spans="1:25" x14ac:dyDescent="0.25">
      <c r="J19" s="1"/>
      <c r="K19" s="3">
        <f>LN($B$18/COUNTIF(B$9:B$14, "&gt;0"))</f>
        <v>0.18232155679395459</v>
      </c>
      <c r="L19" s="3">
        <f t="shared" ref="L19:Q19" si="9">LN($B$18/COUNTIF(C$9:C$14, "&gt;0"))</f>
        <v>0.40546510810816438</v>
      </c>
      <c r="M19" s="3">
        <f t="shared" si="9"/>
        <v>0.69314718055994529</v>
      </c>
      <c r="N19" s="3">
        <f t="shared" si="9"/>
        <v>0.69314718055994529</v>
      </c>
      <c r="O19" s="3">
        <f t="shared" si="9"/>
        <v>0.69314718055994529</v>
      </c>
      <c r="P19" s="3">
        <f t="shared" si="9"/>
        <v>0.69314718055994529</v>
      </c>
      <c r="Q19" s="3">
        <f t="shared" si="9"/>
        <v>1.0986122886681098</v>
      </c>
    </row>
    <row r="20" spans="1:25" x14ac:dyDescent="0.25">
      <c r="J20" s="1"/>
    </row>
    <row r="21" spans="1:25" x14ac:dyDescent="0.25">
      <c r="J21" s="1"/>
      <c r="K21" s="3" t="s">
        <v>19</v>
      </c>
      <c r="L21" s="3" t="s">
        <v>15</v>
      </c>
      <c r="S21" s="3" t="s">
        <v>21</v>
      </c>
    </row>
    <row r="22" spans="1:25" x14ac:dyDescent="0.25">
      <c r="K22" s="2" t="s">
        <v>2</v>
      </c>
      <c r="L22" s="2" t="s">
        <v>1</v>
      </c>
      <c r="M22" s="2" t="s">
        <v>5</v>
      </c>
      <c r="N22" s="2" t="s">
        <v>3</v>
      </c>
      <c r="O22" s="2" t="s">
        <v>6</v>
      </c>
      <c r="P22" s="2" t="s">
        <v>7</v>
      </c>
      <c r="Q22" s="2" t="s">
        <v>8</v>
      </c>
      <c r="S22" s="2" t="s">
        <v>2</v>
      </c>
      <c r="T22" s="2" t="s">
        <v>1</v>
      </c>
      <c r="U22" s="2" t="s">
        <v>5</v>
      </c>
      <c r="V22" s="2" t="s">
        <v>3</v>
      </c>
      <c r="W22" s="2" t="s">
        <v>6</v>
      </c>
      <c r="X22" s="2" t="s">
        <v>7</v>
      </c>
      <c r="Y22" s="2" t="s">
        <v>8</v>
      </c>
    </row>
    <row r="23" spans="1:25" x14ac:dyDescent="0.25">
      <c r="J23" s="1" t="s">
        <v>9</v>
      </c>
      <c r="K23" s="3">
        <f>K$19*K9</f>
        <v>4.5580389198488648E-2</v>
      </c>
      <c r="L23" s="3">
        <f>L$19*L9</f>
        <v>0.20273255405408219</v>
      </c>
      <c r="M23" s="3">
        <f t="shared" ref="M23:Q23" si="10">M$19*M9</f>
        <v>0.17328679513998632</v>
      </c>
      <c r="N23" s="3">
        <f t="shared" si="10"/>
        <v>0</v>
      </c>
      <c r="O23" s="3">
        <f t="shared" si="10"/>
        <v>0</v>
      </c>
      <c r="P23" s="3">
        <f t="shared" si="10"/>
        <v>0</v>
      </c>
      <c r="Q23" s="3">
        <f t="shared" si="10"/>
        <v>0</v>
      </c>
      <c r="S23" s="3">
        <f>K23*K23</f>
        <v>2.0775718794857007E-3</v>
      </c>
      <c r="T23" s="3">
        <f t="shared" ref="T23:Y28" si="11">L23*L23</f>
        <v>4.1100488473291355E-2</v>
      </c>
      <c r="U23" s="3">
        <f t="shared" si="11"/>
        <v>3.0028313369887587E-2</v>
      </c>
      <c r="V23" s="3">
        <f t="shared" si="11"/>
        <v>0</v>
      </c>
      <c r="W23" s="3">
        <f t="shared" si="11"/>
        <v>0</v>
      </c>
      <c r="X23" s="3">
        <f t="shared" si="11"/>
        <v>0</v>
      </c>
      <c r="Y23" s="3">
        <f t="shared" si="11"/>
        <v>0</v>
      </c>
    </row>
    <row r="24" spans="1:25" x14ac:dyDescent="0.25">
      <c r="J24" s="1" t="s">
        <v>0</v>
      </c>
      <c r="K24" s="3">
        <f t="shared" ref="K24:Q28" si="12">K$19*K10</f>
        <v>2.2790194599244324E-2</v>
      </c>
      <c r="L24" s="3">
        <f t="shared" si="12"/>
        <v>6.7577518018027388E-2</v>
      </c>
      <c r="M24" s="3">
        <f t="shared" si="12"/>
        <v>0</v>
      </c>
      <c r="N24" s="3">
        <f t="shared" si="12"/>
        <v>0.2772588722239781</v>
      </c>
      <c r="O24" s="3">
        <f t="shared" si="12"/>
        <v>0</v>
      </c>
      <c r="P24" s="3">
        <f t="shared" si="12"/>
        <v>0</v>
      </c>
      <c r="Q24" s="3">
        <f t="shared" si="12"/>
        <v>0</v>
      </c>
      <c r="S24" s="3">
        <f t="shared" ref="S24:S28" si="13">K24*K24</f>
        <v>5.1939296987142517E-4</v>
      </c>
      <c r="T24" s="3">
        <f>L24*L24</f>
        <v>4.5667209414768165E-3</v>
      </c>
      <c r="U24" s="3">
        <f t="shared" si="11"/>
        <v>0</v>
      </c>
      <c r="V24" s="3">
        <f t="shared" si="11"/>
        <v>7.6872482226912217E-2</v>
      </c>
      <c r="W24" s="3">
        <f t="shared" si="11"/>
        <v>0</v>
      </c>
      <c r="X24" s="3">
        <f t="shared" si="11"/>
        <v>0</v>
      </c>
      <c r="Y24" s="3">
        <f t="shared" si="11"/>
        <v>0</v>
      </c>
    </row>
    <row r="25" spans="1:25" x14ac:dyDescent="0.25">
      <c r="J25" s="1" t="s">
        <v>4</v>
      </c>
      <c r="K25" s="3">
        <f t="shared" si="12"/>
        <v>2.2790194599244324E-2</v>
      </c>
      <c r="L25" s="3">
        <f t="shared" si="12"/>
        <v>0</v>
      </c>
      <c r="M25" s="3">
        <f t="shared" si="12"/>
        <v>0.17328679513998632</v>
      </c>
      <c r="N25" s="3">
        <f t="shared" si="12"/>
        <v>0</v>
      </c>
      <c r="O25" s="3">
        <f t="shared" si="12"/>
        <v>0.23104906018664842</v>
      </c>
      <c r="P25" s="3">
        <f t="shared" si="12"/>
        <v>0.23104906018664842</v>
      </c>
      <c r="Q25" s="3">
        <f t="shared" si="12"/>
        <v>0.27465307216702745</v>
      </c>
      <c r="S25" s="3">
        <f t="shared" si="13"/>
        <v>5.1939296987142517E-4</v>
      </c>
      <c r="T25" s="3">
        <f t="shared" si="11"/>
        <v>0</v>
      </c>
      <c r="U25" s="3">
        <f t="shared" si="11"/>
        <v>3.0028313369887587E-2</v>
      </c>
      <c r="V25" s="3">
        <f t="shared" si="11"/>
        <v>0</v>
      </c>
      <c r="W25" s="3">
        <f t="shared" si="11"/>
        <v>5.3383668213133485E-2</v>
      </c>
      <c r="X25" s="3">
        <f t="shared" si="11"/>
        <v>5.3383668213133485E-2</v>
      </c>
      <c r="Y25" s="3">
        <f t="shared" si="11"/>
        <v>7.543431005078638E-2</v>
      </c>
    </row>
    <row r="26" spans="1:25" x14ac:dyDescent="0.25">
      <c r="J26" s="1" t="s">
        <v>10</v>
      </c>
      <c r="K26" s="3">
        <f t="shared" si="12"/>
        <v>4.5580389198488648E-2</v>
      </c>
      <c r="L26" s="3">
        <f t="shared" si="12"/>
        <v>6.7577518018027388E-2</v>
      </c>
      <c r="M26" s="3">
        <f t="shared" si="12"/>
        <v>0</v>
      </c>
      <c r="N26" s="3">
        <f t="shared" si="12"/>
        <v>0</v>
      </c>
      <c r="O26" s="3">
        <f t="shared" si="12"/>
        <v>0.23104906018664842</v>
      </c>
      <c r="P26" s="3">
        <f t="shared" si="12"/>
        <v>0.23104906018664842</v>
      </c>
      <c r="Q26" s="3">
        <f t="shared" si="12"/>
        <v>0</v>
      </c>
      <c r="S26" s="3">
        <f t="shared" si="13"/>
        <v>2.0775718794857007E-3</v>
      </c>
      <c r="T26" s="3">
        <f t="shared" si="11"/>
        <v>4.5667209414768165E-3</v>
      </c>
      <c r="U26" s="3">
        <f t="shared" si="11"/>
        <v>0</v>
      </c>
      <c r="V26" s="3">
        <f t="shared" si="11"/>
        <v>0</v>
      </c>
      <c r="W26" s="3">
        <f t="shared" si="11"/>
        <v>5.3383668213133485E-2</v>
      </c>
      <c r="X26" s="3">
        <f t="shared" si="11"/>
        <v>5.3383668213133485E-2</v>
      </c>
      <c r="Y26" s="3">
        <f t="shared" si="11"/>
        <v>0</v>
      </c>
    </row>
    <row r="27" spans="1:25" x14ac:dyDescent="0.25">
      <c r="J27" s="1" t="s">
        <v>11</v>
      </c>
      <c r="K27" s="3">
        <f t="shared" si="12"/>
        <v>0</v>
      </c>
      <c r="L27" s="3">
        <f t="shared" si="12"/>
        <v>0</v>
      </c>
      <c r="M27" s="3">
        <f t="shared" si="12"/>
        <v>0</v>
      </c>
      <c r="N27" s="3">
        <f t="shared" si="12"/>
        <v>0.2772588722239781</v>
      </c>
      <c r="O27" s="3">
        <f t="shared" si="12"/>
        <v>0.23104906018664842</v>
      </c>
      <c r="P27" s="3">
        <f t="shared" si="12"/>
        <v>0.23104906018664842</v>
      </c>
      <c r="Q27" s="3">
        <f t="shared" si="12"/>
        <v>0.82395921650108228</v>
      </c>
      <c r="S27" s="3">
        <f t="shared" si="13"/>
        <v>0</v>
      </c>
      <c r="T27" s="3">
        <f t="shared" si="11"/>
        <v>0</v>
      </c>
      <c r="U27" s="3">
        <f t="shared" si="11"/>
        <v>0</v>
      </c>
      <c r="V27" s="3">
        <f t="shared" si="11"/>
        <v>7.6872482226912217E-2</v>
      </c>
      <c r="W27" s="3">
        <f t="shared" si="11"/>
        <v>5.3383668213133485E-2</v>
      </c>
      <c r="X27" s="3">
        <f t="shared" si="11"/>
        <v>5.3383668213133485E-2</v>
      </c>
      <c r="Y27" s="3">
        <f t="shared" si="11"/>
        <v>0.67890879045707742</v>
      </c>
    </row>
    <row r="28" spans="1:25" x14ac:dyDescent="0.25">
      <c r="J28" s="1" t="s">
        <v>12</v>
      </c>
      <c r="K28" s="3">
        <f t="shared" si="12"/>
        <v>4.5580389198488648E-2</v>
      </c>
      <c r="L28" s="3">
        <f>L$19*L14</f>
        <v>6.7577518018027388E-2</v>
      </c>
      <c r="M28" s="3">
        <f t="shared" si="12"/>
        <v>0.34657359027997264</v>
      </c>
      <c r="N28" s="3">
        <f t="shared" si="12"/>
        <v>0.13862943611198905</v>
      </c>
      <c r="O28" s="3">
        <f t="shared" si="12"/>
        <v>0</v>
      </c>
      <c r="P28" s="3">
        <f t="shared" si="12"/>
        <v>0</v>
      </c>
      <c r="Q28" s="3">
        <f t="shared" si="12"/>
        <v>0</v>
      </c>
      <c r="S28" s="3">
        <f t="shared" si="13"/>
        <v>2.0775718794857007E-3</v>
      </c>
      <c r="T28" s="3">
        <f t="shared" si="11"/>
        <v>4.5667209414768165E-3</v>
      </c>
      <c r="U28" s="3">
        <f t="shared" si="11"/>
        <v>0.12011325347955035</v>
      </c>
      <c r="V28" s="3">
        <f t="shared" si="11"/>
        <v>1.9218120556728054E-2</v>
      </c>
      <c r="W28" s="3">
        <f t="shared" si="11"/>
        <v>0</v>
      </c>
      <c r="X28" s="3">
        <f t="shared" si="11"/>
        <v>0</v>
      </c>
      <c r="Y28" s="3">
        <f t="shared" si="11"/>
        <v>0</v>
      </c>
    </row>
    <row r="30" spans="1:25" x14ac:dyDescent="0.25">
      <c r="K30" s="3" t="s">
        <v>20</v>
      </c>
      <c r="L30" s="3" t="s">
        <v>18</v>
      </c>
    </row>
    <row r="31" spans="1:25" x14ac:dyDescent="0.25">
      <c r="K31" s="2" t="s">
        <v>2</v>
      </c>
      <c r="L31" s="2" t="s">
        <v>1</v>
      </c>
      <c r="M31" s="2" t="s">
        <v>5</v>
      </c>
      <c r="N31" s="2" t="s">
        <v>3</v>
      </c>
      <c r="O31" s="2" t="s">
        <v>6</v>
      </c>
      <c r="P31" s="2" t="s">
        <v>7</v>
      </c>
      <c r="Q31" s="2" t="s">
        <v>8</v>
      </c>
    </row>
    <row r="32" spans="1:25" x14ac:dyDescent="0.25">
      <c r="K32" s="3">
        <f>SQRT(SUM(S23:S28))</f>
        <v>8.5273099968278115E-2</v>
      </c>
      <c r="L32" s="3">
        <f>SQRT(SUM(T23:T28))</f>
        <v>0.23409538931324941</v>
      </c>
      <c r="M32" s="3">
        <f>SQRT(SUM(U23:U28))</f>
        <v>0.42446422725516636</v>
      </c>
      <c r="N32" s="3">
        <f>SQRT(SUM(V23:V28))</f>
        <v>0.41588830833596718</v>
      </c>
      <c r="O32" s="3">
        <f>SQRT(SUM(W23:W28))</f>
        <v>0.40018871128431455</v>
      </c>
      <c r="P32" s="3">
        <f>SQRT(SUM(X23:X28))</f>
        <v>0.40018871128431455</v>
      </c>
      <c r="Q32" s="3">
        <f>SQRT(SUM(Y23:Y28))</f>
        <v>0.86852927441040451</v>
      </c>
    </row>
    <row r="34" spans="10:17" x14ac:dyDescent="0.25">
      <c r="K34" s="3" t="s">
        <v>2</v>
      </c>
      <c r="L34" s="3" t="s">
        <v>1</v>
      </c>
      <c r="M34" s="3" t="s">
        <v>5</v>
      </c>
      <c r="N34" s="3" t="s">
        <v>3</v>
      </c>
      <c r="O34" s="3" t="s">
        <v>6</v>
      </c>
      <c r="P34" s="3" t="s">
        <v>7</v>
      </c>
      <c r="Q34" s="3" t="s">
        <v>8</v>
      </c>
    </row>
    <row r="35" spans="10:17" x14ac:dyDescent="0.25">
      <c r="J35" s="3" t="s">
        <v>22</v>
      </c>
      <c r="K35" s="3" t="s">
        <v>23</v>
      </c>
      <c r="L35" s="3">
        <f>$K23*L23</f>
        <v>9.2406287169887035E-3</v>
      </c>
      <c r="M35" s="3">
        <f t="shared" ref="M35:Q35" si="14">$K23*M23</f>
        <v>7.898479565439348E-3</v>
      </c>
      <c r="N35" s="3">
        <f t="shared" si="14"/>
        <v>0</v>
      </c>
      <c r="O35" s="3">
        <f t="shared" si="14"/>
        <v>0</v>
      </c>
      <c r="P35" s="3">
        <f t="shared" si="14"/>
        <v>0</v>
      </c>
      <c r="Q35" s="3">
        <f t="shared" si="14"/>
        <v>0</v>
      </c>
    </row>
    <row r="36" spans="10:17" x14ac:dyDescent="0.25">
      <c r="K36" s="3" t="s">
        <v>23</v>
      </c>
      <c r="L36" s="3">
        <f>$K24*L24</f>
        <v>1.5401047861647837E-3</v>
      </c>
      <c r="M36" s="3">
        <f>$K24*M24</f>
        <v>0</v>
      </c>
      <c r="N36" s="3">
        <f>$K24*N24</f>
        <v>6.3187836523514781E-3</v>
      </c>
      <c r="O36" s="3">
        <f>$K24*O24</f>
        <v>0</v>
      </c>
      <c r="P36" s="3">
        <f>$K24*P24</f>
        <v>0</v>
      </c>
      <c r="Q36" s="3">
        <f>$K24*Q24</f>
        <v>0</v>
      </c>
    </row>
    <row r="37" spans="10:17" x14ac:dyDescent="0.25">
      <c r="K37" s="3" t="s">
        <v>23</v>
      </c>
      <c r="L37" s="3">
        <f t="shared" ref="L37:Q37" si="15">$K25*L25</f>
        <v>0</v>
      </c>
      <c r="M37" s="3">
        <f t="shared" si="15"/>
        <v>3.949239782719674E-3</v>
      </c>
      <c r="N37" s="3">
        <f t="shared" si="15"/>
        <v>0</v>
      </c>
      <c r="O37" s="3">
        <f t="shared" si="15"/>
        <v>5.2656530436262314E-3</v>
      </c>
      <c r="P37" s="3">
        <f t="shared" si="15"/>
        <v>5.2656530436262314E-3</v>
      </c>
      <c r="Q37" s="3">
        <f t="shared" si="15"/>
        <v>6.2593969619668503E-3</v>
      </c>
    </row>
    <row r="38" spans="10:17" x14ac:dyDescent="0.25">
      <c r="K38" s="3" t="s">
        <v>23</v>
      </c>
      <c r="L38" s="3">
        <f t="shared" ref="L38:Q38" si="16">$K26*L26</f>
        <v>3.0802095723295674E-3</v>
      </c>
      <c r="M38" s="3">
        <f t="shared" si="16"/>
        <v>0</v>
      </c>
      <c r="N38" s="3">
        <f t="shared" si="16"/>
        <v>0</v>
      </c>
      <c r="O38" s="3">
        <f t="shared" si="16"/>
        <v>1.0531306087252463E-2</v>
      </c>
      <c r="P38" s="3">
        <f t="shared" si="16"/>
        <v>1.0531306087252463E-2</v>
      </c>
      <c r="Q38" s="3">
        <f t="shared" si="16"/>
        <v>0</v>
      </c>
    </row>
    <row r="39" spans="10:17" x14ac:dyDescent="0.25">
      <c r="K39" s="3" t="s">
        <v>23</v>
      </c>
      <c r="L39" s="3">
        <f t="shared" ref="L39:Q39" si="17">$K27*L27</f>
        <v>0</v>
      </c>
      <c r="M39" s="3">
        <f t="shared" si="17"/>
        <v>0</v>
      </c>
      <c r="N39" s="3">
        <f t="shared" si="17"/>
        <v>0</v>
      </c>
      <c r="O39" s="3">
        <f t="shared" si="17"/>
        <v>0</v>
      </c>
      <c r="P39" s="3">
        <f t="shared" si="17"/>
        <v>0</v>
      </c>
      <c r="Q39" s="3">
        <f t="shared" si="17"/>
        <v>0</v>
      </c>
    </row>
    <row r="40" spans="10:17" x14ac:dyDescent="0.25">
      <c r="K40" s="3" t="s">
        <v>23</v>
      </c>
      <c r="L40" s="3">
        <f t="shared" ref="L40:Q40" si="18">$K28*L28</f>
        <v>3.0802095723295674E-3</v>
      </c>
      <c r="M40" s="3">
        <f t="shared" si="18"/>
        <v>1.5796959130878696E-2</v>
      </c>
      <c r="N40" s="3">
        <f t="shared" si="18"/>
        <v>6.3187836523514781E-3</v>
      </c>
      <c r="O40" s="3">
        <f t="shared" si="18"/>
        <v>0</v>
      </c>
      <c r="P40" s="3">
        <f t="shared" si="18"/>
        <v>0</v>
      </c>
      <c r="Q40" s="3">
        <f t="shared" si="18"/>
        <v>0</v>
      </c>
    </row>
    <row r="41" spans="10:17" x14ac:dyDescent="0.25">
      <c r="J41" s="3" t="s">
        <v>24</v>
      </c>
      <c r="L41" s="3">
        <f>SUM(L35:L40)</f>
        <v>1.6941152647812621E-2</v>
      </c>
      <c r="M41" s="3">
        <f t="shared" ref="M41:Q41" si="19">SUM(M35:M40)</f>
        <v>2.7644678479037718E-2</v>
      </c>
      <c r="N41" s="3">
        <f t="shared" si="19"/>
        <v>1.2637567304702956E-2</v>
      </c>
      <c r="O41" s="3">
        <f t="shared" si="19"/>
        <v>1.5796959130878696E-2</v>
      </c>
      <c r="P41" s="3">
        <f t="shared" si="19"/>
        <v>1.5796959130878696E-2</v>
      </c>
      <c r="Q41" s="3">
        <f t="shared" si="19"/>
        <v>6.2593969619668503E-3</v>
      </c>
    </row>
    <row r="42" spans="10:17" x14ac:dyDescent="0.25">
      <c r="J42" s="3" t="s">
        <v>25</v>
      </c>
      <c r="L42" s="3">
        <f>$K32*L32</f>
        <v>1.9962039535021701E-2</v>
      </c>
      <c r="M42" s="3">
        <f t="shared" ref="M42:Q42" si="20">$K32*M32</f>
        <v>3.6195380483687721E-2</v>
      </c>
      <c r="N42" s="3">
        <f t="shared" si="20"/>
        <v>3.5464085292371002E-2</v>
      </c>
      <c r="O42" s="3">
        <f t="shared" si="20"/>
        <v>3.4125331983523743E-2</v>
      </c>
      <c r="P42" s="3">
        <f t="shared" si="20"/>
        <v>3.4125331983523743E-2</v>
      </c>
      <c r="Q42" s="3">
        <f t="shared" si="20"/>
        <v>7.4062183642174484E-2</v>
      </c>
    </row>
    <row r="43" spans="10:17" x14ac:dyDescent="0.25">
      <c r="J43" s="4" t="s">
        <v>26</v>
      </c>
      <c r="K43" s="4"/>
      <c r="L43" s="4">
        <f>L41/L42</f>
        <v>0.84866842479150528</v>
      </c>
      <c r="M43" s="4">
        <f t="shared" ref="M43:Q43" si="21">M41/M42</f>
        <v>0.76376261582597338</v>
      </c>
      <c r="N43" s="4">
        <f t="shared" si="21"/>
        <v>0.35634832254989912</v>
      </c>
      <c r="O43" s="4">
        <f t="shared" si="21"/>
        <v>0.46291004988627571</v>
      </c>
      <c r="P43" s="4">
        <f t="shared" si="21"/>
        <v>0.46291004988627571</v>
      </c>
      <c r="Q43" s="4">
        <f t="shared" si="21"/>
        <v>8.4515425472851652E-2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2016-05-14T17:44:35Z</dcterms:created>
  <dcterms:modified xsi:type="dcterms:W3CDTF">2016-05-14T18:49:47Z</dcterms:modified>
</cp:coreProperties>
</file>