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carofano/Coding/C++/PDC/Esercitazioni-PDC/prova1/documentazione/"/>
    </mc:Choice>
  </mc:AlternateContent>
  <xr:revisionPtr revIDLastSave="0" documentId="13_ncr:1_{083A71FD-FB3F-9441-85F3-CEE29E9EDD58}" xr6:coauthVersionLast="47" xr6:coauthVersionMax="47" xr10:uidLastSave="{00000000-0000-0000-0000-000000000000}"/>
  <bookViews>
    <workbookView xWindow="0" yWindow="760" windowWidth="30240" windowHeight="17220" activeTab="2" xr2:uid="{62BA1B68-9D84-4107-AF74-AB712812933E}"/>
  </bookViews>
  <sheets>
    <sheet name="10K" sheetId="6" r:id="rId1"/>
    <sheet name="100K" sheetId="14" r:id="rId2"/>
    <sheet name="1M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5" l="1"/>
  <c r="W6" i="14"/>
  <c r="Y6" i="15"/>
  <c r="S9" i="15"/>
  <c r="R9" i="15"/>
  <c r="Q9" i="15"/>
  <c r="Q8" i="15"/>
  <c r="S7" i="15"/>
  <c r="R7" i="15"/>
  <c r="Q7" i="15"/>
  <c r="S6" i="15"/>
  <c r="R6" i="15"/>
  <c r="Q6" i="15"/>
  <c r="Y9" i="15"/>
  <c r="AD8" i="15"/>
  <c r="AJ8" i="15" s="1"/>
  <c r="W9" i="15"/>
  <c r="AE8" i="15"/>
  <c r="AK8" i="15" s="1"/>
  <c r="W8" i="15"/>
  <c r="AE7" i="15"/>
  <c r="AK7" i="15" s="1"/>
  <c r="AD7" i="15"/>
  <c r="AJ7" i="15" s="1"/>
  <c r="AC7" i="15"/>
  <c r="AI7" i="15" s="1"/>
  <c r="Y7" i="15"/>
  <c r="X7" i="15"/>
  <c r="W7" i="15"/>
  <c r="AE6" i="15"/>
  <c r="AK6" i="15" s="1"/>
  <c r="AD6" i="15"/>
  <c r="AJ6" i="15" s="1"/>
  <c r="AK8" i="14"/>
  <c r="AJ8" i="14"/>
  <c r="AI8" i="14"/>
  <c r="AK7" i="14"/>
  <c r="AJ7" i="14"/>
  <c r="AI7" i="14"/>
  <c r="AK6" i="14"/>
  <c r="AJ6" i="14"/>
  <c r="AI6" i="14"/>
  <c r="AC8" i="14"/>
  <c r="AE8" i="14"/>
  <c r="AD8" i="14"/>
  <c r="AC7" i="14"/>
  <c r="AD7" i="14"/>
  <c r="AE7" i="14"/>
  <c r="AD6" i="14"/>
  <c r="AE6" i="14"/>
  <c r="AC6" i="14"/>
  <c r="Q7" i="14"/>
  <c r="R7" i="14"/>
  <c r="S7" i="14"/>
  <c r="Q8" i="14"/>
  <c r="Q9" i="14"/>
  <c r="W9" i="14" s="1"/>
  <c r="R9" i="14"/>
  <c r="X9" i="14" s="1"/>
  <c r="S9" i="14"/>
  <c r="Y9" i="14" s="1"/>
  <c r="R6" i="14"/>
  <c r="S6" i="14"/>
  <c r="Q6" i="14"/>
  <c r="W8" i="14"/>
  <c r="Y7" i="14"/>
  <c r="X7" i="14"/>
  <c r="W7" i="14"/>
  <c r="X6" i="14"/>
  <c r="Y6" i="14"/>
  <c r="W6" i="6"/>
  <c r="V7" i="6"/>
  <c r="X8" i="6"/>
  <c r="X6" i="6"/>
  <c r="X5" i="6"/>
  <c r="W5" i="6"/>
  <c r="W8" i="6"/>
  <c r="V6" i="6"/>
  <c r="V8" i="6"/>
  <c r="V5" i="6"/>
  <c r="C21" i="6"/>
  <c r="C38" i="6"/>
  <c r="D21" i="6"/>
  <c r="D38" i="6" s="1"/>
  <c r="C22" i="6"/>
  <c r="C39" i="6" s="1"/>
  <c r="D22" i="6"/>
  <c r="D39" i="6" s="1"/>
  <c r="C23" i="6"/>
  <c r="C40" i="6" s="1"/>
  <c r="D23" i="6"/>
  <c r="B22" i="6"/>
  <c r="B39" i="6" s="1"/>
  <c r="B23" i="6"/>
  <c r="B40" i="6" s="1"/>
  <c r="B21" i="6"/>
  <c r="B38" i="6"/>
  <c r="D40" i="6"/>
  <c r="AC6" i="15" l="1"/>
  <c r="AI6" i="15" s="1"/>
  <c r="AC8" i="15"/>
  <c r="AI8" i="15" s="1"/>
  <c r="X9" i="15"/>
  <c r="X6" i="15"/>
</calcChain>
</file>

<file path=xl/sharedStrings.xml><?xml version="1.0" encoding="utf-8"?>
<sst xmlns="http://schemas.openxmlformats.org/spreadsheetml/2006/main" count="46" uniqueCount="11">
  <si>
    <t>T(1)</t>
  </si>
  <si>
    <t>T(2)</t>
  </si>
  <si>
    <t>T(4)</t>
  </si>
  <si>
    <t>T(7)</t>
  </si>
  <si>
    <t>T(8)</t>
  </si>
  <si>
    <t>n_proc</t>
  </si>
  <si>
    <t>Strategia</t>
  </si>
  <si>
    <t>Tempo T(p) in secondi</t>
  </si>
  <si>
    <t>Speed Up S(p)</t>
  </si>
  <si>
    <t>Efficienza E(p)</t>
  </si>
  <si>
    <t>Overhead Oh(p) in secondi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</si>
</sst>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i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textRotation="90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textRotation="90"/>
    </xf>
    <xf numFmtId="11" fontId="2" fillId="0" borderId="2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Efficienza con q_num=10</a:t>
            </a:r>
            <a:r>
              <a:rPr lang="it-IT" baseline="30000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'10K'!$A$38:$A$40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'10K'!$B$38:$B$40</c:f>
              <c:numCache>
                <c:formatCode>0.0</c:formatCode>
                <c:ptCount val="3"/>
                <c:pt idx="0">
                  <c:v>0.55519338124865092</c:v>
                </c:pt>
                <c:pt idx="1">
                  <c:v>0.40609085938720402</c:v>
                </c:pt>
                <c:pt idx="2">
                  <c:v>8.5864768211420556E-2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6-49D3-B488-D5125CB9442B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'10K'!$A$38:$A$40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'10K'!$C$38:$C$40</c:f>
              <c:numCache>
                <c:formatCode>0.0</c:formatCode>
                <c:ptCount val="3"/>
                <c:pt idx="0">
                  <c:v>0.43639326944752194</c:v>
                </c:pt>
                <c:pt idx="1">
                  <c:v>0.23287599138744647</c:v>
                </c:pt>
                <c:pt idx="2">
                  <c:v>8.543206546743809E-2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6-49D3-B488-D5125CB9442B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'10K'!$A$38:$A$40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'10K'!$D$38:$D$40</c:f>
              <c:numCache>
                <c:formatCode>0.0</c:formatCode>
                <c:ptCount val="3"/>
                <c:pt idx="0">
                  <c:v>0.4306705361686014</c:v>
                </c:pt>
                <c:pt idx="1">
                  <c:v>0.24967345617143824</c:v>
                </c:pt>
                <c:pt idx="2">
                  <c:v>8.6536422184527381E-2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6-49D3-B488-D5125CB94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04560"/>
        <c:axId val="648153136"/>
      </c:lineChart>
      <c:catAx>
        <c:axId val="5314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153136"/>
        <c:crosses val="autoZero"/>
        <c:auto val="1"/>
        <c:lblAlgn val="ctr"/>
        <c:lblOffset val="100"/>
        <c:noMultiLvlLbl val="0"/>
      </c:catAx>
      <c:valAx>
        <c:axId val="648153136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04560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T_calc con q_num = 10K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'10K'!$A$10:$A$12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'10K'!$B$10:$B$12</c:f>
              <c:numCache>
                <c:formatCode>0.00E+00</c:formatCode>
                <c:ptCount val="3"/>
                <c:pt idx="0">
                  <c:v>4.3702099999999996E-5</c:v>
                </c:pt>
                <c:pt idx="1">
                  <c:v>2.9873999999999999E-5</c:v>
                </c:pt>
                <c:pt idx="2">
                  <c:v>7.0643399999999995E-5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2-4BD8-877D-F111C9208AD3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'10K'!$A$10:$A$12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'10K'!$C$10:$C$12</c:f>
              <c:numCache>
                <c:formatCode>0.00E+00</c:formatCode>
                <c:ptCount val="3"/>
                <c:pt idx="0">
                  <c:v>5.5599200000000008E-5</c:v>
                </c:pt>
                <c:pt idx="1">
                  <c:v>5.2094500000000007E-5</c:v>
                </c:pt>
                <c:pt idx="2">
                  <c:v>7.1001200000000007E-5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2-4BD8-877D-F111C9208AD3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'10K'!$A$10:$A$12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'10K'!$D$10:$D$12</c:f>
              <c:numCache>
                <c:formatCode>0.00E+00</c:formatCode>
                <c:ptCount val="3"/>
                <c:pt idx="0">
                  <c:v>5.6337999999999995E-5</c:v>
                </c:pt>
                <c:pt idx="1">
                  <c:v>4.85897E-5</c:v>
                </c:pt>
                <c:pt idx="2">
                  <c:v>7.0095100000000006E-5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2-4BD8-877D-F111C920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11664"/>
        <c:axId val="648147680"/>
      </c:lineChart>
      <c:catAx>
        <c:axId val="53381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147680"/>
        <c:crosses val="autoZero"/>
        <c:auto val="1"/>
        <c:lblAlgn val="ctr"/>
        <c:lblOffset val="100"/>
        <c:noMultiLvlLbl val="0"/>
      </c:catAx>
      <c:valAx>
        <c:axId val="648147680"/>
        <c:scaling>
          <c:orientation val="minMax"/>
          <c:min val="2.5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T(p)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8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 Up con q_num =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'10K'!$A$21:$A$23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'10K'!$B$21:$B$23</c:f>
              <c:numCache>
                <c:formatCode>0.0</c:formatCode>
                <c:ptCount val="3"/>
                <c:pt idx="0">
                  <c:v>1.1103867624973018</c:v>
                </c:pt>
                <c:pt idx="1">
                  <c:v>1.6243634375488161</c:v>
                </c:pt>
                <c:pt idx="2">
                  <c:v>0.68691814569136445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3-47F6-89BF-0F8ED418F5F1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'10K'!$A$21:$A$23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'10K'!$C$21:$C$23</c:f>
              <c:numCache>
                <c:formatCode>0.0</c:formatCode>
                <c:ptCount val="3"/>
                <c:pt idx="0">
                  <c:v>0.87278653889504387</c:v>
                </c:pt>
                <c:pt idx="1">
                  <c:v>0.93150396554978587</c:v>
                </c:pt>
                <c:pt idx="2">
                  <c:v>0.68345652373950472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3-47F6-89BF-0F8ED418F5F1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'10K'!$A$21:$A$23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'10K'!$D$21:$D$23</c:f>
              <c:numCache>
                <c:formatCode>0.0</c:formatCode>
                <c:ptCount val="3"/>
                <c:pt idx="0">
                  <c:v>0.86134107233720281</c:v>
                </c:pt>
                <c:pt idx="1">
                  <c:v>0.99869382468575296</c:v>
                </c:pt>
                <c:pt idx="2">
                  <c:v>0.69229137747621905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3-47F6-89BF-0F8ED418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37792"/>
        <c:axId val="757432672"/>
      </c:lineChart>
      <c:catAx>
        <c:axId val="54533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432672"/>
        <c:crosses val="autoZero"/>
        <c:auto val="1"/>
        <c:lblAlgn val="ctr"/>
        <c:lblOffset val="100"/>
        <c:noMultiLvlLbl val="0"/>
      </c:catAx>
      <c:valAx>
        <c:axId val="757432672"/>
        <c:scaling>
          <c:orientation val="minMax"/>
          <c:max val="1.70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264795</xdr:colOff>
      <xdr:row>33</xdr:row>
      <xdr:rowOff>82867</xdr:rowOff>
    </xdr:from>
    <xdr:to>
      <xdr:col>11</xdr:col>
      <xdr:colOff>569595</xdr:colOff>
      <xdr:row>48</xdr:row>
      <xdr:rowOff>107632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896DB2-00DB-BAB0-8919-3E0354206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</xdr:row>
      <xdr:rowOff>110490</xdr:rowOff>
    </xdr:from>
    <xdr:to>
      <xdr:col>12</xdr:col>
      <xdr:colOff>198120</xdr:colOff>
      <xdr:row>15</xdr:row>
      <xdr:rowOff>110490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CAC62CA-FD11-39C7-D706-9B5611776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411480</xdr:colOff>
      <xdr:row>17</xdr:row>
      <xdr:rowOff>19050</xdr:rowOff>
    </xdr:from>
    <xdr:to>
      <xdr:col>12</xdr:col>
      <xdr:colOff>106680</xdr:colOff>
      <xdr:row>32</xdr:row>
      <xdr:rowOff>19050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359045-59C3-ADDF-BA6B-873685FCD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CE63-0F87-4A17-9E5E-554162DDADCD}">
  <dimension ref="A1:X40"/>
  <sheetViews>
    <sheetView topLeftCell="B3" zoomScale="166" zoomScaleNormal="100" workbookViewId="0">
      <selection activeCell="N11" sqref="N11:R16"/>
    </sheetView>
  </sheetViews>
  <sheetFormatPr baseColWidth="10" defaultColWidth="8.83203125" defaultRowHeight="15" x14ac:dyDescent="0.2"/>
  <cols>
    <col min="1" max="1" width="4.33203125" style="5" bestFit="1" customWidth="1"/>
    <col min="2" max="4" width="8.1640625" style="5" bestFit="1" customWidth="1"/>
    <col min="5" max="13" width="8.83203125" style="5"/>
    <col min="14" max="14" width="3.5" style="5" bestFit="1" customWidth="1"/>
    <col min="15" max="15" width="2.1640625" style="5" bestFit="1" customWidth="1"/>
    <col min="16" max="18" width="9" style="5" bestFit="1" customWidth="1"/>
    <col min="19" max="19" width="8.83203125" style="5"/>
    <col min="20" max="20" width="3.5" style="5" bestFit="1" customWidth="1"/>
    <col min="21" max="21" width="2" style="5" bestFit="1" customWidth="1"/>
    <col min="22" max="22" width="8.83203125" style="5" bestFit="1" customWidth="1"/>
    <col min="23" max="23" width="8.5" style="5" bestFit="1" customWidth="1"/>
    <col min="24" max="24" width="8.83203125" style="5" bestFit="1" customWidth="1"/>
    <col min="25" max="16384" width="8.83203125" style="5"/>
  </cols>
  <sheetData>
    <row r="1" spans="1:24" x14ac:dyDescent="0.2">
      <c r="B1" s="6">
        <v>1</v>
      </c>
      <c r="C1" s="6">
        <v>2</v>
      </c>
      <c r="D1" s="6">
        <v>3</v>
      </c>
    </row>
    <row r="2" spans="1:24" x14ac:dyDescent="0.2">
      <c r="A2" s="5">
        <v>1</v>
      </c>
      <c r="B2" s="7">
        <v>4.852623333333333E-5</v>
      </c>
      <c r="C2" s="7"/>
      <c r="D2" s="7"/>
      <c r="N2" s="18" t="s">
        <v>7</v>
      </c>
      <c r="O2" s="19"/>
      <c r="P2" s="19"/>
      <c r="Q2" s="19"/>
      <c r="R2" s="20"/>
      <c r="T2" s="18" t="s">
        <v>10</v>
      </c>
      <c r="U2" s="19"/>
      <c r="V2" s="19"/>
      <c r="W2" s="19"/>
      <c r="X2" s="20"/>
    </row>
    <row r="3" spans="1:24" x14ac:dyDescent="0.2">
      <c r="A3" s="5">
        <v>2</v>
      </c>
      <c r="B3" s="7">
        <v>4.3702099999999996E-5</v>
      </c>
      <c r="C3" s="7">
        <v>5.5599200000000008E-5</v>
      </c>
      <c r="D3" s="7">
        <v>5.6337999999999995E-5</v>
      </c>
      <c r="N3" s="21"/>
      <c r="O3" s="22"/>
      <c r="P3" s="20" t="s">
        <v>6</v>
      </c>
      <c r="Q3" s="25"/>
      <c r="R3" s="25"/>
      <c r="T3" s="21"/>
      <c r="U3" s="22"/>
      <c r="V3" s="20" t="s">
        <v>6</v>
      </c>
      <c r="W3" s="25"/>
      <c r="X3" s="25"/>
    </row>
    <row r="4" spans="1:24" x14ac:dyDescent="0.2">
      <c r="A4" s="5">
        <v>4</v>
      </c>
      <c r="B4" s="7">
        <v>2.9873999999999999E-5</v>
      </c>
      <c r="C4" s="7">
        <v>5.2094500000000007E-5</v>
      </c>
      <c r="D4" s="7">
        <v>4.85897E-5</v>
      </c>
      <c r="N4" s="23"/>
      <c r="O4" s="24"/>
      <c r="P4" s="10">
        <v>1</v>
      </c>
      <c r="Q4" s="11">
        <v>2</v>
      </c>
      <c r="R4" s="11">
        <v>3</v>
      </c>
      <c r="T4" s="23"/>
      <c r="U4" s="24"/>
      <c r="V4" s="10">
        <v>1</v>
      </c>
      <c r="W4" s="11">
        <v>2</v>
      </c>
      <c r="X4" s="11">
        <v>3</v>
      </c>
    </row>
    <row r="5" spans="1:24" ht="14.5" customHeight="1" x14ac:dyDescent="0.2">
      <c r="A5" s="5">
        <v>7</v>
      </c>
      <c r="B5" s="7">
        <v>1.8575970333333327E-2</v>
      </c>
      <c r="N5" s="16" t="s">
        <v>5</v>
      </c>
      <c r="O5" s="12">
        <v>2</v>
      </c>
      <c r="P5" s="13">
        <v>4.3702099999999996E-5</v>
      </c>
      <c r="Q5" s="13">
        <v>5.5599200000000008E-5</v>
      </c>
      <c r="R5" s="13">
        <v>5.6337999999999995E-5</v>
      </c>
      <c r="T5" s="16" t="s">
        <v>5</v>
      </c>
      <c r="U5" s="12">
        <v>2</v>
      </c>
      <c r="V5" s="13">
        <f>(A3*B3)-$B$2</f>
        <v>3.8877966666666663E-5</v>
      </c>
      <c r="W5" s="13">
        <f>(A3*C3)-$B$2</f>
        <v>6.2672166666666686E-5</v>
      </c>
      <c r="X5" s="13">
        <f>(A3*D3)-$B$2</f>
        <v>6.414976666666666E-5</v>
      </c>
    </row>
    <row r="6" spans="1:24" x14ac:dyDescent="0.2">
      <c r="A6" s="5">
        <v>8</v>
      </c>
      <c r="B6" s="7">
        <v>7.0643399999999995E-5</v>
      </c>
      <c r="C6" s="7">
        <v>7.1001200000000007E-5</v>
      </c>
      <c r="D6" s="7">
        <v>7.0095100000000006E-5</v>
      </c>
      <c r="N6" s="17"/>
      <c r="O6" s="11">
        <v>4</v>
      </c>
      <c r="P6" s="13">
        <v>2.9873999999999999E-5</v>
      </c>
      <c r="Q6" s="13">
        <v>5.2094500000000007E-5</v>
      </c>
      <c r="R6" s="13">
        <v>4.85897E-5</v>
      </c>
      <c r="T6" s="17"/>
      <c r="U6" s="11">
        <v>4</v>
      </c>
      <c r="V6" s="13">
        <f>(A4*B4)-$B$2</f>
        <v>7.0969766666666666E-5</v>
      </c>
      <c r="W6" s="13">
        <f>(A4*C4)-$B$2</f>
        <v>1.598517666666667E-4</v>
      </c>
      <c r="X6" s="13">
        <f>(A4*D4)-$B$2</f>
        <v>1.4583256666666667E-4</v>
      </c>
    </row>
    <row r="7" spans="1:24" x14ac:dyDescent="0.2">
      <c r="N7" s="17"/>
      <c r="O7" s="11">
        <v>7</v>
      </c>
      <c r="P7" s="13">
        <v>1.8575970333333327E-2</v>
      </c>
      <c r="Q7" s="14"/>
      <c r="R7" s="14"/>
      <c r="T7" s="17"/>
      <c r="U7" s="11">
        <v>7</v>
      </c>
      <c r="V7" s="13">
        <f>(A5*B5)-$B$2</f>
        <v>0.12998326609999994</v>
      </c>
      <c r="W7" s="14"/>
      <c r="X7" s="14"/>
    </row>
    <row r="8" spans="1:24" x14ac:dyDescent="0.2">
      <c r="N8" s="17"/>
      <c r="O8" s="11">
        <v>8</v>
      </c>
      <c r="P8" s="13">
        <v>7.0643399999999995E-5</v>
      </c>
      <c r="Q8" s="13">
        <v>7.1001200000000007E-5</v>
      </c>
      <c r="R8" s="13">
        <v>7.0095100000000006E-5</v>
      </c>
      <c r="T8" s="17"/>
      <c r="U8" s="11">
        <v>8</v>
      </c>
      <c r="V8" s="13">
        <f t="shared" ref="V8" si="0">(A6*B6)-$B$2</f>
        <v>5.166209666666666E-4</v>
      </c>
      <c r="W8" s="13">
        <f t="shared" ref="W8" si="1">(A6*C6)-$B$2</f>
        <v>5.194833666666667E-4</v>
      </c>
      <c r="X8" s="13">
        <f>(A6*D6)-$B$2</f>
        <v>5.1223456666666669E-4</v>
      </c>
    </row>
    <row r="9" spans="1:24" x14ac:dyDescent="0.2">
      <c r="B9" s="6">
        <v>1</v>
      </c>
      <c r="C9" s="6">
        <v>2</v>
      </c>
      <c r="D9" s="6">
        <v>3</v>
      </c>
      <c r="N9" s="9"/>
    </row>
    <row r="10" spans="1:24" x14ac:dyDescent="0.2">
      <c r="A10" s="5">
        <v>2</v>
      </c>
      <c r="B10" s="7">
        <v>4.3702099999999996E-5</v>
      </c>
      <c r="C10" s="7">
        <v>5.5599200000000008E-5</v>
      </c>
      <c r="D10" s="7">
        <v>5.6337999999999995E-5</v>
      </c>
    </row>
    <row r="11" spans="1:24" x14ac:dyDescent="0.2">
      <c r="A11" s="5">
        <v>4</v>
      </c>
      <c r="B11" s="7">
        <v>2.9873999999999999E-5</v>
      </c>
      <c r="C11" s="7">
        <v>5.2094500000000007E-5</v>
      </c>
      <c r="D11" s="7">
        <v>4.85897E-5</v>
      </c>
      <c r="N11" s="18" t="s">
        <v>8</v>
      </c>
      <c r="O11" s="19"/>
      <c r="P11" s="19"/>
      <c r="Q11" s="19"/>
      <c r="R11" s="20"/>
    </row>
    <row r="12" spans="1:24" x14ac:dyDescent="0.2">
      <c r="A12" s="5">
        <v>8</v>
      </c>
      <c r="B12" s="7">
        <v>7.0643399999999995E-5</v>
      </c>
      <c r="C12" s="7">
        <v>7.1001200000000007E-5</v>
      </c>
      <c r="D12" s="7">
        <v>7.0095100000000006E-5</v>
      </c>
      <c r="N12" s="21"/>
      <c r="O12" s="22"/>
      <c r="P12" s="20" t="s">
        <v>6</v>
      </c>
      <c r="Q12" s="25"/>
      <c r="R12" s="25"/>
    </row>
    <row r="13" spans="1:24" x14ac:dyDescent="0.2">
      <c r="N13" s="23"/>
      <c r="O13" s="24"/>
      <c r="P13" s="10">
        <v>1</v>
      </c>
      <c r="Q13" s="11">
        <v>2</v>
      </c>
      <c r="R13" s="11">
        <v>3</v>
      </c>
    </row>
    <row r="14" spans="1:24" x14ac:dyDescent="0.2">
      <c r="N14" s="16" t="s">
        <v>5</v>
      </c>
      <c r="O14" s="12">
        <v>2</v>
      </c>
      <c r="P14" s="15">
        <v>1.1103867624973018</v>
      </c>
      <c r="Q14" s="15">
        <v>0.87278653889504387</v>
      </c>
      <c r="R14" s="15">
        <v>0.86134107233720281</v>
      </c>
    </row>
    <row r="15" spans="1:24" x14ac:dyDescent="0.2">
      <c r="N15" s="17"/>
      <c r="O15" s="11">
        <v>4</v>
      </c>
      <c r="P15" s="15">
        <v>1.6243634375488161</v>
      </c>
      <c r="Q15" s="15">
        <v>0.93150396554978587</v>
      </c>
      <c r="R15" s="15">
        <v>0.99869382468575296</v>
      </c>
    </row>
    <row r="16" spans="1:24" x14ac:dyDescent="0.2">
      <c r="N16" s="17"/>
      <c r="O16" s="11">
        <v>8</v>
      </c>
      <c r="P16" s="15">
        <v>0.68691814569136445</v>
      </c>
      <c r="Q16" s="15">
        <v>0.68345652373950472</v>
      </c>
      <c r="R16" s="15">
        <v>0.69229137747621905</v>
      </c>
    </row>
    <row r="19" spans="1:18" x14ac:dyDescent="0.2">
      <c r="N19" s="18" t="s">
        <v>9</v>
      </c>
      <c r="O19" s="19"/>
      <c r="P19" s="19"/>
      <c r="Q19" s="19"/>
      <c r="R19" s="20"/>
    </row>
    <row r="20" spans="1:18" x14ac:dyDescent="0.2">
      <c r="B20" s="6">
        <v>1</v>
      </c>
      <c r="C20" s="6">
        <v>2</v>
      </c>
      <c r="D20" s="6">
        <v>3</v>
      </c>
      <c r="N20" s="21"/>
      <c r="O20" s="22"/>
      <c r="P20" s="20" t="s">
        <v>6</v>
      </c>
      <c r="Q20" s="25"/>
      <c r="R20" s="25"/>
    </row>
    <row r="21" spans="1:18" x14ac:dyDescent="0.2">
      <c r="A21" s="5">
        <v>2</v>
      </c>
      <c r="B21" s="8">
        <f>$B$2/B10</f>
        <v>1.1103867624973018</v>
      </c>
      <c r="C21" s="8">
        <f>$B$2/C10</f>
        <v>0.87278653889504387</v>
      </c>
      <c r="D21" s="8">
        <f t="shared" ref="D21" si="2">$B$2/D10</f>
        <v>0.86134107233720281</v>
      </c>
      <c r="N21" s="23"/>
      <c r="O21" s="24"/>
      <c r="P21" s="10">
        <v>1</v>
      </c>
      <c r="Q21" s="11">
        <v>2</v>
      </c>
      <c r="R21" s="11">
        <v>3</v>
      </c>
    </row>
    <row r="22" spans="1:18" x14ac:dyDescent="0.2">
      <c r="A22" s="5">
        <v>4</v>
      </c>
      <c r="B22" s="8">
        <f t="shared" ref="B22:D23" si="3">$B$2/B11</f>
        <v>1.6243634375488161</v>
      </c>
      <c r="C22" s="8">
        <f t="shared" si="3"/>
        <v>0.93150396554978587</v>
      </c>
      <c r="D22" s="8">
        <f t="shared" si="3"/>
        <v>0.99869382468575296</v>
      </c>
      <c r="N22" s="16" t="s">
        <v>5</v>
      </c>
      <c r="O22" s="12">
        <v>2</v>
      </c>
      <c r="P22" s="15">
        <v>0.55519338124865092</v>
      </c>
      <c r="Q22" s="15">
        <v>0.43639326944752194</v>
      </c>
      <c r="R22" s="15">
        <v>0.4306705361686014</v>
      </c>
    </row>
    <row r="23" spans="1:18" x14ac:dyDescent="0.2">
      <c r="A23" s="5">
        <v>8</v>
      </c>
      <c r="B23" s="8">
        <f t="shared" si="3"/>
        <v>0.68691814569136445</v>
      </c>
      <c r="C23" s="8">
        <f t="shared" si="3"/>
        <v>0.68345652373950472</v>
      </c>
      <c r="D23" s="8">
        <f t="shared" si="3"/>
        <v>0.69229137747621905</v>
      </c>
      <c r="N23" s="17"/>
      <c r="O23" s="11">
        <v>4</v>
      </c>
      <c r="P23" s="15">
        <v>0.40609085938720402</v>
      </c>
      <c r="Q23" s="15">
        <v>0.23287599138744647</v>
      </c>
      <c r="R23" s="15">
        <v>0.24967345617143824</v>
      </c>
    </row>
    <row r="24" spans="1:18" x14ac:dyDescent="0.2">
      <c r="N24" s="17"/>
      <c r="O24" s="11">
        <v>8</v>
      </c>
      <c r="P24" s="15">
        <v>8.5864768211420556E-2</v>
      </c>
      <c r="Q24" s="15">
        <v>8.543206546743809E-2</v>
      </c>
      <c r="R24" s="15">
        <v>8.6536422184527381E-2</v>
      </c>
    </row>
    <row r="37" spans="1:4" x14ac:dyDescent="0.2">
      <c r="B37" s="6">
        <v>1</v>
      </c>
      <c r="C37" s="6">
        <v>2</v>
      </c>
      <c r="D37" s="6">
        <v>3</v>
      </c>
    </row>
    <row r="38" spans="1:4" x14ac:dyDescent="0.2">
      <c r="A38" s="5">
        <v>2</v>
      </c>
      <c r="B38" s="8">
        <f>B21/A21</f>
        <v>0.55519338124865092</v>
      </c>
      <c r="C38" s="8">
        <f>C21/A21</f>
        <v>0.43639326944752194</v>
      </c>
      <c r="D38" s="8">
        <f>D21/A21</f>
        <v>0.4306705361686014</v>
      </c>
    </row>
    <row r="39" spans="1:4" x14ac:dyDescent="0.2">
      <c r="A39" s="5">
        <v>4</v>
      </c>
      <c r="B39" s="8">
        <f>B22/A22</f>
        <v>0.40609085938720402</v>
      </c>
      <c r="C39" s="8">
        <f>C22/A22</f>
        <v>0.23287599138744647</v>
      </c>
      <c r="D39" s="8">
        <f>D22/A22</f>
        <v>0.24967345617143824</v>
      </c>
    </row>
    <row r="40" spans="1:4" x14ac:dyDescent="0.2">
      <c r="A40" s="5">
        <v>8</v>
      </c>
      <c r="B40" s="8">
        <f>B23/A23</f>
        <v>8.5864768211420556E-2</v>
      </c>
      <c r="C40" s="8">
        <f>C23/A23</f>
        <v>8.543206546743809E-2</v>
      </c>
      <c r="D40" s="8">
        <f>D23/A23</f>
        <v>8.6536422184527381E-2</v>
      </c>
    </row>
  </sheetData>
  <mergeCells count="16">
    <mergeCell ref="N22:N24"/>
    <mergeCell ref="T2:X2"/>
    <mergeCell ref="T3:U4"/>
    <mergeCell ref="V3:X3"/>
    <mergeCell ref="T5:T8"/>
    <mergeCell ref="N11:R11"/>
    <mergeCell ref="N12:O13"/>
    <mergeCell ref="P12:R12"/>
    <mergeCell ref="N14:N16"/>
    <mergeCell ref="N19:R19"/>
    <mergeCell ref="N20:O21"/>
    <mergeCell ref="P20:R20"/>
    <mergeCell ref="P3:R3"/>
    <mergeCell ref="N5:N8"/>
    <mergeCell ref="N3:O4"/>
    <mergeCell ref="N2:R2"/>
  </mergeCells>
  <pageMargins left="0.7" right="0.7" top="0.75" bottom="0.75" header="0.3" footer="0.3"/>
  <ignoredErrors>
    <ignoredError sqref="W7:W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8996-15CC-D34A-A30E-400857404F9B}">
  <dimension ref="A1:AK41"/>
  <sheetViews>
    <sheetView topLeftCell="Z1" zoomScale="144" zoomScaleNormal="100" workbookViewId="0">
      <selection activeCell="T18" sqref="T18"/>
    </sheetView>
  </sheetViews>
  <sheetFormatPr baseColWidth="10" defaultColWidth="8.83203125" defaultRowHeight="15" x14ac:dyDescent="0.2"/>
  <cols>
    <col min="1" max="1" width="4.33203125" style="1" bestFit="1" customWidth="1"/>
    <col min="2" max="4" width="8.1640625" style="1" bestFit="1" customWidth="1"/>
    <col min="5" max="14" width="8.83203125" style="1"/>
    <col min="15" max="16" width="4.83203125" style="1" customWidth="1"/>
    <col min="17" max="19" width="10.83203125" style="1" customWidth="1"/>
    <col min="20" max="20" width="8.83203125" style="1"/>
    <col min="21" max="22" width="4.83203125" style="1" customWidth="1"/>
    <col min="23" max="25" width="10.83203125" style="1" customWidth="1"/>
    <col min="26" max="26" width="8.83203125" style="1"/>
    <col min="27" max="28" width="4.83203125" style="1" customWidth="1"/>
    <col min="29" max="31" width="10.83203125" style="1" customWidth="1"/>
    <col min="32" max="32" width="8.83203125" style="1"/>
    <col min="33" max="34" width="4.83203125" style="1" customWidth="1"/>
    <col min="35" max="37" width="10.83203125" style="1" customWidth="1"/>
    <col min="38" max="16384" width="8.83203125" style="1"/>
  </cols>
  <sheetData>
    <row r="1" spans="1:37" x14ac:dyDescent="0.2">
      <c r="B1" s="2">
        <v>1</v>
      </c>
      <c r="C1" s="2">
        <v>2</v>
      </c>
      <c r="D1" s="2">
        <v>3</v>
      </c>
    </row>
    <row r="2" spans="1:37" x14ac:dyDescent="0.2">
      <c r="A2" s="1" t="s">
        <v>0</v>
      </c>
      <c r="B2" s="3">
        <v>4.6760246666666664E-4</v>
      </c>
      <c r="C2" s="3"/>
      <c r="D2" s="3"/>
    </row>
    <row r="3" spans="1:37" ht="30" customHeight="1" x14ac:dyDescent="0.2">
      <c r="A3" s="1" t="s">
        <v>1</v>
      </c>
      <c r="B3" s="3">
        <v>2.3553369999999998E-4</v>
      </c>
      <c r="C3" s="3">
        <v>2.4464119999999999E-4</v>
      </c>
      <c r="D3" s="3">
        <v>2.6555049999999998E-4</v>
      </c>
      <c r="O3" s="29" t="s">
        <v>7</v>
      </c>
      <c r="P3" s="30"/>
      <c r="Q3" s="30"/>
      <c r="R3" s="30"/>
      <c r="S3" s="31"/>
      <c r="U3" s="29" t="s">
        <v>10</v>
      </c>
      <c r="V3" s="30"/>
      <c r="W3" s="30"/>
      <c r="X3" s="30"/>
      <c r="Y3" s="31"/>
      <c r="AA3" s="29" t="s">
        <v>8</v>
      </c>
      <c r="AB3" s="30"/>
      <c r="AC3" s="30"/>
      <c r="AD3" s="30"/>
      <c r="AE3" s="31"/>
      <c r="AG3" s="29" t="s">
        <v>9</v>
      </c>
      <c r="AH3" s="30"/>
      <c r="AI3" s="30"/>
      <c r="AJ3" s="30"/>
      <c r="AK3" s="31"/>
    </row>
    <row r="4" spans="1:37" ht="20" customHeight="1" x14ac:dyDescent="0.2">
      <c r="A4" s="1" t="s">
        <v>2</v>
      </c>
      <c r="B4" s="3">
        <v>1.3022430000000001E-4</v>
      </c>
      <c r="C4" s="3">
        <v>1.372337E-4</v>
      </c>
      <c r="D4" s="3">
        <v>1.4309880000000001E-4</v>
      </c>
      <c r="O4" s="21"/>
      <c r="P4" s="22"/>
      <c r="Q4" s="34" t="s">
        <v>6</v>
      </c>
      <c r="R4" s="35"/>
      <c r="S4" s="35"/>
      <c r="U4" s="21"/>
      <c r="V4" s="22"/>
      <c r="W4" s="34" t="s">
        <v>6</v>
      </c>
      <c r="X4" s="35"/>
      <c r="Y4" s="35"/>
      <c r="AA4" s="21"/>
      <c r="AB4" s="22"/>
      <c r="AC4" s="45" t="s">
        <v>6</v>
      </c>
      <c r="AD4" s="46"/>
      <c r="AE4" s="34"/>
      <c r="AG4" s="21"/>
      <c r="AH4" s="22"/>
      <c r="AI4" s="34" t="s">
        <v>6</v>
      </c>
      <c r="AJ4" s="35"/>
      <c r="AK4" s="35"/>
    </row>
    <row r="5" spans="1:37" ht="20" customHeight="1" x14ac:dyDescent="0.2">
      <c r="A5" s="1" t="s">
        <v>3</v>
      </c>
      <c r="B5" s="3">
        <v>1.8826198533333335E-2</v>
      </c>
      <c r="C5" s="3"/>
      <c r="D5" s="3"/>
      <c r="O5" s="23"/>
      <c r="P5" s="24"/>
      <c r="Q5" s="26">
        <v>1</v>
      </c>
      <c r="R5" s="27">
        <v>2</v>
      </c>
      <c r="S5" s="27">
        <v>3</v>
      </c>
      <c r="U5" s="23"/>
      <c r="V5" s="24"/>
      <c r="W5" s="26">
        <v>1</v>
      </c>
      <c r="X5" s="27">
        <v>2</v>
      </c>
      <c r="Y5" s="27">
        <v>3</v>
      </c>
      <c r="AA5" s="23"/>
      <c r="AB5" s="24"/>
      <c r="AC5" s="26">
        <v>1</v>
      </c>
      <c r="AD5" s="27">
        <v>2</v>
      </c>
      <c r="AE5" s="27">
        <v>3</v>
      </c>
      <c r="AG5" s="23"/>
      <c r="AH5" s="24"/>
      <c r="AI5" s="26">
        <v>1</v>
      </c>
      <c r="AJ5" s="27">
        <v>2</v>
      </c>
      <c r="AK5" s="27">
        <v>3</v>
      </c>
    </row>
    <row r="6" spans="1:37" ht="20" customHeight="1" x14ac:dyDescent="0.2">
      <c r="A6" s="1" t="s">
        <v>4</v>
      </c>
      <c r="B6" s="3">
        <v>1.260043E-4</v>
      </c>
      <c r="C6" s="3">
        <v>1.129629E-4</v>
      </c>
      <c r="D6" s="3">
        <v>1.1551389999999999E-4</v>
      </c>
      <c r="O6" s="32" t="s">
        <v>5</v>
      </c>
      <c r="P6" s="28">
        <v>2</v>
      </c>
      <c r="Q6" s="50">
        <f>B3</f>
        <v>2.3553369999999998E-4</v>
      </c>
      <c r="R6" s="50">
        <f t="shared" ref="R6:S6" si="0">C3</f>
        <v>2.4464119999999999E-4</v>
      </c>
      <c r="S6" s="50">
        <f t="shared" si="0"/>
        <v>2.6555049999999998E-4</v>
      </c>
      <c r="U6" s="32" t="s">
        <v>5</v>
      </c>
      <c r="V6" s="28">
        <v>2</v>
      </c>
      <c r="W6" s="13">
        <f>$V$6*Q6-$B$2</f>
        <v>3.4649333333333144E-6</v>
      </c>
      <c r="X6" s="13">
        <f>$V$6*R6-$B$2</f>
        <v>2.1679933333333342E-5</v>
      </c>
      <c r="Y6" s="13">
        <f t="shared" ref="X6:Y6" si="1">$V$6*S6-$B$2</f>
        <v>6.3498533333333329E-5</v>
      </c>
      <c r="AA6" s="42" t="s">
        <v>5</v>
      </c>
      <c r="AB6" s="28">
        <v>2</v>
      </c>
      <c r="AC6" s="15">
        <f>$B$2/Q6</f>
        <v>1.9852890124286533</v>
      </c>
      <c r="AD6" s="15">
        <f t="shared" ref="AD6:AE6" si="2">$B$2/R6</f>
        <v>1.9113806941212954</v>
      </c>
      <c r="AE6" s="15">
        <f t="shared" si="2"/>
        <v>1.7608796318088902</v>
      </c>
      <c r="AG6" s="42" t="s">
        <v>5</v>
      </c>
      <c r="AH6" s="27">
        <v>2</v>
      </c>
      <c r="AI6" s="49">
        <f>AC6/$AH$6</f>
        <v>0.99264450621432665</v>
      </c>
      <c r="AJ6" s="49">
        <f>AD6/$AH$6</f>
        <v>0.9556903470606477</v>
      </c>
      <c r="AK6" s="49">
        <f>AE6/$AH$6</f>
        <v>0.88043981590444509</v>
      </c>
    </row>
    <row r="7" spans="1:37" ht="20" customHeight="1" x14ac:dyDescent="0.2">
      <c r="O7" s="33"/>
      <c r="P7" s="27">
        <v>4</v>
      </c>
      <c r="Q7" s="50">
        <f t="shared" ref="Q7:Q9" si="3">B4</f>
        <v>1.3022430000000001E-4</v>
      </c>
      <c r="R7" s="50">
        <f t="shared" ref="R7:R9" si="4">C4</f>
        <v>1.372337E-4</v>
      </c>
      <c r="S7" s="50">
        <f t="shared" ref="S7:S9" si="5">D4</f>
        <v>1.4309880000000001E-4</v>
      </c>
      <c r="U7" s="33"/>
      <c r="V7" s="27">
        <v>4</v>
      </c>
      <c r="W7" s="13">
        <f>$V$7*Q7-$B$2</f>
        <v>5.3294733333333411E-5</v>
      </c>
      <c r="X7" s="13">
        <f>$V$7*R7-$B$2</f>
        <v>8.1332333333333361E-5</v>
      </c>
      <c r="Y7" s="13">
        <f>$V$7*S7-$B$2</f>
        <v>1.0479273333333338E-4</v>
      </c>
      <c r="AA7" s="47"/>
      <c r="AB7" s="27">
        <v>4</v>
      </c>
      <c r="AC7" s="15">
        <f t="shared" ref="AC7:AC8" si="6">$B$2/Q7</f>
        <v>3.5907466322849619</v>
      </c>
      <c r="AD7" s="15">
        <f t="shared" ref="AD7:AD8" si="7">$B$2/R7</f>
        <v>3.4073443087715818</v>
      </c>
      <c r="AE7" s="15">
        <f t="shared" ref="AE7:AE8" si="8">$B$2/S7</f>
        <v>3.267689642866793</v>
      </c>
      <c r="AG7" s="43"/>
      <c r="AH7" s="27">
        <v>4</v>
      </c>
      <c r="AI7" s="49">
        <f>AC7/$AH$7</f>
        <v>0.89768665807124048</v>
      </c>
      <c r="AJ7" s="49">
        <f>AD7/$AH$7</f>
        <v>0.85183607719289545</v>
      </c>
      <c r="AK7" s="49">
        <f>AE7/$AH$7</f>
        <v>0.81692241071669824</v>
      </c>
    </row>
    <row r="8" spans="1:37" ht="20" customHeight="1" x14ac:dyDescent="0.2">
      <c r="O8" s="33"/>
      <c r="P8" s="27">
        <v>7</v>
      </c>
      <c r="Q8" s="50">
        <f t="shared" si="3"/>
        <v>1.8826198533333335E-2</v>
      </c>
      <c r="R8" s="51"/>
      <c r="S8" s="51"/>
      <c r="U8" s="33"/>
      <c r="V8" s="27">
        <v>7</v>
      </c>
      <c r="W8" s="13">
        <f>$V$8*Q8-$B$2</f>
        <v>0.13131578726666668</v>
      </c>
      <c r="X8" s="48"/>
      <c r="Y8" s="48"/>
      <c r="AA8" s="32"/>
      <c r="AB8" s="27">
        <v>8</v>
      </c>
      <c r="AC8" s="15">
        <f>$B$2/Q9</f>
        <v>3.7110040424546353</v>
      </c>
      <c r="AD8" s="15">
        <f>$B$2/R9</f>
        <v>4.1394339793566441</v>
      </c>
      <c r="AE8" s="15">
        <f>$B$2/S9</f>
        <v>4.0480190407099643</v>
      </c>
      <c r="AG8" s="44"/>
      <c r="AH8" s="27">
        <v>8</v>
      </c>
      <c r="AI8" s="49">
        <f>AC8/$AH$8</f>
        <v>0.46387550530682942</v>
      </c>
      <c r="AJ8" s="49">
        <f>AD8/$AH$8</f>
        <v>0.51742924741958052</v>
      </c>
      <c r="AK8" s="49">
        <f>AE8/$AH$8</f>
        <v>0.50600238008874554</v>
      </c>
    </row>
    <row r="9" spans="1:37" ht="20" customHeight="1" x14ac:dyDescent="0.2">
      <c r="B9" s="2"/>
      <c r="C9" s="2"/>
      <c r="D9" s="2"/>
      <c r="O9" s="33"/>
      <c r="P9" s="27">
        <v>8</v>
      </c>
      <c r="Q9" s="50">
        <f t="shared" si="3"/>
        <v>1.260043E-4</v>
      </c>
      <c r="R9" s="50">
        <f t="shared" si="4"/>
        <v>1.129629E-4</v>
      </c>
      <c r="S9" s="50">
        <f t="shared" si="5"/>
        <v>1.1551389999999999E-4</v>
      </c>
      <c r="U9" s="33"/>
      <c r="V9" s="27">
        <v>8</v>
      </c>
      <c r="W9" s="13">
        <f>$V$9*Q9-$B$2</f>
        <v>5.4043193333333343E-4</v>
      </c>
      <c r="X9" s="13">
        <f>$V$9*R9-$B$2</f>
        <v>4.3610073333333338E-4</v>
      </c>
      <c r="Y9" s="13">
        <f>$V$9*S9-$B$2</f>
        <v>4.5650873333333324E-4</v>
      </c>
      <c r="AA9" s="41"/>
      <c r="AB9" s="36"/>
      <c r="AC9" s="37"/>
      <c r="AD9" s="37"/>
      <c r="AE9" s="37"/>
      <c r="AG9" s="41"/>
      <c r="AH9" s="36"/>
      <c r="AI9" s="37"/>
      <c r="AJ9" s="37"/>
      <c r="AK9" s="37"/>
    </row>
    <row r="10" spans="1:37" x14ac:dyDescent="0.2">
      <c r="B10" s="3"/>
      <c r="C10" s="3"/>
      <c r="D10" s="3"/>
    </row>
    <row r="11" spans="1:37" ht="30" customHeight="1" x14ac:dyDescent="0.2">
      <c r="B11" s="3"/>
      <c r="C11" s="3"/>
      <c r="D11" s="3"/>
      <c r="O11" s="39"/>
      <c r="P11" s="39"/>
      <c r="Q11" s="39"/>
      <c r="R11" s="39"/>
      <c r="S11" s="39"/>
    </row>
    <row r="12" spans="1:37" ht="20" customHeight="1" x14ac:dyDescent="0.2">
      <c r="B12" s="3"/>
      <c r="C12" s="3"/>
      <c r="D12" s="3"/>
      <c r="O12" s="38"/>
      <c r="P12" s="38"/>
      <c r="Q12" s="40"/>
      <c r="R12" s="40"/>
      <c r="S12" s="40"/>
    </row>
    <row r="13" spans="1:37" ht="20" customHeight="1" x14ac:dyDescent="0.2">
      <c r="O13" s="38"/>
      <c r="P13" s="38"/>
      <c r="Q13" s="36"/>
      <c r="R13" s="36"/>
      <c r="S13" s="36"/>
    </row>
    <row r="14" spans="1:37" ht="20" customHeight="1" x14ac:dyDescent="0.2">
      <c r="O14" s="41"/>
      <c r="P14" s="36"/>
      <c r="Q14" s="37"/>
      <c r="R14" s="37"/>
      <c r="S14" s="37"/>
    </row>
    <row r="15" spans="1:37" ht="20" customHeight="1" x14ac:dyDescent="0.2">
      <c r="O15" s="41"/>
      <c r="P15" s="36"/>
      <c r="Q15" s="37"/>
      <c r="R15" s="37"/>
      <c r="S15" s="37"/>
    </row>
    <row r="16" spans="1:37" ht="20" customHeight="1" x14ac:dyDescent="0.2">
      <c r="O16" s="41"/>
      <c r="P16" s="36"/>
      <c r="Q16" s="37"/>
      <c r="R16" s="38"/>
      <c r="S16" s="38"/>
    </row>
    <row r="17" spans="2:19" ht="20" customHeight="1" x14ac:dyDescent="0.2">
      <c r="O17" s="41"/>
      <c r="P17" s="36"/>
      <c r="Q17" s="37"/>
      <c r="R17" s="37"/>
      <c r="S17" s="37"/>
    </row>
    <row r="21" spans="2:19" x14ac:dyDescent="0.2">
      <c r="B21" s="2"/>
      <c r="C21" s="2"/>
      <c r="D21" s="2"/>
    </row>
    <row r="22" spans="2:19" x14ac:dyDescent="0.2">
      <c r="B22" s="4"/>
      <c r="C22" s="4"/>
      <c r="D22" s="4"/>
    </row>
    <row r="23" spans="2:19" x14ac:dyDescent="0.2">
      <c r="B23" s="4"/>
      <c r="C23" s="4"/>
      <c r="D23" s="4"/>
    </row>
    <row r="24" spans="2:19" x14ac:dyDescent="0.2">
      <c r="B24" s="4"/>
      <c r="C24" s="4"/>
      <c r="D24" s="4"/>
    </row>
    <row r="38" spans="2:4" x14ac:dyDescent="0.2">
      <c r="B38" s="2"/>
      <c r="C38" s="2"/>
      <c r="D38" s="2"/>
    </row>
    <row r="39" spans="2:4" x14ac:dyDescent="0.2">
      <c r="B39" s="4"/>
      <c r="C39" s="4"/>
      <c r="D39" s="4"/>
    </row>
    <row r="40" spans="2:4" x14ac:dyDescent="0.2">
      <c r="B40" s="4"/>
      <c r="C40" s="4"/>
      <c r="D40" s="4"/>
    </row>
    <row r="41" spans="2:4" x14ac:dyDescent="0.2">
      <c r="B41" s="4"/>
      <c r="C41" s="4"/>
      <c r="D41" s="4"/>
    </row>
  </sheetData>
  <mergeCells count="16">
    <mergeCell ref="AG3:AK3"/>
    <mergeCell ref="AG4:AH5"/>
    <mergeCell ref="AI4:AK4"/>
    <mergeCell ref="AA6:AA8"/>
    <mergeCell ref="AG6:AG8"/>
    <mergeCell ref="U3:Y3"/>
    <mergeCell ref="U4:V5"/>
    <mergeCell ref="W4:Y4"/>
    <mergeCell ref="U6:U9"/>
    <mergeCell ref="AA3:AE3"/>
    <mergeCell ref="AA4:AB5"/>
    <mergeCell ref="AC4:AE4"/>
    <mergeCell ref="O3:S3"/>
    <mergeCell ref="O4:P5"/>
    <mergeCell ref="Q4:S4"/>
    <mergeCell ref="O6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9D48-9EFE-6F4C-BE1D-DA53738F9F6A}">
  <dimension ref="A1:AK41"/>
  <sheetViews>
    <sheetView tabSelected="1" zoomScale="94" zoomScaleNormal="100" workbookViewId="0">
      <selection activeCell="Y8" sqref="Y8"/>
    </sheetView>
  </sheetViews>
  <sheetFormatPr baseColWidth="10" defaultColWidth="8.83203125" defaultRowHeight="15" x14ac:dyDescent="0.2"/>
  <cols>
    <col min="1" max="1" width="4.33203125" style="1" bestFit="1" customWidth="1"/>
    <col min="2" max="4" width="8.1640625" style="1" bestFit="1" customWidth="1"/>
    <col min="5" max="14" width="8.83203125" style="1"/>
    <col min="15" max="16" width="4.83203125" style="1" customWidth="1"/>
    <col min="17" max="19" width="10.83203125" style="1" customWidth="1"/>
    <col min="20" max="20" width="8.83203125" style="1"/>
    <col min="21" max="22" width="4.83203125" style="1" customWidth="1"/>
    <col min="23" max="25" width="10.83203125" style="1" customWidth="1"/>
    <col min="26" max="26" width="8.83203125" style="1"/>
    <col min="27" max="28" width="4.83203125" style="1" customWidth="1"/>
    <col min="29" max="31" width="10.83203125" style="1" customWidth="1"/>
    <col min="32" max="32" width="8.83203125" style="1"/>
    <col min="33" max="34" width="4.83203125" style="1" customWidth="1"/>
    <col min="35" max="37" width="10.83203125" style="1" customWidth="1"/>
    <col min="38" max="16384" width="8.83203125" style="1"/>
  </cols>
  <sheetData>
    <row r="1" spans="1:37" x14ac:dyDescent="0.2">
      <c r="B1" s="2">
        <v>1</v>
      </c>
      <c r="C1" s="2">
        <v>2</v>
      </c>
      <c r="D1" s="2">
        <v>3</v>
      </c>
    </row>
    <row r="2" spans="1:37" x14ac:dyDescent="0.2">
      <c r="A2" s="1" t="s">
        <v>0</v>
      </c>
      <c r="B2" s="3">
        <v>4.2469452000000003E-3</v>
      </c>
      <c r="C2" s="3"/>
      <c r="D2" s="3"/>
    </row>
    <row r="3" spans="1:37" ht="30" customHeight="1" x14ac:dyDescent="0.2">
      <c r="A3" s="1" t="s">
        <v>1</v>
      </c>
      <c r="B3" s="3">
        <v>2.1466970000000004E-3</v>
      </c>
      <c r="C3" s="3">
        <v>2.1656512000000003E-3</v>
      </c>
      <c r="D3" s="3">
        <v>2.1726129999999999E-3</v>
      </c>
      <c r="O3" s="29" t="s">
        <v>7</v>
      </c>
      <c r="P3" s="30"/>
      <c r="Q3" s="30"/>
      <c r="R3" s="30"/>
      <c r="S3" s="31"/>
      <c r="U3" s="29" t="s">
        <v>10</v>
      </c>
      <c r="V3" s="30"/>
      <c r="W3" s="30"/>
      <c r="X3" s="30"/>
      <c r="Y3" s="31"/>
      <c r="AA3" s="29" t="s">
        <v>8</v>
      </c>
      <c r="AB3" s="30"/>
      <c r="AC3" s="30"/>
      <c r="AD3" s="30"/>
      <c r="AE3" s="31"/>
      <c r="AG3" s="29" t="s">
        <v>9</v>
      </c>
      <c r="AH3" s="30"/>
      <c r="AI3" s="30"/>
      <c r="AJ3" s="30"/>
      <c r="AK3" s="31"/>
    </row>
    <row r="4" spans="1:37" ht="20" customHeight="1" x14ac:dyDescent="0.2">
      <c r="A4" s="1" t="s">
        <v>2</v>
      </c>
      <c r="B4" s="3">
        <v>1.0842084999999999E-3</v>
      </c>
      <c r="C4" s="3">
        <v>1.1078120000000001E-3</v>
      </c>
      <c r="D4" s="3">
        <v>1.1050701000000001E-3</v>
      </c>
      <c r="O4" s="21"/>
      <c r="P4" s="22"/>
      <c r="Q4" s="34" t="s">
        <v>6</v>
      </c>
      <c r="R4" s="35"/>
      <c r="S4" s="35"/>
      <c r="U4" s="21"/>
      <c r="V4" s="22"/>
      <c r="W4" s="34" t="s">
        <v>6</v>
      </c>
      <c r="X4" s="35"/>
      <c r="Y4" s="35"/>
      <c r="AA4" s="21"/>
      <c r="AB4" s="22"/>
      <c r="AC4" s="45" t="s">
        <v>6</v>
      </c>
      <c r="AD4" s="46"/>
      <c r="AE4" s="34"/>
      <c r="AG4" s="21"/>
      <c r="AH4" s="22"/>
      <c r="AI4" s="34" t="s">
        <v>6</v>
      </c>
      <c r="AJ4" s="35"/>
      <c r="AK4" s="35"/>
    </row>
    <row r="5" spans="1:37" ht="20" customHeight="1" x14ac:dyDescent="0.2">
      <c r="A5" s="1" t="s">
        <v>3</v>
      </c>
      <c r="B5" s="3">
        <v>1.5544835666666666E-2</v>
      </c>
      <c r="C5" s="3"/>
      <c r="D5" s="3"/>
      <c r="O5" s="23"/>
      <c r="P5" s="24"/>
      <c r="Q5" s="26">
        <v>1</v>
      </c>
      <c r="R5" s="27">
        <v>2</v>
      </c>
      <c r="S5" s="27">
        <v>3</v>
      </c>
      <c r="U5" s="23"/>
      <c r="V5" s="24"/>
      <c r="W5" s="26">
        <v>1</v>
      </c>
      <c r="X5" s="27">
        <v>2</v>
      </c>
      <c r="Y5" s="27">
        <v>3</v>
      </c>
      <c r="AA5" s="23"/>
      <c r="AB5" s="24"/>
      <c r="AC5" s="26">
        <v>1</v>
      </c>
      <c r="AD5" s="27">
        <v>2</v>
      </c>
      <c r="AE5" s="27">
        <v>3</v>
      </c>
      <c r="AG5" s="23"/>
      <c r="AH5" s="24"/>
      <c r="AI5" s="26">
        <v>1</v>
      </c>
      <c r="AJ5" s="27">
        <v>2</v>
      </c>
      <c r="AK5" s="27">
        <v>3</v>
      </c>
    </row>
    <row r="6" spans="1:37" ht="20" customHeight="1" x14ac:dyDescent="0.2">
      <c r="A6" s="1" t="s">
        <v>4</v>
      </c>
      <c r="B6" s="3">
        <v>5.948304000000001E-4</v>
      </c>
      <c r="C6" s="3">
        <v>5.8770199999999995E-4</v>
      </c>
      <c r="D6" s="3">
        <v>5.9313780000000004E-4</v>
      </c>
      <c r="O6" s="32" t="s">
        <v>5</v>
      </c>
      <c r="P6" s="28">
        <v>2</v>
      </c>
      <c r="Q6" s="50">
        <f>B3</f>
        <v>2.1466970000000004E-3</v>
      </c>
      <c r="R6" s="50">
        <f>C3</f>
        <v>2.1656512000000003E-3</v>
      </c>
      <c r="S6" s="50">
        <f>D3</f>
        <v>2.1726129999999999E-3</v>
      </c>
      <c r="U6" s="32" t="s">
        <v>5</v>
      </c>
      <c r="V6" s="28">
        <v>2</v>
      </c>
      <c r="W6" s="13">
        <f>$V$6*Q6-$B$2</f>
        <v>4.6448800000000422E-5</v>
      </c>
      <c r="X6" s="13">
        <f>$V$6*R6-$B$2</f>
        <v>8.435720000000025E-5</v>
      </c>
      <c r="Y6" s="13">
        <f>$V$6*S6-$B$2</f>
        <v>9.8280799999999474E-5</v>
      </c>
      <c r="AA6" s="42" t="s">
        <v>5</v>
      </c>
      <c r="AB6" s="28">
        <v>2</v>
      </c>
      <c r="AC6" s="15">
        <f>$B$2/Q6</f>
        <v>1.9783626659933842</v>
      </c>
      <c r="AD6" s="15">
        <f t="shared" ref="AD6:AE7" si="0">$B$2/R6</f>
        <v>1.9610476516255249</v>
      </c>
      <c r="AE6" s="15">
        <f t="shared" si="0"/>
        <v>1.9547637798356174</v>
      </c>
      <c r="AG6" s="42" t="s">
        <v>5</v>
      </c>
      <c r="AH6" s="27">
        <v>2</v>
      </c>
      <c r="AI6" s="49">
        <f>AC6/$AH$6</f>
        <v>0.98918133299669209</v>
      </c>
      <c r="AJ6" s="49">
        <f>AD6/$AH$6</f>
        <v>0.98052382581276243</v>
      </c>
      <c r="AK6" s="49">
        <f>AE6/$AH$6</f>
        <v>0.97738188991780872</v>
      </c>
    </row>
    <row r="7" spans="1:37" ht="20" customHeight="1" x14ac:dyDescent="0.2">
      <c r="O7" s="33"/>
      <c r="P7" s="27">
        <v>4</v>
      </c>
      <c r="Q7" s="50">
        <f>B4</f>
        <v>1.0842084999999999E-3</v>
      </c>
      <c r="R7" s="50">
        <f>C4</f>
        <v>1.1078120000000001E-3</v>
      </c>
      <c r="S7" s="50">
        <f>D4</f>
        <v>1.1050701000000001E-3</v>
      </c>
      <c r="U7" s="33"/>
      <c r="V7" s="27">
        <v>4</v>
      </c>
      <c r="W7" s="13">
        <f>$V$7*Q7-$B$2</f>
        <v>8.9888799999999179E-5</v>
      </c>
      <c r="X7" s="13">
        <f>$V$7*R7-$B$2</f>
        <v>1.8430280000000018E-4</v>
      </c>
      <c r="Y7" s="13">
        <f>$V$7*S7-$B$2</f>
        <v>1.7333520000000022E-4</v>
      </c>
      <c r="AA7" s="47"/>
      <c r="AB7" s="27">
        <v>4</v>
      </c>
      <c r="AC7" s="15">
        <f t="shared" ref="AC7:AC8" si="1">$B$2/Q7</f>
        <v>3.9170926994208224</v>
      </c>
      <c r="AD7" s="15">
        <f t="shared" si="0"/>
        <v>3.8336335046018637</v>
      </c>
      <c r="AE7" s="15">
        <f t="shared" si="0"/>
        <v>3.8431455162889665</v>
      </c>
      <c r="AG7" s="43"/>
      <c r="AH7" s="27">
        <v>4</v>
      </c>
      <c r="AI7" s="49">
        <f>AC7/$AH$7</f>
        <v>0.9792731748552056</v>
      </c>
      <c r="AJ7" s="49">
        <f>AD7/$AH$7</f>
        <v>0.95840837615046592</v>
      </c>
      <c r="AK7" s="49">
        <f>AE7/$AH$7</f>
        <v>0.96078637907224163</v>
      </c>
    </row>
    <row r="8" spans="1:37" ht="20" customHeight="1" x14ac:dyDescent="0.2">
      <c r="O8" s="33"/>
      <c r="P8" s="27">
        <v>7</v>
      </c>
      <c r="Q8" s="50">
        <f>B5</f>
        <v>1.5544835666666666E-2</v>
      </c>
      <c r="R8" s="51"/>
      <c r="S8" s="51"/>
      <c r="U8" s="33"/>
      <c r="V8" s="27">
        <v>7</v>
      </c>
      <c r="W8" s="13">
        <f>$V$8*Q8-$B$2</f>
        <v>0.10456690446666665</v>
      </c>
      <c r="X8" s="48"/>
      <c r="Y8" s="48"/>
      <c r="AA8" s="32"/>
      <c r="AB8" s="27">
        <v>8</v>
      </c>
      <c r="AC8" s="15">
        <f>$B$2/Q9</f>
        <v>7.1397581562744596</v>
      </c>
      <c r="AD8" s="15">
        <f>$B$2/R9</f>
        <v>7.2263582563952493</v>
      </c>
      <c r="AE8" s="15">
        <f>$B$2/S9</f>
        <v>7.1601324346551509</v>
      </c>
      <c r="AG8" s="44"/>
      <c r="AH8" s="27">
        <v>8</v>
      </c>
      <c r="AI8" s="49">
        <f>AC8/$AH$8</f>
        <v>0.89246976953430746</v>
      </c>
      <c r="AJ8" s="49">
        <f>AD8/$AH$8</f>
        <v>0.90329478204940616</v>
      </c>
      <c r="AK8" s="49">
        <f>AE8/$AH$8</f>
        <v>0.89501655433189387</v>
      </c>
    </row>
    <row r="9" spans="1:37" ht="20" customHeight="1" x14ac:dyDescent="0.2">
      <c r="B9" s="2"/>
      <c r="C9" s="2"/>
      <c r="D9" s="2"/>
      <c r="O9" s="33"/>
      <c r="P9" s="27">
        <v>8</v>
      </c>
      <c r="Q9" s="50">
        <f>B6</f>
        <v>5.948304000000001E-4</v>
      </c>
      <c r="R9" s="50">
        <f>C6</f>
        <v>5.8770199999999995E-4</v>
      </c>
      <c r="S9" s="50">
        <f>D6</f>
        <v>5.9313780000000004E-4</v>
      </c>
      <c r="U9" s="33"/>
      <c r="V9" s="27">
        <v>8</v>
      </c>
      <c r="W9" s="13">
        <f>$V$9*Q9-$B$2</f>
        <v>5.1169800000000053E-4</v>
      </c>
      <c r="X9" s="13">
        <f>$V$9*R9-$B$2</f>
        <v>4.5467079999999931E-4</v>
      </c>
      <c r="Y9" s="13">
        <f>$V$9*S9-$B$2</f>
        <v>4.9815720000000001E-4</v>
      </c>
      <c r="AA9" s="41"/>
      <c r="AB9" s="36"/>
      <c r="AC9" s="37"/>
      <c r="AD9" s="37"/>
      <c r="AE9" s="37"/>
      <c r="AG9" s="41"/>
      <c r="AH9" s="36"/>
      <c r="AI9" s="37"/>
      <c r="AJ9" s="37"/>
      <c r="AK9" s="37"/>
    </row>
    <row r="10" spans="1:37" x14ac:dyDescent="0.2">
      <c r="B10" s="3"/>
      <c r="C10" s="3"/>
      <c r="D10" s="3"/>
    </row>
    <row r="11" spans="1:37" x14ac:dyDescent="0.2">
      <c r="B11" s="3"/>
      <c r="C11" s="3"/>
      <c r="D11" s="3"/>
    </row>
    <row r="12" spans="1:37" x14ac:dyDescent="0.2">
      <c r="B12" s="3"/>
      <c r="C12" s="3"/>
      <c r="D12" s="3"/>
    </row>
    <row r="21" spans="2:4" x14ac:dyDescent="0.2">
      <c r="B21" s="2"/>
      <c r="C21" s="2"/>
      <c r="D21" s="2"/>
    </row>
    <row r="22" spans="2:4" x14ac:dyDescent="0.2">
      <c r="B22" s="4"/>
      <c r="C22" s="4"/>
      <c r="D22" s="4"/>
    </row>
    <row r="23" spans="2:4" x14ac:dyDescent="0.2">
      <c r="B23" s="4"/>
      <c r="C23" s="4"/>
      <c r="D23" s="4"/>
    </row>
    <row r="24" spans="2:4" x14ac:dyDescent="0.2">
      <c r="B24" s="4"/>
      <c r="C24" s="4"/>
      <c r="D24" s="4"/>
    </row>
    <row r="38" spans="2:4" x14ac:dyDescent="0.2">
      <c r="B38" s="2"/>
      <c r="C38" s="2"/>
      <c r="D38" s="2"/>
    </row>
    <row r="39" spans="2:4" x14ac:dyDescent="0.2">
      <c r="B39" s="4"/>
      <c r="C39" s="4"/>
      <c r="D39" s="4"/>
    </row>
    <row r="40" spans="2:4" x14ac:dyDescent="0.2">
      <c r="B40" s="4"/>
      <c r="C40" s="4"/>
      <c r="D40" s="4"/>
    </row>
    <row r="41" spans="2:4" x14ac:dyDescent="0.2">
      <c r="B41" s="4"/>
      <c r="C41" s="4"/>
      <c r="D41" s="4"/>
    </row>
  </sheetData>
  <mergeCells count="16">
    <mergeCell ref="AG4:AH5"/>
    <mergeCell ref="AI4:AK4"/>
    <mergeCell ref="O6:O9"/>
    <mergeCell ref="U6:U9"/>
    <mergeCell ref="AA6:AA8"/>
    <mergeCell ref="AG6:AG8"/>
    <mergeCell ref="O3:S3"/>
    <mergeCell ref="U3:Y3"/>
    <mergeCell ref="AA3:AE3"/>
    <mergeCell ref="AG3:AK3"/>
    <mergeCell ref="O4:P5"/>
    <mergeCell ref="Q4:S4"/>
    <mergeCell ref="U4:V5"/>
    <mergeCell ref="W4:Y4"/>
    <mergeCell ref="AA4:AB5"/>
    <mergeCell ref="AC4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10K</vt:lpstr>
      <vt:lpstr>100K</vt:lpstr>
      <vt:lpstr>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Noviello</dc:creator>
  <cp:lastModifiedBy>MARIO GABRIELE CAROFANO</cp:lastModifiedBy>
  <dcterms:created xsi:type="dcterms:W3CDTF">2023-10-23T07:21:56Z</dcterms:created>
  <dcterms:modified xsi:type="dcterms:W3CDTF">2023-10-23T21:17:50Z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2023-10-23T21:17:37Z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311ab604-1752-4bd9-b195-e9de8b0dfa24</vt:lpwstr>
  </property>
  <property fmtid="{D5CDD505-2E9C-101B-9397-08002B2CF9AE}" pid="8" name="MSIP_Label_2ad0b24d-6422-44b0-b3de-abb3a9e8c81a_ContentBits">
    <vt:lpwstr>0</vt:lpwstr>
  </property>
</Properties>
</file>