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cooper/Dropbox/CODE/MATLAB/myFunctions/ice_optics/"/>
    </mc:Choice>
  </mc:AlternateContent>
  <xr:revisionPtr revIDLastSave="0" documentId="8_{F29BC3EC-138E-9E48-8488-5DFE9227C387}" xr6:coauthVersionLast="45" xr6:coauthVersionMax="45" xr10:uidLastSave="{00000000-0000-0000-0000-000000000000}"/>
  <bookViews>
    <workbookView xWindow="59060" yWindow="-5840" windowWidth="20360" windowHeight="26700" activeTab="1" xr2:uid="{9E66E9C3-9A43-8041-9BB6-C1AFB2B81E31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38" i="1" l="1"/>
  <c r="AS39" i="1"/>
  <c r="AS40" i="1"/>
  <c r="AS41" i="1"/>
  <c r="AS42" i="1"/>
  <c r="AS37" i="1"/>
  <c r="AW42" i="1"/>
  <c r="AW41" i="1"/>
  <c r="AW40" i="1"/>
  <c r="AW39" i="1"/>
  <c r="AW38" i="1"/>
  <c r="AW37" i="1"/>
  <c r="BH22" i="1" l="1"/>
  <c r="BH23" i="1"/>
  <c r="BH24" i="1"/>
  <c r="BH25" i="1"/>
  <c r="BH26" i="1"/>
  <c r="BH21" i="1"/>
  <c r="BI21" i="1" s="1"/>
  <c r="BG22" i="1"/>
  <c r="BG23" i="1"/>
  <c r="BG24" i="1"/>
  <c r="BG25" i="1"/>
  <c r="BG26" i="1"/>
  <c r="BG21" i="1"/>
  <c r="AK31" i="1"/>
  <c r="AK32" i="1"/>
  <c r="AK33" i="1"/>
  <c r="AK34" i="1"/>
  <c r="AK35" i="1"/>
  <c r="AK30" i="1"/>
  <c r="AJ31" i="1"/>
  <c r="AJ32" i="1"/>
  <c r="AJ33" i="1"/>
  <c r="AJ34" i="1"/>
  <c r="AJ35" i="1"/>
  <c r="AJ30" i="1"/>
  <c r="AS22" i="1"/>
  <c r="AS23" i="1"/>
  <c r="AS24" i="1"/>
  <c r="AS25" i="1"/>
  <c r="AS26" i="1"/>
  <c r="AW26" i="1"/>
  <c r="AW25" i="1"/>
  <c r="AW24" i="1"/>
  <c r="AW23" i="1"/>
  <c r="AW22" i="1"/>
  <c r="AW21" i="1"/>
  <c r="AS21" i="1"/>
  <c r="BI22" i="1" l="1"/>
  <c r="BI26" i="1"/>
  <c r="BI25" i="1"/>
  <c r="BI24" i="1"/>
  <c r="BI23" i="1"/>
  <c r="AW13" i="1"/>
  <c r="AW14" i="1"/>
  <c r="AW15" i="1"/>
  <c r="AW16" i="1"/>
  <c r="AW17" i="1"/>
  <c r="AW12" i="1"/>
  <c r="AS13" i="1"/>
  <c r="AS14" i="1"/>
  <c r="AS15" i="1"/>
  <c r="AS16" i="1"/>
  <c r="AS17" i="1"/>
  <c r="AS12" i="1"/>
  <c r="G22" i="1"/>
</calcChain>
</file>

<file path=xl/sharedStrings.xml><?xml version="1.0" encoding="utf-8"?>
<sst xmlns="http://schemas.openxmlformats.org/spreadsheetml/2006/main" count="509" uniqueCount="169">
  <si>
    <t>Tdir</t>
  </si>
  <si>
    <t>Rdir</t>
  </si>
  <si>
    <t>R1dir</t>
  </si>
  <si>
    <t>R2dir</t>
  </si>
  <si>
    <t>Rdif_a</t>
  </si>
  <si>
    <t>Rdif_b</t>
  </si>
  <si>
    <t>T1dir</t>
  </si>
  <si>
    <t>T2dir</t>
  </si>
  <si>
    <t>R1dif_a</t>
  </si>
  <si>
    <t>R2dif_a</t>
  </si>
  <si>
    <t>R1dif_b</t>
  </si>
  <si>
    <t>R2dif_b</t>
  </si>
  <si>
    <t>Tdif_a</t>
  </si>
  <si>
    <t>Tdif_b</t>
  </si>
  <si>
    <t>T1_dif_a</t>
  </si>
  <si>
    <t>T1_dif_b</t>
  </si>
  <si>
    <t>T2_dif_a</t>
  </si>
  <si>
    <t>T2_dif_b</t>
  </si>
  <si>
    <t>R12_dir</t>
  </si>
  <si>
    <t>row</t>
  </si>
  <si>
    <t>layer</t>
  </si>
  <si>
    <t>zr</t>
  </si>
  <si>
    <t>depth</t>
  </si>
  <si>
    <t>tau</t>
  </si>
  <si>
    <t>k</t>
  </si>
  <si>
    <t>This is the output of layer_coefs</t>
  </si>
  <si>
    <t>1-2</t>
  </si>
  <si>
    <t>2-3</t>
  </si>
  <si>
    <t>3-zr</t>
  </si>
  <si>
    <t>zr-4</t>
  </si>
  <si>
    <t>4-5</t>
  </si>
  <si>
    <t>5-6</t>
  </si>
  <si>
    <t>u0</t>
  </si>
  <si>
    <t>This is the intermediate stacking of layers within layer_fluxes</t>
  </si>
  <si>
    <t>This is the output of layer_fluxes</t>
  </si>
  <si>
    <t>Tdrs</t>
  </si>
  <si>
    <t>T1dif_b</t>
  </si>
  <si>
    <t>R12dir</t>
  </si>
  <si>
    <t>Check</t>
  </si>
  <si>
    <t>T12dir</t>
  </si>
  <si>
    <t>R12dif</t>
  </si>
  <si>
    <t>T12dif</t>
  </si>
  <si>
    <t>R21dif</t>
  </si>
  <si>
    <t>Fdr_dn</t>
  </si>
  <si>
    <t>Fdr_up</t>
  </si>
  <si>
    <t>Fdf_dn</t>
  </si>
  <si>
    <t>Fdf_up</t>
  </si>
  <si>
    <t>25 cm test</t>
  </si>
  <si>
    <t>T2dif_a</t>
  </si>
  <si>
    <t>Upflux</t>
  </si>
  <si>
    <t>Downflux</t>
  </si>
  <si>
    <t>Netflux</t>
  </si>
  <si>
    <t>layer order</t>
  </si>
  <si>
    <t>index</t>
  </si>
  <si>
    <t>It should be like this:</t>
  </si>
  <si>
    <t>3-4</t>
  </si>
  <si>
    <t>6-7</t>
  </si>
  <si>
    <t>interface</t>
  </si>
  <si>
    <t>Note: coincidentally Rdif_a and Rdif_b are 0.45, same as refrative layer</t>
  </si>
  <si>
    <t>I think the problem here is that I need to combine zr-4 separately and then use that result to combine 4-5 and then that result for 5-6</t>
  </si>
  <si>
    <t>If I include the level 0 R and T (0 and 1), I will end up with the correct interfaces, and I think I can then exclude the +dz</t>
  </si>
  <si>
    <t>Or is it like this:</t>
  </si>
  <si>
    <t>zr/4</t>
  </si>
  <si>
    <t>Option 1:</t>
  </si>
  <si>
    <t>Option2:</t>
  </si>
  <si>
    <t>NOTE: when they get to the refractive boundary, they've already computed the coefficients for that layer, then they recompute them, so they effectively do the combination within the layer_coefficients step</t>
  </si>
  <si>
    <t>initialized</t>
  </si>
  <si>
    <t>compute</t>
  </si>
  <si>
    <t>initialize 1</t>
  </si>
  <si>
    <t>compute 2</t>
  </si>
  <si>
    <t>combine 1-2</t>
  </si>
  <si>
    <t>compute 3</t>
  </si>
  <si>
    <t>combine 2-3</t>
  </si>
  <si>
    <t>compute 4</t>
  </si>
  <si>
    <t>combine r.b. and 4</t>
  </si>
  <si>
    <t>combine 3 and 4</t>
  </si>
  <si>
    <t>compute 5</t>
  </si>
  <si>
    <t>combine 4 and 5</t>
  </si>
  <si>
    <t>compute 6</t>
  </si>
  <si>
    <t>combine 5 and 6</t>
  </si>
  <si>
    <t>compute r.b.</t>
  </si>
  <si>
    <t>In my code, I've already computed all the coefficients, so I just need to combine r.b. and 4, put that in place of the original 4, and then combine everything</t>
  </si>
  <si>
    <t>zr = 0</t>
  </si>
  <si>
    <t>z0 = 0.25</t>
  </si>
  <si>
    <t>dz = 0.05</t>
  </si>
  <si>
    <t>z_a</t>
  </si>
  <si>
    <t>empty</t>
  </si>
  <si>
    <t>z_b</t>
  </si>
  <si>
    <t>i</t>
  </si>
  <si>
    <t>assert statement passes</t>
  </si>
  <si>
    <t>rhos</t>
  </si>
  <si>
    <t>rho_a</t>
  </si>
  <si>
    <t>rho_b</t>
  </si>
  <si>
    <t>tau_a</t>
  </si>
  <si>
    <t>tau_b</t>
  </si>
  <si>
    <t>1 0</t>
  </si>
  <si>
    <t>1 7</t>
  </si>
  <si>
    <t>1 1</t>
  </si>
  <si>
    <t xml:space="preserve">4 7 </t>
  </si>
  <si>
    <t xml:space="preserve">4 0 </t>
  </si>
  <si>
    <t>mu0</t>
  </si>
  <si>
    <t>pre merging with mu0_n i.e. equivalent to mu0_a</t>
  </si>
  <si>
    <t>4 0</t>
  </si>
  <si>
    <t>mu0_n</t>
  </si>
  <si>
    <t>4 7</t>
  </si>
  <si>
    <t>post merging [tau_a tau_b]</t>
  </si>
  <si>
    <t>post merging [mu0 mu0_n]</t>
  </si>
  <si>
    <t>f</t>
  </si>
  <si>
    <t>4 1</t>
  </si>
  <si>
    <t>taus</t>
  </si>
  <si>
    <t>ws</t>
  </si>
  <si>
    <t>gs</t>
  </si>
  <si>
    <t>lam</t>
  </si>
  <si>
    <t>u</t>
  </si>
  <si>
    <t>nlayers</t>
  </si>
  <si>
    <t>layers</t>
  </si>
  <si>
    <t>nlambda</t>
  </si>
  <si>
    <t>nlambda x nlayers</t>
  </si>
  <si>
    <t>alpha</t>
  </si>
  <si>
    <t>gamma</t>
  </si>
  <si>
    <t>post multiplying by Tfa_mu0</t>
  </si>
  <si>
    <t>ext</t>
  </si>
  <si>
    <t>N</t>
  </si>
  <si>
    <t>r</t>
  </si>
  <si>
    <t>t</t>
  </si>
  <si>
    <t>Rmu0</t>
  </si>
  <si>
    <t>Tmu0</t>
  </si>
  <si>
    <t>apg</t>
  </si>
  <si>
    <t>amg</t>
  </si>
  <si>
    <t>START DIFFUSE INTEGRATION</t>
  </si>
  <si>
    <t>nlambda x nmu</t>
  </si>
  <si>
    <t>4 100</t>
  </si>
  <si>
    <t>Just showing first five columns, they go to 100</t>
  </si>
  <si>
    <t>These values equal alpha(mu0) between rows ~75-78</t>
  </si>
  <si>
    <t>mu</t>
  </si>
  <si>
    <t>4 100 7</t>
  </si>
  <si>
    <t>nlambda x nmu x nlayers</t>
  </si>
  <si>
    <t>These are all repmatted here</t>
  </si>
  <si>
    <t>depends on gstar, wstar, and lambda, therefore only wavelenth-dependent</t>
  </si>
  <si>
    <t>depends on gstar, wstar, lambda, and mu0, therefore wavelength and mu dependent</t>
  </si>
  <si>
    <t>defined at all angles</t>
  </si>
  <si>
    <t>depends on w, f, and tau, therefore wavelength and depth-dependent</t>
  </si>
  <si>
    <t>depends on wstar, gstar, lambda, and taus, therefore wavelengtha dn depth-dependent</t>
  </si>
  <si>
    <t>These only vary with depth because mu0 varies with depth due to refraction</t>
  </si>
  <si>
    <t>depends on gstar, wstar, lambda, and mu0, therefore wavelength and mu dependent, and depth-dependent because of refraction</t>
  </si>
  <si>
    <t>As above, r and t are well behaved with the r.b. at the surface i.e. r = 0 and t = 1 at the surface</t>
  </si>
  <si>
    <t xml:space="preserve">NOTE: make sure the negative values get replaced with Rfa_mu0. Normally (without refraction), Tdrs would = 0 and the second term  </t>
  </si>
  <si>
    <t>Rbar</t>
  </si>
  <si>
    <t>Tbar</t>
  </si>
  <si>
    <t>downflux</t>
  </si>
  <si>
    <t>netflux</t>
  </si>
  <si>
    <t>upflux</t>
  </si>
  <si>
    <t>z</t>
  </si>
  <si>
    <t>Fdif_dn</t>
  </si>
  <si>
    <t>Fdif_up</t>
  </si>
  <si>
    <t>Fdir_dn</t>
  </si>
  <si>
    <t>Fdir_up</t>
  </si>
  <si>
    <t xml:space="preserve">This version puts the combined layer on top and it replaces the refractive </t>
  </si>
  <si>
    <t>This version puts the refractive layer on top and the combined layer below i.e. it uses 1:ind-1</t>
  </si>
  <si>
    <t>Of the two, the first looks more physical</t>
  </si>
  <si>
    <t>1 3</t>
  </si>
  <si>
    <t>1 4</t>
  </si>
  <si>
    <t>Value</t>
  </si>
  <si>
    <t>Size</t>
  </si>
  <si>
    <t>Name</t>
  </si>
  <si>
    <t>4 3</t>
  </si>
  <si>
    <t>4 4</t>
  </si>
  <si>
    <t>zr = 0.15</t>
  </si>
  <si>
    <t>PICK UP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</si>
</sst>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5" formatCode="0.000000"/>
    <numFmt numFmtId="166" formatCode="0.00000"/>
    <numFmt numFmtId="167" formatCode="0.0000"/>
    <numFmt numFmtId="168" formatCode="0.000"/>
    <numFmt numFmtId="169" formatCode="0.0"/>
  </numFmts>
  <fonts count="5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0"/>
      <color theme="1"/>
      <name val="Helvetica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8">
    <xf numFmtId="0" fontId="0" fillId="0" borderId="0" xfId="0"/>
    <xf numFmtId="167" fontId="0" fillId="0" borderId="0" xfId="0" applyNumberFormat="1"/>
    <xf numFmtId="168" fontId="0" fillId="0" borderId="0" xfId="0" applyNumberFormat="1"/>
    <xf numFmtId="2" fontId="0" fillId="0" borderId="0" xfId="0" applyNumberFormat="1"/>
    <xf numFmtId="169" fontId="0" fillId="0" borderId="0" xfId="0" applyNumberFormat="1"/>
    <xf numFmtId="1" fontId="0" fillId="0" borderId="0" xfId="0" applyNumberFormat="1"/>
    <xf numFmtId="168" fontId="2" fillId="3" borderId="0" xfId="2" applyNumberForma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1" fontId="1" fillId="2" borderId="0" xfId="1" applyNumberFormat="1" applyAlignment="1">
      <alignment horizontal="center"/>
    </xf>
    <xf numFmtId="49" fontId="0" fillId="0" borderId="0" xfId="0" applyNumberFormat="1" applyAlignment="1">
      <alignment horizontal="center"/>
    </xf>
    <xf numFmtId="11" fontId="0" fillId="0" borderId="0" xfId="0" applyNumberFormat="1"/>
    <xf numFmtId="168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2" fontId="2" fillId="3" borderId="0" xfId="2" applyNumberFormat="1" applyAlignment="1">
      <alignment horizontal="center"/>
    </xf>
    <xf numFmtId="168" fontId="2" fillId="3" borderId="0" xfId="2" applyNumberFormat="1" applyAlignment="1">
      <alignment horizontal="center"/>
    </xf>
    <xf numFmtId="167" fontId="0" fillId="0" borderId="0" xfId="0" applyNumberFormat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8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1" fontId="4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2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/>
    </xf>
    <xf numFmtId="2" fontId="0" fillId="0" borderId="0" xfId="0" applyNumberFormat="1" applyAlignment="1">
      <alignment horizontal="right"/>
    </xf>
    <xf numFmtId="0" fontId="4" fillId="0" borderId="0" xfId="0" applyFont="1"/>
    <xf numFmtId="0" fontId="2" fillId="3" borderId="0" xfId="2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59F7D-7714-4945-81C3-9C65E4C75E70}">
  <dimension ref="B3:BI104"/>
  <sheetViews>
    <sheetView topLeftCell="AB45" workbookViewId="0">
      <selection activeCell="AJ105" sqref="AJ105"/>
    </sheetView>
  </sheetViews>
  <sheetFormatPr baseColWidth="10" defaultRowHeight="16" x14ac:dyDescent="0.2"/>
  <cols>
    <col min="5" max="5" width="4" customWidth="1"/>
    <col min="12" max="12" width="4" customWidth="1"/>
    <col min="16" max="16" width="4" customWidth="1"/>
    <col min="33" max="35" width="12.6640625" bestFit="1" customWidth="1"/>
    <col min="36" max="36" width="12.6640625" customWidth="1"/>
  </cols>
  <sheetData>
    <row r="3" spans="2:58" x14ac:dyDescent="0.2">
      <c r="B3" t="s">
        <v>0</v>
      </c>
      <c r="C3" t="s">
        <v>6</v>
      </c>
      <c r="D3" t="s">
        <v>7</v>
      </c>
      <c r="F3" t="s">
        <v>12</v>
      </c>
      <c r="G3" t="s">
        <v>13</v>
      </c>
      <c r="H3" t="s">
        <v>14</v>
      </c>
      <c r="I3" t="s">
        <v>16</v>
      </c>
      <c r="J3" t="s">
        <v>15</v>
      </c>
      <c r="K3" t="s">
        <v>17</v>
      </c>
      <c r="M3" t="s">
        <v>1</v>
      </c>
      <c r="N3" t="s">
        <v>2</v>
      </c>
      <c r="O3" t="s">
        <v>3</v>
      </c>
      <c r="Q3" t="s">
        <v>4</v>
      </c>
      <c r="R3" t="s">
        <v>5</v>
      </c>
      <c r="S3" t="s">
        <v>8</v>
      </c>
      <c r="T3" t="s">
        <v>9</v>
      </c>
      <c r="U3" t="s">
        <v>10</v>
      </c>
      <c r="V3" t="s">
        <v>11</v>
      </c>
    </row>
    <row r="4" spans="2:58" x14ac:dyDescent="0.2">
      <c r="B4" s="3">
        <v>0.53614340783693204</v>
      </c>
      <c r="C4" s="3">
        <v>0.53614340783693204</v>
      </c>
      <c r="F4" s="2">
        <v>4.9489016642758198E-2</v>
      </c>
      <c r="G4" s="2">
        <v>4.9489016642758198E-2</v>
      </c>
      <c r="H4" s="2">
        <v>4.9489016642758198E-2</v>
      </c>
      <c r="I4" s="2"/>
      <c r="J4" s="2">
        <v>4.9489016642758198E-2</v>
      </c>
      <c r="K4" s="2"/>
      <c r="M4" s="3">
        <v>0.461544865877279</v>
      </c>
      <c r="N4" s="3">
        <v>0.461544865877279</v>
      </c>
      <c r="Q4" s="3">
        <v>0.31216461439862903</v>
      </c>
      <c r="R4" s="3">
        <v>0.31216461439862903</v>
      </c>
      <c r="S4" s="3">
        <v>0.31216461439862903</v>
      </c>
      <c r="U4" s="3">
        <v>0.31216461439862903</v>
      </c>
      <c r="W4" s="3"/>
      <c r="X4" s="3"/>
      <c r="Y4" s="3"/>
      <c r="Z4" s="3"/>
      <c r="AA4" s="3"/>
      <c r="AB4" s="3"/>
    </row>
    <row r="5" spans="2:58" x14ac:dyDescent="0.2">
      <c r="B5" s="3">
        <v>0.40566428183792802</v>
      </c>
      <c r="C5" s="3">
        <v>0.40566428183792802</v>
      </c>
      <c r="D5" s="3">
        <v>0.40566428183792802</v>
      </c>
      <c r="F5" s="2">
        <v>2.9068118986808601E-2</v>
      </c>
      <c r="G5" s="2">
        <v>2.9068118986808601E-2</v>
      </c>
      <c r="H5" s="2">
        <v>2.9068118986808601E-2</v>
      </c>
      <c r="I5" s="2">
        <v>2.9068118986808601E-2</v>
      </c>
      <c r="J5" s="2">
        <v>2.9068118986808601E-2</v>
      </c>
      <c r="K5" s="2">
        <v>2.9068118986808601E-2</v>
      </c>
      <c r="M5" s="3">
        <v>0.59029469643384003</v>
      </c>
      <c r="N5" s="3">
        <v>0.59029469643384003</v>
      </c>
      <c r="O5" s="3">
        <v>0.59029469643384003</v>
      </c>
      <c r="Q5" s="3">
        <v>0.46318988146124501</v>
      </c>
      <c r="R5" s="3">
        <v>0.46318988146124501</v>
      </c>
      <c r="S5" s="3">
        <v>0.46318988146124501</v>
      </c>
      <c r="T5" s="3">
        <v>0.46318988146124501</v>
      </c>
      <c r="U5" s="3">
        <v>0.46318988146124501</v>
      </c>
      <c r="V5" s="3">
        <v>0.46318988146124501</v>
      </c>
      <c r="W5" s="3"/>
      <c r="X5" s="3"/>
      <c r="Y5" s="3"/>
      <c r="Z5" s="3"/>
      <c r="AA5" s="3"/>
      <c r="AB5" s="3"/>
    </row>
    <row r="6" spans="2:58" x14ac:dyDescent="0.2">
      <c r="B6" s="6">
        <v>0.87296352834223101</v>
      </c>
      <c r="C6" s="6">
        <v>0.87296352834223101</v>
      </c>
      <c r="D6" s="6">
        <v>0.87296352834223101</v>
      </c>
      <c r="F6" s="6">
        <v>0.93725817512617204</v>
      </c>
      <c r="G6" s="6">
        <v>0.54733914326762501</v>
      </c>
      <c r="H6" s="6">
        <v>0.93725817512617204</v>
      </c>
      <c r="I6" s="6">
        <v>0.93725817512617204</v>
      </c>
      <c r="J6" s="6">
        <v>0.54733914326762501</v>
      </c>
      <c r="K6" s="6">
        <v>0.54733914326762501</v>
      </c>
      <c r="M6" s="6">
        <v>0.12703647165776899</v>
      </c>
      <c r="N6" s="6">
        <v>0.12703647165776899</v>
      </c>
      <c r="O6" s="6">
        <v>0.12703647165776899</v>
      </c>
      <c r="Q6" s="6">
        <v>6.2741824873827595E-2</v>
      </c>
      <c r="R6" s="6">
        <v>0.45266085673237499</v>
      </c>
      <c r="S6" s="6">
        <v>6.2741824873827595E-2</v>
      </c>
      <c r="T6" s="6">
        <v>6.2741824873827595E-2</v>
      </c>
      <c r="U6" s="6">
        <v>0.45266085673237499</v>
      </c>
      <c r="V6" s="6">
        <v>0.45266085673237499</v>
      </c>
      <c r="W6" s="3"/>
      <c r="X6" s="3"/>
      <c r="Y6" s="3"/>
      <c r="Z6" s="3"/>
      <c r="AA6" s="3"/>
      <c r="AB6" s="3"/>
    </row>
    <row r="7" spans="2:58" x14ac:dyDescent="0.2">
      <c r="B7" s="3">
        <v>0.44415068558168302</v>
      </c>
      <c r="C7" s="3">
        <v>0.44415068558168302</v>
      </c>
      <c r="D7" s="3">
        <v>0.44415068558168302</v>
      </c>
      <c r="F7" s="2">
        <v>1.9063527866868199E-2</v>
      </c>
      <c r="G7" s="2">
        <v>1.9063527866868199E-2</v>
      </c>
      <c r="H7" s="2">
        <v>1.9063527866868199E-2</v>
      </c>
      <c r="I7" s="2">
        <v>1.9063527866868199E-2</v>
      </c>
      <c r="J7" s="2">
        <v>1.9063527866868199E-2</v>
      </c>
      <c r="K7" s="2">
        <v>1.9063527866868199E-2</v>
      </c>
      <c r="M7" s="3">
        <v>0.54952164096876599</v>
      </c>
      <c r="N7" s="3">
        <v>0.54952164096876599</v>
      </c>
      <c r="O7" s="3">
        <v>0.54952164096876599</v>
      </c>
      <c r="Q7" s="3">
        <v>0.56029408156059501</v>
      </c>
      <c r="R7" s="3">
        <v>0.56029408156059501</v>
      </c>
      <c r="S7" s="3">
        <v>0.56029408156059501</v>
      </c>
      <c r="T7" s="3">
        <v>0.56029408156059501</v>
      </c>
      <c r="U7" s="3">
        <v>0.56029408156059501</v>
      </c>
      <c r="V7" s="3">
        <v>0.56029408156059501</v>
      </c>
      <c r="W7" s="3"/>
      <c r="X7" s="3"/>
      <c r="Y7" s="3"/>
      <c r="Z7" s="3"/>
      <c r="AA7" s="3"/>
      <c r="AB7" s="3"/>
    </row>
    <row r="8" spans="2:58" x14ac:dyDescent="0.2">
      <c r="B8" s="3">
        <v>0.37271130937399499</v>
      </c>
      <c r="C8" s="3">
        <v>0.37271130937399499</v>
      </c>
      <c r="D8" s="3">
        <v>0.37271130937399499</v>
      </c>
      <c r="F8" s="2">
        <v>1.42905884527124E-2</v>
      </c>
      <c r="G8" s="2">
        <v>1.42905884527124E-2</v>
      </c>
      <c r="H8" s="2">
        <v>1.42905884527124E-2</v>
      </c>
      <c r="I8" s="2">
        <v>1.42905884527124E-2</v>
      </c>
      <c r="J8" s="2">
        <v>1.42905884527124E-2</v>
      </c>
      <c r="K8" s="2">
        <v>1.42905884527124E-2</v>
      </c>
      <c r="M8" s="3">
        <v>0.61871840350099006</v>
      </c>
      <c r="N8" s="3">
        <v>0.61871840350099006</v>
      </c>
      <c r="O8" s="3">
        <v>0.61871840350099006</v>
      </c>
      <c r="Q8" s="3">
        <v>0.62737240973324604</v>
      </c>
      <c r="R8" s="3">
        <v>0.62737240973324604</v>
      </c>
      <c r="S8" s="3">
        <v>0.62737240973324604</v>
      </c>
      <c r="T8" s="3">
        <v>0.62737240973324604</v>
      </c>
      <c r="U8" s="3">
        <v>0.62737240973324604</v>
      </c>
      <c r="V8" s="3">
        <v>0.62737240973324604</v>
      </c>
      <c r="W8" s="3"/>
      <c r="X8" s="3"/>
      <c r="Y8" s="3"/>
      <c r="Z8" s="3"/>
      <c r="AA8" s="3"/>
      <c r="AB8" s="3"/>
    </row>
    <row r="9" spans="2:58" x14ac:dyDescent="0.2">
      <c r="B9" s="3">
        <v>0.32051029491466099</v>
      </c>
      <c r="C9" s="3"/>
      <c r="D9" s="3">
        <v>0.32051029491466099</v>
      </c>
      <c r="F9" s="2">
        <v>1.16897821446402E-2</v>
      </c>
      <c r="G9" s="2">
        <v>1.16897821446402E-2</v>
      </c>
      <c r="H9" s="2"/>
      <c r="I9" s="2">
        <v>1.16897821446402E-2</v>
      </c>
      <c r="J9" s="2"/>
      <c r="K9" s="2">
        <v>1.16897821446402E-2</v>
      </c>
      <c r="M9" s="3">
        <v>0.66868635414233601</v>
      </c>
      <c r="N9" s="3"/>
      <c r="O9" s="3">
        <v>0.66868635414233601</v>
      </c>
      <c r="Q9" s="3">
        <v>0.67607716974909904</v>
      </c>
      <c r="R9" s="3">
        <v>0.67607716974909904</v>
      </c>
      <c r="S9" s="3"/>
      <c r="T9" s="3">
        <v>0.67607716974909904</v>
      </c>
      <c r="U9" s="3"/>
      <c r="V9" s="3">
        <v>0.67607716974909904</v>
      </c>
      <c r="W9" s="3"/>
      <c r="X9" s="3"/>
      <c r="Y9" s="3" t="s">
        <v>25</v>
      </c>
      <c r="Z9" s="3"/>
      <c r="AA9" s="3"/>
      <c r="AB9" s="3"/>
      <c r="AD9" t="s">
        <v>24</v>
      </c>
      <c r="AE9">
        <v>123.976004904359</v>
      </c>
      <c r="AG9" t="s">
        <v>33</v>
      </c>
      <c r="BC9" t="s">
        <v>34</v>
      </c>
    </row>
    <row r="10" spans="2:58" x14ac:dyDescent="0.2">
      <c r="B10" s="3"/>
      <c r="C10" s="3"/>
      <c r="D10" s="3"/>
      <c r="F10" s="3"/>
      <c r="G10" s="3"/>
      <c r="H10" s="3"/>
      <c r="I10" s="3"/>
      <c r="J10" s="3"/>
      <c r="K10" s="3"/>
      <c r="M10" s="3"/>
      <c r="N10" s="3"/>
      <c r="O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2:58" x14ac:dyDescent="0.2">
      <c r="B11" s="3"/>
      <c r="C11" s="3"/>
      <c r="D11" s="3"/>
      <c r="F11" s="3"/>
      <c r="G11" s="3"/>
      <c r="H11" s="3"/>
      <c r="I11" s="3"/>
      <c r="J11" s="3"/>
      <c r="K11" s="3"/>
      <c r="M11" s="3"/>
      <c r="N11" s="3"/>
      <c r="O11" s="3"/>
      <c r="Q11" s="3"/>
      <c r="R11" s="3"/>
      <c r="S11" s="3"/>
      <c r="T11" s="3"/>
      <c r="U11" s="3"/>
      <c r="V11" s="3"/>
      <c r="W11" s="3"/>
      <c r="X11" s="3"/>
      <c r="Y11" s="8" t="s">
        <v>19</v>
      </c>
      <c r="Z11" s="8" t="s">
        <v>20</v>
      </c>
      <c r="AA11" s="8" t="s">
        <v>1</v>
      </c>
      <c r="AB11" s="8" t="s">
        <v>0</v>
      </c>
      <c r="AC11" s="8" t="s">
        <v>22</v>
      </c>
      <c r="AD11" s="8" t="s">
        <v>23</v>
      </c>
      <c r="AG11" s="8" t="s">
        <v>20</v>
      </c>
      <c r="AH11" s="8" t="s">
        <v>2</v>
      </c>
      <c r="AI11" s="8" t="s">
        <v>3</v>
      </c>
      <c r="AJ11" s="8" t="s">
        <v>6</v>
      </c>
      <c r="AK11" s="8"/>
      <c r="AL11" s="8" t="s">
        <v>8</v>
      </c>
      <c r="AM11" s="8" t="s">
        <v>9</v>
      </c>
      <c r="AN11" s="8" t="s">
        <v>10</v>
      </c>
      <c r="AO11" s="8" t="s">
        <v>11</v>
      </c>
      <c r="AP11" s="8" t="s">
        <v>36</v>
      </c>
      <c r="AQ11" s="8"/>
      <c r="AR11" s="8" t="s">
        <v>22</v>
      </c>
      <c r="AS11" s="8" t="s">
        <v>23</v>
      </c>
      <c r="AT11" s="9" t="s">
        <v>32</v>
      </c>
      <c r="AU11" s="8" t="s">
        <v>35</v>
      </c>
      <c r="AV11" s="8" t="s">
        <v>38</v>
      </c>
      <c r="AW11" s="8" t="s">
        <v>37</v>
      </c>
      <c r="AX11" s="8" t="s">
        <v>39</v>
      </c>
      <c r="AY11" s="8" t="s">
        <v>40</v>
      </c>
      <c r="AZ11" s="8" t="s">
        <v>41</v>
      </c>
      <c r="BA11" s="8" t="s">
        <v>42</v>
      </c>
      <c r="BC11" s="8" t="s">
        <v>43</v>
      </c>
      <c r="BD11" s="8" t="s">
        <v>44</v>
      </c>
      <c r="BE11" s="18" t="s">
        <v>45</v>
      </c>
      <c r="BF11" s="18" t="s">
        <v>46</v>
      </c>
    </row>
    <row r="12" spans="2:58" x14ac:dyDescent="0.2">
      <c r="B12" s="3"/>
      <c r="C12" s="3"/>
      <c r="D12" s="3"/>
      <c r="F12" t="s">
        <v>12</v>
      </c>
      <c r="G12" t="s">
        <v>13</v>
      </c>
      <c r="H12" t="s">
        <v>14</v>
      </c>
      <c r="I12" t="s">
        <v>16</v>
      </c>
      <c r="J12" t="s">
        <v>15</v>
      </c>
      <c r="K12" t="s">
        <v>17</v>
      </c>
      <c r="M12" s="3"/>
      <c r="N12" s="3"/>
      <c r="O12" s="3"/>
      <c r="Q12" s="3"/>
      <c r="R12" s="3"/>
      <c r="S12" s="3"/>
      <c r="T12" s="3"/>
      <c r="U12" s="3"/>
      <c r="V12" s="3"/>
      <c r="W12" s="3"/>
      <c r="X12" s="3"/>
      <c r="Y12" s="7">
        <v>1</v>
      </c>
      <c r="Z12" s="9">
        <v>1</v>
      </c>
      <c r="AA12" s="8">
        <v>0.84346661174995097</v>
      </c>
      <c r="AB12" s="8">
        <v>0.12976456048603799</v>
      </c>
      <c r="AC12" s="10">
        <v>0.5</v>
      </c>
      <c r="AD12" s="7">
        <v>61.9880024521797</v>
      </c>
      <c r="AF12" s="7">
        <v>1</v>
      </c>
      <c r="AG12" s="12" t="s">
        <v>26</v>
      </c>
      <c r="AH12" s="8">
        <v>0.84346661174995097</v>
      </c>
      <c r="AI12" s="8">
        <v>0.89207208220720402</v>
      </c>
      <c r="AJ12" s="8">
        <v>0.12976456048603799</v>
      </c>
      <c r="AK12" s="14"/>
      <c r="AL12" s="8">
        <v>0.821902961782223</v>
      </c>
      <c r="AM12" s="8">
        <v>0.87749605957710397</v>
      </c>
      <c r="AN12" s="8">
        <v>0.821902961782223</v>
      </c>
      <c r="AO12" s="8">
        <v>0.87749605957710397</v>
      </c>
      <c r="AP12" s="14">
        <v>5.7614575931547504E-3</v>
      </c>
      <c r="AQ12" s="14"/>
      <c r="AR12" s="10">
        <v>0.5</v>
      </c>
      <c r="AS12" s="7">
        <f>$AE$9*AR12</f>
        <v>61.988002452179501</v>
      </c>
      <c r="AT12" s="9">
        <v>0.5</v>
      </c>
      <c r="AU12" s="15">
        <v>1.6564586151553499E-12</v>
      </c>
      <c r="AV12" s="8">
        <v>0.84581985461382303</v>
      </c>
      <c r="AW12" s="8">
        <f>AH12+((((AJ12-AU12)*AM12)+(AU12*AI12))*AP12)/((1-(AN12*AM12)))</f>
        <v>0.84581985461382259</v>
      </c>
      <c r="AX12" s="17">
        <v>1.22289055353555E-3</v>
      </c>
      <c r="AY12" s="8">
        <v>0.82200744415334004</v>
      </c>
      <c r="AZ12" s="16">
        <v>5.4295502857900699E-5</v>
      </c>
      <c r="BA12" s="8">
        <v>0.87751640892140403</v>
      </c>
      <c r="BC12" s="14">
        <v>4.3882323262917997E-3</v>
      </c>
      <c r="BD12" s="9">
        <v>3.6071596389256398E-3</v>
      </c>
      <c r="BE12" s="19">
        <v>1.94834509202576E-4</v>
      </c>
      <c r="BF12" s="19">
        <v>1.6015541694248001E-4</v>
      </c>
    </row>
    <row r="13" spans="2:58" x14ac:dyDescent="0.2">
      <c r="B13" s="3"/>
      <c r="C13" s="3"/>
      <c r="D13" s="3"/>
      <c r="F13" s="2">
        <v>4.9489016642758198E-2</v>
      </c>
      <c r="G13" s="2">
        <v>4.9489016642758198E-2</v>
      </c>
      <c r="H13" s="2">
        <v>4.9489016642758198E-2</v>
      </c>
      <c r="I13" s="2">
        <v>2.9068118986808601E-2</v>
      </c>
      <c r="J13" s="2">
        <v>4.9489016642758198E-2</v>
      </c>
      <c r="K13" s="2">
        <v>2.9068118986808601E-2</v>
      </c>
      <c r="M13" s="3"/>
      <c r="N13" s="3"/>
      <c r="O13" s="3"/>
      <c r="Q13" s="3"/>
      <c r="R13" s="3"/>
      <c r="S13" s="3"/>
      <c r="T13" s="3"/>
      <c r="U13" s="3"/>
      <c r="V13" s="3"/>
      <c r="W13" s="3"/>
      <c r="X13" s="3"/>
      <c r="Y13" s="7">
        <v>2</v>
      </c>
      <c r="Z13" s="9">
        <v>2</v>
      </c>
      <c r="AA13" s="8">
        <v>0.89207208220720402</v>
      </c>
      <c r="AB13" s="8">
        <v>5.9173685068067097E-2</v>
      </c>
      <c r="AC13" s="10">
        <v>1</v>
      </c>
      <c r="AD13" s="7">
        <v>123.976004904359</v>
      </c>
      <c r="AF13" s="7">
        <v>2</v>
      </c>
      <c r="AG13" s="12" t="s">
        <v>27</v>
      </c>
      <c r="AH13" s="8">
        <v>0.89207208220720402</v>
      </c>
      <c r="AI13" s="8">
        <v>0.90382872509163004</v>
      </c>
      <c r="AJ13" s="8">
        <v>5.9173685068067097E-2</v>
      </c>
      <c r="AK13" s="14"/>
      <c r="AL13" s="8">
        <v>0.87749605957710397</v>
      </c>
      <c r="AM13" s="8">
        <v>0.89094286450681504</v>
      </c>
      <c r="AN13" s="8">
        <v>0.87749605957710397</v>
      </c>
      <c r="AO13" s="8">
        <v>0.89094286450681504</v>
      </c>
      <c r="AP13" s="14">
        <v>2.6272317528055699E-3</v>
      </c>
      <c r="AQ13" s="14"/>
      <c r="AR13" s="10">
        <v>1</v>
      </c>
      <c r="AS13" s="7">
        <f t="shared" ref="AS13:AS17" si="0">$AE$9*AR13</f>
        <v>123.976004904359</v>
      </c>
      <c r="AT13" s="9">
        <v>0.5</v>
      </c>
      <c r="AU13" s="15">
        <v>5.4877102874265501E-24</v>
      </c>
      <c r="AV13" s="8">
        <v>0.89270685722302301</v>
      </c>
      <c r="AW13" s="8">
        <f>AH13+((((AJ13-AU13)*AM13)+(AU13*AI13))*AP13)/((1-(AN13*AM13)))</f>
        <v>0.89270685722302312</v>
      </c>
      <c r="AX13" s="17">
        <v>3.7791630564919498E-4</v>
      </c>
      <c r="AY13" s="8">
        <v>0.87752424273107699</v>
      </c>
      <c r="AZ13" s="16">
        <v>1.6778973913192E-5</v>
      </c>
      <c r="BA13" s="8">
        <v>0.89095067424065699</v>
      </c>
      <c r="BC13" s="14">
        <v>1.73221670559447E-3</v>
      </c>
      <c r="BD13" s="9">
        <v>1.5200621528229099E-3</v>
      </c>
      <c r="BE13" s="19">
        <v>7.6908083828869495E-5</v>
      </c>
      <c r="BF13" s="19">
        <v>6.7488708021826906E-5</v>
      </c>
    </row>
    <row r="14" spans="2:58" x14ac:dyDescent="0.2">
      <c r="B14" s="3"/>
      <c r="C14" s="3"/>
      <c r="D14" s="3"/>
      <c r="F14" s="2">
        <v>2.9068118986808601E-2</v>
      </c>
      <c r="G14" s="2">
        <v>2.9068118986808601E-2</v>
      </c>
      <c r="H14" s="2">
        <v>2.9068118986808601E-2</v>
      </c>
      <c r="I14" s="6">
        <v>0.93725817512617204</v>
      </c>
      <c r="J14" s="2">
        <v>2.9068118986808601E-2</v>
      </c>
      <c r="K14" s="6">
        <v>0.54733914326762501</v>
      </c>
      <c r="M14" s="3"/>
      <c r="N14" s="3"/>
      <c r="O14" s="3"/>
      <c r="Q14" s="3"/>
      <c r="R14" s="3"/>
      <c r="S14" s="3"/>
      <c r="T14" s="3"/>
      <c r="U14" s="3"/>
      <c r="V14" s="3"/>
      <c r="W14" s="3"/>
      <c r="X14" s="3"/>
      <c r="Y14" s="7">
        <v>3</v>
      </c>
      <c r="Z14" s="9">
        <v>3</v>
      </c>
      <c r="AA14" s="8">
        <v>0.90382872509163004</v>
      </c>
      <c r="AB14" s="8">
        <v>3.1387322915258503E-2</v>
      </c>
      <c r="AC14" s="10">
        <v>1.5</v>
      </c>
      <c r="AD14" s="7">
        <v>185.96400735653901</v>
      </c>
      <c r="AF14" s="7">
        <v>3</v>
      </c>
      <c r="AG14" s="9" t="s">
        <v>28</v>
      </c>
      <c r="AH14" s="8">
        <v>0.90382872509163004</v>
      </c>
      <c r="AI14" s="8">
        <v>5.5322920700156403E-2</v>
      </c>
      <c r="AJ14" s="14">
        <v>3.1387322915258503E-2</v>
      </c>
      <c r="AK14" s="14"/>
      <c r="AL14" s="8">
        <v>0.89094286450681504</v>
      </c>
      <c r="AM14" s="8">
        <v>6.2741824873827595E-2</v>
      </c>
      <c r="AN14" s="8">
        <v>0.89094286450681504</v>
      </c>
      <c r="AO14" s="8">
        <v>0.45266085673237499</v>
      </c>
      <c r="AP14" s="14">
        <v>1.3935547752460401E-3</v>
      </c>
      <c r="AQ14" s="14"/>
      <c r="AR14" s="10">
        <v>1.5</v>
      </c>
      <c r="AS14" s="7">
        <f t="shared" si="0"/>
        <v>185.9640073565385</v>
      </c>
      <c r="AT14" s="9">
        <v>0.5</v>
      </c>
      <c r="AU14" s="14">
        <v>3.1387322915258503E-2</v>
      </c>
      <c r="AV14" s="8">
        <v>0.90383128818918901</v>
      </c>
      <c r="AW14" s="8">
        <f>AH14+((((AJ14-AU14)*AM14)+(AU14*AI14))*AP14)/((1-(AN14*AM14)))</f>
        <v>0.90383128818918912</v>
      </c>
      <c r="AX14" s="17">
        <v>3.1186739427078999E-2</v>
      </c>
      <c r="AY14" s="8">
        <v>0.89094299356541595</v>
      </c>
      <c r="AZ14" s="16">
        <v>1.38345487710245E-3</v>
      </c>
      <c r="BA14" s="8">
        <v>1.2186205091306099</v>
      </c>
      <c r="BC14" s="14">
        <v>-0.36956588678098701</v>
      </c>
      <c r="BD14" s="9">
        <v>-0.328857608423127</v>
      </c>
      <c r="BE14" s="19">
        <v>-1.6138966532125099E-2</v>
      </c>
      <c r="BF14" s="19">
        <v>-1.4378899155183599E-2</v>
      </c>
    </row>
    <row r="15" spans="2:58" x14ac:dyDescent="0.2">
      <c r="B15" s="3"/>
      <c r="C15" s="3"/>
      <c r="D15" s="3"/>
      <c r="F15" s="6">
        <v>0.93725817512617204</v>
      </c>
      <c r="G15" s="6">
        <v>0.54733914326762501</v>
      </c>
      <c r="H15" s="6">
        <v>0.93725817512617204</v>
      </c>
      <c r="I15" s="2">
        <v>1.9063527866868199E-2</v>
      </c>
      <c r="J15" s="6">
        <v>0.54733914326762501</v>
      </c>
      <c r="K15" s="2">
        <v>1.9063527866868199E-2</v>
      </c>
      <c r="M15" s="3"/>
      <c r="N15" s="3"/>
      <c r="O15" s="3"/>
      <c r="Q15" s="3"/>
      <c r="R15" s="3"/>
      <c r="S15" s="3"/>
      <c r="T15" s="3"/>
      <c r="U15" s="3"/>
      <c r="V15" s="3"/>
      <c r="W15" s="3"/>
      <c r="X15" s="3"/>
      <c r="Y15" s="7">
        <v>4</v>
      </c>
      <c r="Z15" s="9" t="s">
        <v>21</v>
      </c>
      <c r="AA15" s="8">
        <v>5.5322920700156403E-2</v>
      </c>
      <c r="AB15" s="8">
        <v>0.94467707929984401</v>
      </c>
      <c r="AC15" s="10">
        <v>1.5</v>
      </c>
      <c r="AF15" s="7">
        <v>4</v>
      </c>
      <c r="AG15" s="9" t="s">
        <v>29</v>
      </c>
      <c r="AH15" s="8">
        <v>5.5322920700156403E-2</v>
      </c>
      <c r="AI15" s="8">
        <v>0.88846786706898795</v>
      </c>
      <c r="AJ15" s="8">
        <v>0.94467707929984401</v>
      </c>
      <c r="AK15" s="14"/>
      <c r="AL15" s="8">
        <v>6.2741824873827595E-2</v>
      </c>
      <c r="AM15" s="8">
        <v>0.89488164000862103</v>
      </c>
      <c r="AN15" s="8">
        <v>0.45266085673237499</v>
      </c>
      <c r="AO15" s="8">
        <v>0.89488164000862103</v>
      </c>
      <c r="AP15" s="14">
        <v>0.54733914326762501</v>
      </c>
      <c r="AQ15" s="14"/>
      <c r="AR15" s="10">
        <v>1.5</v>
      </c>
      <c r="AS15" s="7">
        <f t="shared" si="0"/>
        <v>185.9640073565385</v>
      </c>
      <c r="AT15" s="9">
        <v>0.75</v>
      </c>
      <c r="AU15" s="14">
        <v>3.1387322915258503E-2</v>
      </c>
      <c r="AV15" s="8">
        <v>0.83289730020303099</v>
      </c>
      <c r="AW15" s="8">
        <f>AH15+((((AJ15-AU15)*AM15)+(AU15*AI15))*AP15)/((1-(AN15*AM15)))</f>
        <v>0.83289730020303232</v>
      </c>
      <c r="AX15" s="17">
        <v>1.85902851256398E-3</v>
      </c>
      <c r="AY15" s="8">
        <v>0.83439337591379603</v>
      </c>
      <c r="AZ15" s="16">
        <v>1.21238243369696E-3</v>
      </c>
      <c r="BA15" s="8">
        <v>0.89488192402891198</v>
      </c>
      <c r="BC15" s="14">
        <v>7.1728733498939304E-3</v>
      </c>
      <c r="BD15" s="9">
        <v>5.9380401979806496E-3</v>
      </c>
      <c r="BE15" s="19">
        <v>4.7860390904290104E-3</v>
      </c>
      <c r="BF15" s="19">
        <v>3.9934393139184603E-3</v>
      </c>
    </row>
    <row r="16" spans="2:58" x14ac:dyDescent="0.2">
      <c r="B16" s="3"/>
      <c r="C16" s="3"/>
      <c r="D16" s="3"/>
      <c r="F16" s="2">
        <v>1.9063527866868199E-2</v>
      </c>
      <c r="G16" s="2">
        <v>1.9063527866868199E-2</v>
      </c>
      <c r="H16" s="2">
        <v>1.9063527866868199E-2</v>
      </c>
      <c r="I16" s="2">
        <v>1.42905884527124E-2</v>
      </c>
      <c r="J16" s="2">
        <v>1.9063527866868199E-2</v>
      </c>
      <c r="K16" s="2">
        <v>1.42905884527124E-2</v>
      </c>
      <c r="M16" s="3"/>
      <c r="N16" s="3"/>
      <c r="O16" s="3"/>
      <c r="Q16" s="3"/>
      <c r="R16" s="3"/>
      <c r="S16" s="3"/>
      <c r="T16" s="3"/>
      <c r="U16" s="3"/>
      <c r="V16" s="3"/>
      <c r="W16" s="3"/>
      <c r="X16" s="3"/>
      <c r="Y16" s="7">
        <v>5</v>
      </c>
      <c r="Z16" s="9">
        <v>4</v>
      </c>
      <c r="AA16" s="8">
        <v>0.88846786706898795</v>
      </c>
      <c r="AB16" s="8">
        <v>2.1069704242755598E-2</v>
      </c>
      <c r="AC16" s="10">
        <v>2</v>
      </c>
      <c r="AD16" s="11">
        <v>247.952009808719</v>
      </c>
      <c r="AF16" s="7">
        <v>5</v>
      </c>
      <c r="AG16" s="12" t="s">
        <v>30</v>
      </c>
      <c r="AH16" s="8">
        <v>0.88846786706898795</v>
      </c>
      <c r="AI16" s="8">
        <v>0.88975999552506202</v>
      </c>
      <c r="AJ16" s="8">
        <v>2.1069704242755598E-2</v>
      </c>
      <c r="AK16" s="14"/>
      <c r="AL16" s="8">
        <v>0.89488164000862103</v>
      </c>
      <c r="AM16" s="8">
        <v>0.89609741657734399</v>
      </c>
      <c r="AN16" s="8">
        <v>0.89488164000862103</v>
      </c>
      <c r="AO16" s="8">
        <v>0.89609741657734399</v>
      </c>
      <c r="AP16" s="14">
        <v>7.6955649458951096E-4</v>
      </c>
      <c r="AQ16" s="14"/>
      <c r="AR16" s="10">
        <v>2</v>
      </c>
      <c r="AS16" s="7">
        <f t="shared" si="0"/>
        <v>247.952009808718</v>
      </c>
      <c r="AT16" s="9">
        <v>0.75</v>
      </c>
      <c r="AU16" s="15">
        <v>1.25556577362507E-31</v>
      </c>
      <c r="AV16" s="8">
        <v>0.88854121234797501</v>
      </c>
      <c r="AW16" s="8">
        <f>AH16+((((AJ16-AU16)*AM16)+(AU16*AI16))*AP16)/((1-(AN16*AM16)))</f>
        <v>0.88854121234797478</v>
      </c>
      <c r="AX16" s="17">
        <v>4.5750202086071002E-5</v>
      </c>
      <c r="AY16" s="8">
        <v>0.89488431889462405</v>
      </c>
      <c r="AZ16" s="16">
        <v>1.67099474859615E-6</v>
      </c>
      <c r="BA16" s="8">
        <v>0.89609825240504404</v>
      </c>
      <c r="BC16" s="14">
        <v>2.30949970861757E-4</v>
      </c>
      <c r="BD16" s="9">
        <v>2.0667350737335599E-4</v>
      </c>
      <c r="BE16" s="19">
        <v>8.4352892643489102E-6</v>
      </c>
      <c r="BF16" s="19">
        <v>7.5486080880060103E-6</v>
      </c>
    </row>
    <row r="17" spans="6:61" x14ac:dyDescent="0.2">
      <c r="F17" s="2">
        <v>1.42905884527124E-2</v>
      </c>
      <c r="G17" s="2">
        <v>1.42905884527124E-2</v>
      </c>
      <c r="H17" s="2">
        <v>1.42905884527124E-2</v>
      </c>
      <c r="I17" s="2">
        <v>1.16897821446402E-2</v>
      </c>
      <c r="J17" s="2">
        <v>1.42905884527124E-2</v>
      </c>
      <c r="K17" s="2">
        <v>1.16897821446402E-2</v>
      </c>
      <c r="Y17" s="7">
        <v>6</v>
      </c>
      <c r="Z17" s="9">
        <v>5</v>
      </c>
      <c r="AA17" s="8">
        <v>0.88975999552506202</v>
      </c>
      <c r="AB17" s="8">
        <v>1.1776995702702599E-2</v>
      </c>
      <c r="AC17" s="10">
        <v>2.5</v>
      </c>
      <c r="AD17" s="7">
        <v>309.94001226089898</v>
      </c>
      <c r="AF17" s="7">
        <v>6</v>
      </c>
      <c r="AG17" s="12" t="s">
        <v>31</v>
      </c>
      <c r="AH17" s="8">
        <v>0.88975999552506202</v>
      </c>
      <c r="AI17" s="8">
        <v>0.89016521869793597</v>
      </c>
      <c r="AJ17" s="8">
        <v>1.1776995702702599E-2</v>
      </c>
      <c r="AK17" s="14"/>
      <c r="AL17" s="8">
        <v>0.89609741657734399</v>
      </c>
      <c r="AM17" s="8">
        <v>0.896478695107637</v>
      </c>
      <c r="AN17" s="8">
        <v>0.89609741657734399</v>
      </c>
      <c r="AO17" s="8">
        <v>0.896478695107637</v>
      </c>
      <c r="AP17" s="14">
        <v>4.3014668954756202E-4</v>
      </c>
      <c r="AQ17" s="14"/>
      <c r="AR17" s="10">
        <v>2.5</v>
      </c>
      <c r="AS17" s="7">
        <f t="shared" si="0"/>
        <v>309.9400122608975</v>
      </c>
      <c r="AT17" s="9">
        <v>0.75</v>
      </c>
      <c r="AU17" s="15">
        <v>1.2553839984268301E-31</v>
      </c>
      <c r="AV17" s="8">
        <v>0.889783087331534</v>
      </c>
      <c r="AW17" s="8">
        <f>AH17+((((AJ17-AU17)*AM17)+(AU17*AI17))*AP17)/((1-(AN17*AM17)))</f>
        <v>0.88978308733153411</v>
      </c>
      <c r="AX17" s="17">
        <v>1.44520827901061E-5</v>
      </c>
      <c r="AY17" s="8">
        <v>0.89609825998973502</v>
      </c>
      <c r="AZ17" s="16">
        <v>5.2785241042457602E-7</v>
      </c>
      <c r="BA17" s="8">
        <v>0.89647896049499998</v>
      </c>
      <c r="BC17" s="14">
        <v>7.3485130590976203E-5</v>
      </c>
      <c r="BD17" s="15">
        <v>6.5849897657692196E-5</v>
      </c>
      <c r="BE17" s="19">
        <v>2.6839939873141801E-6</v>
      </c>
      <c r="BF17" s="19">
        <v>2.4051223418551502E-6</v>
      </c>
    </row>
    <row r="18" spans="6:61" x14ac:dyDescent="0.2">
      <c r="F18" s="2">
        <v>1.16897821446402E-2</v>
      </c>
      <c r="G18" s="2">
        <v>1.16897821446402E-2</v>
      </c>
      <c r="H18" s="2"/>
      <c r="J18" s="2"/>
      <c r="Y18" s="7">
        <v>7</v>
      </c>
      <c r="Z18" s="9">
        <v>6</v>
      </c>
      <c r="AA18" s="8">
        <v>0.89016521869793597</v>
      </c>
      <c r="AB18" s="8">
        <v>6.6076498545097097E-3</v>
      </c>
      <c r="AC18" s="10">
        <v>3</v>
      </c>
      <c r="AD18" s="7">
        <v>371.92801471307803</v>
      </c>
      <c r="AI18" s="10"/>
    </row>
    <row r="19" spans="6:61" x14ac:dyDescent="0.2">
      <c r="AF19" t="s">
        <v>47</v>
      </c>
      <c r="AW19" s="8"/>
      <c r="AX19" s="17"/>
      <c r="AY19" s="8"/>
      <c r="AZ19" s="16"/>
      <c r="BA19" s="8"/>
      <c r="BC19" s="14"/>
      <c r="BD19" s="9"/>
      <c r="BE19" s="19"/>
      <c r="BF19" s="19"/>
    </row>
    <row r="20" spans="6:61" x14ac:dyDescent="0.2">
      <c r="AG20" s="8" t="s">
        <v>20</v>
      </c>
      <c r="AH20" s="8" t="s">
        <v>2</v>
      </c>
      <c r="AI20" s="8" t="s">
        <v>3</v>
      </c>
      <c r="AJ20" s="8" t="s">
        <v>6</v>
      </c>
      <c r="AK20" s="8" t="s">
        <v>7</v>
      </c>
      <c r="AL20" s="8" t="s">
        <v>8</v>
      </c>
      <c r="AM20" s="8" t="s">
        <v>9</v>
      </c>
      <c r="AN20" s="8" t="s">
        <v>10</v>
      </c>
      <c r="AO20" s="8" t="s">
        <v>11</v>
      </c>
      <c r="AP20" s="8" t="s">
        <v>36</v>
      </c>
      <c r="AQ20" s="8" t="s">
        <v>48</v>
      </c>
      <c r="AR20" s="8" t="s">
        <v>22</v>
      </c>
      <c r="AS20" s="8" t="s">
        <v>23</v>
      </c>
      <c r="AT20" s="9" t="s">
        <v>32</v>
      </c>
      <c r="AU20" s="8" t="s">
        <v>35</v>
      </c>
      <c r="AV20" s="8" t="s">
        <v>38</v>
      </c>
      <c r="AW20" s="8" t="s">
        <v>37</v>
      </c>
      <c r="AX20" s="8" t="s">
        <v>39</v>
      </c>
      <c r="AY20" s="8" t="s">
        <v>40</v>
      </c>
      <c r="AZ20" s="8" t="s">
        <v>41</v>
      </c>
      <c r="BA20" s="8" t="s">
        <v>42</v>
      </c>
      <c r="BC20" s="8" t="s">
        <v>43</v>
      </c>
      <c r="BD20" s="8" t="s">
        <v>44</v>
      </c>
      <c r="BE20" s="18" t="s">
        <v>45</v>
      </c>
      <c r="BF20" s="18" t="s">
        <v>46</v>
      </c>
      <c r="BG20" s="9" t="s">
        <v>49</v>
      </c>
      <c r="BH20" s="9" t="s">
        <v>50</v>
      </c>
      <c r="BI20" t="s">
        <v>51</v>
      </c>
    </row>
    <row r="21" spans="6:61" x14ac:dyDescent="0.2">
      <c r="Y21" s="8" t="s">
        <v>19</v>
      </c>
      <c r="Z21" s="8" t="s">
        <v>22</v>
      </c>
      <c r="AA21" s="8" t="s">
        <v>20</v>
      </c>
      <c r="AB21" s="8" t="s">
        <v>23</v>
      </c>
      <c r="AF21" s="7">
        <v>1</v>
      </c>
      <c r="AG21" s="12" t="s">
        <v>26</v>
      </c>
      <c r="AH21" s="8">
        <v>0.44166580505150099</v>
      </c>
      <c r="AI21" s="8">
        <v>0.58692416141007497</v>
      </c>
      <c r="AJ21" s="8">
        <v>0.54414361607891004</v>
      </c>
      <c r="AK21" s="14">
        <v>0.38596543667821898</v>
      </c>
      <c r="AL21" s="8">
        <v>0.37556070722967499</v>
      </c>
      <c r="AM21" s="8">
        <v>0.53156535136801197</v>
      </c>
      <c r="AN21" s="8">
        <v>0.37556070722967499</v>
      </c>
      <c r="AO21" s="8">
        <v>0.53156535136801197</v>
      </c>
      <c r="AP21" s="14">
        <v>6.6438233108105399E-2</v>
      </c>
      <c r="AQ21" s="14">
        <v>3.9164253057414097E-2</v>
      </c>
      <c r="AR21" s="8">
        <v>0.05</v>
      </c>
      <c r="AS21" s="7">
        <f>$AE$9*AR21</f>
        <v>6.1988002452179503</v>
      </c>
      <c r="AT21" s="9">
        <v>0.5</v>
      </c>
      <c r="AU21" s="15">
        <v>1.6564586151553499E-12</v>
      </c>
      <c r="AV21" s="8">
        <v>0.84581985461382303</v>
      </c>
      <c r="AW21" s="8">
        <f>AH21+((((AJ21-AU21)*AM21)+(AU21*AI21))*AP21)/((1-(AN21*AM21)))</f>
        <v>0.46567625069831986</v>
      </c>
      <c r="AX21" s="17">
        <v>1.22289055353555E-3</v>
      </c>
      <c r="AY21" s="8">
        <v>0.82200744415334004</v>
      </c>
      <c r="AZ21" s="16">
        <v>5.4295502857900699E-5</v>
      </c>
      <c r="BA21" s="8">
        <v>0.87751640892140403</v>
      </c>
      <c r="BC21" s="17">
        <v>5.7607156457807E-2</v>
      </c>
      <c r="BD21" s="17">
        <v>2.6098419642618199E-2</v>
      </c>
      <c r="BE21" s="17">
        <v>4.0712366746779001E-3</v>
      </c>
      <c r="BF21" s="17">
        <v>1.54093176347413E-3</v>
      </c>
      <c r="BG21" s="17">
        <f>BF21+BD21</f>
        <v>2.7639351406092329E-2</v>
      </c>
      <c r="BH21" s="17">
        <f>BE21+BC21</f>
        <v>6.1678393132484903E-2</v>
      </c>
      <c r="BI21" s="22">
        <f>BH21-BG21</f>
        <v>3.4039041726392577E-2</v>
      </c>
    </row>
    <row r="22" spans="6:61" x14ac:dyDescent="0.2">
      <c r="F22" t="s">
        <v>18</v>
      </c>
      <c r="G22">
        <f>M6+((C6*O6*J6)/(1-(U6*T6)))</f>
        <v>0.18950968835402723</v>
      </c>
      <c r="Y22" s="7">
        <v>1</v>
      </c>
      <c r="Z22" s="10">
        <v>0.5</v>
      </c>
      <c r="AA22" s="9">
        <v>1</v>
      </c>
      <c r="AB22" s="7">
        <v>61.9880024521797</v>
      </c>
      <c r="AF22" s="7">
        <v>2</v>
      </c>
      <c r="AG22" s="12" t="s">
        <v>27</v>
      </c>
      <c r="AH22" s="8">
        <v>0.58692416141007497</v>
      </c>
      <c r="AI22" s="8">
        <v>0.66461493342302802</v>
      </c>
      <c r="AJ22" s="8">
        <v>0.38596543667821898</v>
      </c>
      <c r="AK22" s="14">
        <v>0.29589480599448198</v>
      </c>
      <c r="AL22" s="8">
        <v>0.53156535136801197</v>
      </c>
      <c r="AM22" s="8">
        <v>0.61956251637043502</v>
      </c>
      <c r="AN22" s="8">
        <v>0.53156535136801197</v>
      </c>
      <c r="AO22" s="8">
        <v>0.61956251637043502</v>
      </c>
      <c r="AP22" s="14">
        <v>3.9164253057414097E-2</v>
      </c>
      <c r="AQ22" s="14">
        <v>2.7823274401318002E-2</v>
      </c>
      <c r="AR22" s="8">
        <v>0.1</v>
      </c>
      <c r="AS22" s="7">
        <f t="shared" ref="AS22:AS26" si="1">$AE$9*AR22</f>
        <v>12.397600490435901</v>
      </c>
      <c r="AT22" s="9">
        <v>0.5</v>
      </c>
      <c r="AU22" s="15">
        <v>5.4877102874265501E-24</v>
      </c>
      <c r="AV22" s="8">
        <v>0.89270685722302301</v>
      </c>
      <c r="AW22" s="8">
        <f>AH22+((((AJ22-AU22)*AM22)+(AU22*AI22))*AP22)/((1-(AN22*AM22)))</f>
        <v>0.60088847770101206</v>
      </c>
      <c r="AX22" s="17">
        <v>3.7791630564919498E-4</v>
      </c>
      <c r="AY22" s="8">
        <v>0.87752424273107699</v>
      </c>
      <c r="AZ22" s="16">
        <v>1.6778973913192E-5</v>
      </c>
      <c r="BA22" s="8">
        <v>0.89095067424065699</v>
      </c>
      <c r="BC22" s="17">
        <v>2.5040335782290399E-2</v>
      </c>
      <c r="BD22" s="17">
        <v>1.35099893602949E-2</v>
      </c>
      <c r="BE22" s="17">
        <v>2.4270102507843402E-3</v>
      </c>
      <c r="BF22" s="17">
        <v>1.2935535610449701E-3</v>
      </c>
      <c r="BG22" s="17">
        <f t="shared" ref="BG22:BG26" si="2">BF22+BD22</f>
        <v>1.480354292133987E-2</v>
      </c>
      <c r="BH22" s="17">
        <f t="shared" ref="BH22:BH26" si="3">BE22+BC22</f>
        <v>2.7467346033074741E-2</v>
      </c>
      <c r="BI22" s="22">
        <f t="shared" ref="BI22:BI26" si="4">BH22-BG22</f>
        <v>1.2663803111734871E-2</v>
      </c>
    </row>
    <row r="23" spans="6:61" x14ac:dyDescent="0.2">
      <c r="Y23" s="7">
        <v>2</v>
      </c>
      <c r="Z23" s="10">
        <v>1</v>
      </c>
      <c r="AA23" s="9">
        <v>2</v>
      </c>
      <c r="AB23" s="7">
        <v>123.976004904359</v>
      </c>
      <c r="AF23" s="7">
        <v>3</v>
      </c>
      <c r="AG23" s="9" t="s">
        <v>28</v>
      </c>
      <c r="AH23" s="8">
        <v>0.66461493342302802</v>
      </c>
      <c r="AI23" s="20">
        <v>5.5322920700156403E-2</v>
      </c>
      <c r="AJ23" s="8">
        <v>0.29589480599448198</v>
      </c>
      <c r="AK23" s="21">
        <v>0.94467707929984401</v>
      </c>
      <c r="AL23" s="8">
        <v>0.61956251637043502</v>
      </c>
      <c r="AM23" s="20">
        <v>6.2741824873827595E-2</v>
      </c>
      <c r="AN23" s="8">
        <v>0.61956251637043502</v>
      </c>
      <c r="AO23" s="20">
        <v>0.45266085673237499</v>
      </c>
      <c r="AP23" s="14">
        <v>2.7823274401318002E-2</v>
      </c>
      <c r="AQ23" s="21">
        <v>0.93725817512617204</v>
      </c>
      <c r="AR23" s="8">
        <v>0.15</v>
      </c>
      <c r="AS23" s="7">
        <f t="shared" si="1"/>
        <v>18.596400735653848</v>
      </c>
      <c r="AT23" s="9">
        <v>0.5</v>
      </c>
      <c r="AU23" s="14">
        <v>3.1387322915258503E-2</v>
      </c>
      <c r="AV23" s="8">
        <v>0.90383128818918901</v>
      </c>
      <c r="AW23" s="8">
        <f>AH23+((((AJ23-AU23)*AM23)+(AU23*AI23))*AP23)/((1-(AN23*AM23)))</f>
        <v>0.66514562223545226</v>
      </c>
      <c r="AX23" s="17">
        <v>3.1186739427078999E-2</v>
      </c>
      <c r="AY23" s="8">
        <v>0.89094299356541595</v>
      </c>
      <c r="AZ23" s="16">
        <v>1.38345487710245E-3</v>
      </c>
      <c r="BA23" s="8">
        <v>1.2186205091306099</v>
      </c>
      <c r="BC23" s="19">
        <v>2.5590734227146197E-4</v>
      </c>
      <c r="BD23" s="19">
        <v>1.6360539007672999E-4</v>
      </c>
      <c r="BE23" s="19">
        <v>6.0857409242034699E-2</v>
      </c>
      <c r="BF23" s="19">
        <v>3.7708045041383198E-2</v>
      </c>
      <c r="BG23" s="17">
        <f t="shared" si="2"/>
        <v>3.787165043145993E-2</v>
      </c>
      <c r="BH23" s="17">
        <f t="shared" si="3"/>
        <v>6.111331658430616E-2</v>
      </c>
      <c r="BI23" s="22">
        <f t="shared" si="4"/>
        <v>2.324166615284623E-2</v>
      </c>
    </row>
    <row r="24" spans="6:61" x14ac:dyDescent="0.2">
      <c r="Y24" s="7">
        <v>3</v>
      </c>
      <c r="Z24" s="10">
        <v>1.5</v>
      </c>
      <c r="AA24" s="9">
        <v>3</v>
      </c>
      <c r="AB24" s="7">
        <v>185.96400735653901</v>
      </c>
      <c r="AF24" s="7">
        <v>4</v>
      </c>
      <c r="AG24" s="9" t="s">
        <v>29</v>
      </c>
      <c r="AH24" s="20">
        <v>5.5322920700156403E-2</v>
      </c>
      <c r="AI24" s="8">
        <v>0.65414614611979605</v>
      </c>
      <c r="AJ24" s="20">
        <v>0.94467707929984401</v>
      </c>
      <c r="AK24" s="14">
        <v>0.28824321631585298</v>
      </c>
      <c r="AL24" s="20">
        <v>6.2741824873827595E-2</v>
      </c>
      <c r="AM24" s="8">
        <v>0.67393402445980999</v>
      </c>
      <c r="AN24" s="20">
        <v>0.45266085673237499</v>
      </c>
      <c r="AO24" s="8">
        <v>0.67393402445980999</v>
      </c>
      <c r="AP24" s="21">
        <v>0.54733914326762501</v>
      </c>
      <c r="AQ24" s="14">
        <v>2.1746410229575901E-2</v>
      </c>
      <c r="AR24" s="8">
        <v>0.15</v>
      </c>
      <c r="AS24" s="7">
        <f t="shared" si="1"/>
        <v>18.596400735653848</v>
      </c>
      <c r="AT24" s="9">
        <v>0.75</v>
      </c>
      <c r="AU24" s="14">
        <v>3.1387322915258503E-2</v>
      </c>
      <c r="AV24" s="8">
        <v>0.83289730020303099</v>
      </c>
      <c r="AW24" s="8">
        <f>AH24+((((AJ24-AU24)*AM24)+(AU24*AI24))*AP24)/((1-(AN24*AM24)))</f>
        <v>0.55626589916455838</v>
      </c>
      <c r="AX24" s="17">
        <v>1.85902851256398E-3</v>
      </c>
      <c r="AY24" s="8">
        <v>0.83439337591379603</v>
      </c>
      <c r="AZ24" s="16">
        <v>1.21238243369696E-3</v>
      </c>
      <c r="BA24" s="8">
        <v>0.89488192402891198</v>
      </c>
      <c r="BC24" s="19">
        <v>-7.7130957469918107E-6</v>
      </c>
      <c r="BD24" s="19">
        <v>-6.0883244970344201E-5</v>
      </c>
      <c r="BE24" s="19">
        <v>4.7129528810545197E-2</v>
      </c>
      <c r="BF24" s="19">
        <v>2.64036607725242E-2</v>
      </c>
      <c r="BG24" s="17">
        <f t="shared" si="2"/>
        <v>2.6342777527553856E-2</v>
      </c>
      <c r="BH24" s="17">
        <f t="shared" si="3"/>
        <v>4.7121815714798204E-2</v>
      </c>
      <c r="BI24" s="22">
        <f t="shared" si="4"/>
        <v>2.0779038187244348E-2</v>
      </c>
    </row>
    <row r="25" spans="6:61" x14ac:dyDescent="0.2">
      <c r="Y25" s="7">
        <v>4</v>
      </c>
      <c r="Z25" s="10">
        <v>2</v>
      </c>
      <c r="AA25" s="9">
        <v>4</v>
      </c>
      <c r="AB25" s="7">
        <v>247.952009808719</v>
      </c>
      <c r="AF25" s="7">
        <v>5</v>
      </c>
      <c r="AG25" s="12" t="s">
        <v>30</v>
      </c>
      <c r="AH25" s="8">
        <v>0.65414614611979605</v>
      </c>
      <c r="AI25" s="8">
        <v>0.69213548738624997</v>
      </c>
      <c r="AJ25" s="8">
        <v>0.28824321631585298</v>
      </c>
      <c r="AK25" s="14">
        <v>0.23647586634598</v>
      </c>
      <c r="AL25" s="8">
        <v>0.67393402445980999</v>
      </c>
      <c r="AM25" s="8">
        <v>0.70965368944997098</v>
      </c>
      <c r="AN25" s="8">
        <v>0.67393402445980999</v>
      </c>
      <c r="AO25" s="8">
        <v>0.70965368944997098</v>
      </c>
      <c r="AP25" s="14">
        <v>2.1746410229575901E-2</v>
      </c>
      <c r="AQ25" s="14">
        <v>1.77371049725654E-2</v>
      </c>
      <c r="AR25" s="8">
        <v>0.2</v>
      </c>
      <c r="AS25" s="7">
        <f t="shared" si="1"/>
        <v>24.795200980871801</v>
      </c>
      <c r="AT25" s="9">
        <v>0.75</v>
      </c>
      <c r="AU25" s="15">
        <v>1.25556577362507E-31</v>
      </c>
      <c r="AV25" s="8">
        <v>0.88854121234797501</v>
      </c>
      <c r="AW25" s="8">
        <f>AH25+((((AJ25-AU25)*AM25)+(AU25*AI25))*AP25)/((1-(AN25*AM25)))</f>
        <v>0.66267201812796583</v>
      </c>
      <c r="AX25" s="17">
        <v>4.5750202086071002E-5</v>
      </c>
      <c r="AY25" s="8">
        <v>0.89488431889462405</v>
      </c>
      <c r="AZ25" s="16">
        <v>1.67099474859615E-6</v>
      </c>
      <c r="BA25" s="8">
        <v>0.89609825240504404</v>
      </c>
      <c r="BC25" s="17">
        <v>1.8931597065448402E-2</v>
      </c>
      <c r="BD25" s="17">
        <v>1.27671709343398E-2</v>
      </c>
      <c r="BE25" s="17">
        <v>1.4189602675488599E-3</v>
      </c>
      <c r="BF25" s="17">
        <v>9.5719832356887897E-4</v>
      </c>
      <c r="BG25" s="17">
        <f t="shared" si="2"/>
        <v>1.3724369257908679E-2</v>
      </c>
      <c r="BH25" s="17">
        <f t="shared" si="3"/>
        <v>2.035055733299726E-2</v>
      </c>
      <c r="BI25" s="22">
        <f t="shared" si="4"/>
        <v>6.6261880750885811E-3</v>
      </c>
    </row>
    <row r="26" spans="6:61" x14ac:dyDescent="0.2">
      <c r="Y26" s="7">
        <v>5</v>
      </c>
      <c r="Z26" s="10">
        <v>2.5</v>
      </c>
      <c r="AA26" s="9">
        <v>5</v>
      </c>
      <c r="AB26" s="7">
        <v>309.94001226089898</v>
      </c>
      <c r="AF26" s="7">
        <v>6</v>
      </c>
      <c r="AG26" s="12" t="s">
        <v>31</v>
      </c>
      <c r="AH26" s="8">
        <v>0.69213548738624997</v>
      </c>
      <c r="AI26" s="8">
        <v>0.71815837969771801</v>
      </c>
      <c r="AJ26" s="8">
        <v>0.23647586634598</v>
      </c>
      <c r="AK26" s="14">
        <v>0.197432084218266</v>
      </c>
      <c r="AL26" s="8">
        <v>0.70965368944997098</v>
      </c>
      <c r="AM26" s="8">
        <v>0.73413077344029898</v>
      </c>
      <c r="AN26" s="8">
        <v>0.70965368944997098</v>
      </c>
      <c r="AO26" s="8">
        <v>0.73413077344029898</v>
      </c>
      <c r="AP26" s="14">
        <v>1.77371049725654E-2</v>
      </c>
      <c r="AQ26" s="14">
        <v>1.4787119718118099E-2</v>
      </c>
      <c r="AR26" s="8">
        <v>0.25</v>
      </c>
      <c r="AS26" s="7">
        <f t="shared" si="1"/>
        <v>30.99400122608975</v>
      </c>
      <c r="AT26" s="9">
        <v>0.75</v>
      </c>
      <c r="AU26" s="15">
        <v>1.2553839984268301E-31</v>
      </c>
      <c r="AV26" s="8">
        <v>0.889783087331534</v>
      </c>
      <c r="AW26" s="8">
        <f>AH26+((((AJ26-AU26)*AM26)+(AU26*AI26))*AP26)/((1-(AN26*AM26)))</f>
        <v>0.69856366822478722</v>
      </c>
      <c r="AX26" s="17">
        <v>1.44520827901061E-5</v>
      </c>
      <c r="AY26" s="8">
        <v>0.89609825998973502</v>
      </c>
      <c r="AZ26" s="16">
        <v>5.2785241042457602E-7</v>
      </c>
      <c r="BA26" s="8">
        <v>0.89647896049499998</v>
      </c>
      <c r="BC26" s="17">
        <v>1.5272714215323099E-2</v>
      </c>
      <c r="BD26" s="17">
        <v>1.0845224942820701E-2</v>
      </c>
      <c r="BE26" s="17">
        <v>1.1444222964442001E-3</v>
      </c>
      <c r="BF26" s="17">
        <v>8.1269529049050697E-4</v>
      </c>
      <c r="BG26" s="17">
        <f t="shared" si="2"/>
        <v>1.1657920233311208E-2</v>
      </c>
      <c r="BH26" s="17">
        <f t="shared" si="3"/>
        <v>1.6417136511767301E-2</v>
      </c>
      <c r="BI26" s="22">
        <f t="shared" si="4"/>
        <v>4.7592162784560934E-3</v>
      </c>
    </row>
    <row r="27" spans="6:61" x14ac:dyDescent="0.2">
      <c r="Y27" s="7">
        <v>6</v>
      </c>
      <c r="Z27" s="10">
        <v>3</v>
      </c>
      <c r="AA27" s="9">
        <v>6</v>
      </c>
      <c r="AB27" s="7">
        <v>371.92801471307803</v>
      </c>
    </row>
    <row r="30" spans="6:61" x14ac:dyDescent="0.2">
      <c r="AJ30" s="3">
        <f>AJ21+AH21</f>
        <v>0.98580942113041103</v>
      </c>
      <c r="AK30" s="3">
        <f>AK21+AI21</f>
        <v>0.97288959808829389</v>
      </c>
      <c r="AL30" s="3"/>
      <c r="AQ30" s="3"/>
    </row>
    <row r="31" spans="6:61" x14ac:dyDescent="0.2">
      <c r="AJ31" s="3">
        <f t="shared" ref="AJ31:AJ35" si="5">AJ22+AH22</f>
        <v>0.97288959808829389</v>
      </c>
      <c r="AK31" s="3">
        <f>AK22+AI22</f>
        <v>0.96050973941750994</v>
      </c>
      <c r="AQ31" s="3"/>
    </row>
    <row r="32" spans="6:61" x14ac:dyDescent="0.2">
      <c r="AJ32" s="3">
        <f t="shared" si="5"/>
        <v>0.96050973941750994</v>
      </c>
      <c r="AK32" s="3">
        <f>AK23+AI23</f>
        <v>1.0000000000000004</v>
      </c>
      <c r="AQ32" s="3"/>
    </row>
    <row r="33" spans="30:54" x14ac:dyDescent="0.2">
      <c r="AJ33" s="3">
        <f t="shared" si="5"/>
        <v>1.0000000000000004</v>
      </c>
      <c r="AK33" s="3">
        <f>AK24+AI24</f>
        <v>0.94238936243564897</v>
      </c>
      <c r="AQ33" s="3"/>
      <c r="AY33" s="8"/>
      <c r="AZ33" s="8"/>
      <c r="BA33" s="8"/>
      <c r="BB33" s="8"/>
    </row>
    <row r="34" spans="30:54" x14ac:dyDescent="0.2">
      <c r="AJ34" s="3">
        <f t="shared" si="5"/>
        <v>0.94238936243564897</v>
      </c>
      <c r="AK34" s="3">
        <f>AK25+AI25</f>
        <v>0.92861135373223003</v>
      </c>
      <c r="AQ34" s="3"/>
      <c r="AR34" t="s">
        <v>24</v>
      </c>
      <c r="AS34">
        <v>148</v>
      </c>
      <c r="AY34" s="8"/>
      <c r="AZ34" s="16"/>
      <c r="BA34" s="8"/>
      <c r="BB34" s="8"/>
    </row>
    <row r="35" spans="30:54" x14ac:dyDescent="0.2">
      <c r="AJ35" s="3">
        <f t="shared" si="5"/>
        <v>0.92861135373223003</v>
      </c>
      <c r="AK35" s="3">
        <f>AK26+AI26</f>
        <v>0.91559046391598398</v>
      </c>
      <c r="AQ35" s="3"/>
      <c r="AY35" s="8"/>
      <c r="AZ35" s="16"/>
      <c r="BA35" s="8"/>
      <c r="BB35" s="8"/>
    </row>
    <row r="36" spans="30:54" x14ac:dyDescent="0.2">
      <c r="AE36" s="9" t="s">
        <v>53</v>
      </c>
      <c r="AF36" s="9" t="s">
        <v>20</v>
      </c>
      <c r="AG36" s="8" t="s">
        <v>52</v>
      </c>
      <c r="AH36" s="8" t="s">
        <v>2</v>
      </c>
      <c r="AI36" s="8" t="s">
        <v>3</v>
      </c>
      <c r="AJ36" s="8" t="s">
        <v>6</v>
      </c>
      <c r="AK36" s="8" t="s">
        <v>7</v>
      </c>
      <c r="AL36" s="8" t="s">
        <v>8</v>
      </c>
      <c r="AM36" s="8" t="s">
        <v>9</v>
      </c>
      <c r="AN36" s="8" t="s">
        <v>10</v>
      </c>
      <c r="AO36" s="8" t="s">
        <v>11</v>
      </c>
      <c r="AP36" s="8" t="s">
        <v>36</v>
      </c>
      <c r="AQ36" s="8" t="s">
        <v>48</v>
      </c>
      <c r="AR36" s="8" t="s">
        <v>22</v>
      </c>
      <c r="AS36" s="8" t="s">
        <v>23</v>
      </c>
      <c r="AT36" s="9" t="s">
        <v>32</v>
      </c>
      <c r="AU36" s="8" t="s">
        <v>35</v>
      </c>
      <c r="AV36" s="8" t="s">
        <v>38</v>
      </c>
      <c r="AW36" s="8" t="s">
        <v>37</v>
      </c>
      <c r="AX36" s="8" t="s">
        <v>39</v>
      </c>
      <c r="AY36" s="8" t="s">
        <v>40</v>
      </c>
      <c r="AZ36" s="8" t="s">
        <v>41</v>
      </c>
      <c r="BA36" s="8" t="s">
        <v>42</v>
      </c>
      <c r="BB36" s="8"/>
    </row>
    <row r="37" spans="30:54" x14ac:dyDescent="0.2">
      <c r="AE37" s="9">
        <v>1</v>
      </c>
      <c r="AF37" s="7">
        <v>1</v>
      </c>
      <c r="AG37" s="12" t="s">
        <v>26</v>
      </c>
      <c r="AH37" s="8">
        <v>0.44166580505150099</v>
      </c>
      <c r="AI37" s="8">
        <v>0.58692416141007497</v>
      </c>
      <c r="AJ37" s="8">
        <v>0.54414361607891004</v>
      </c>
      <c r="AK37" s="14">
        <v>0.38596543667821898</v>
      </c>
      <c r="AL37" s="8">
        <v>0.37556070722967499</v>
      </c>
      <c r="AM37" s="8">
        <v>0.53156535136801197</v>
      </c>
      <c r="AN37" s="8">
        <v>0.37556070722967499</v>
      </c>
      <c r="AO37" s="8">
        <v>0.53156535136801197</v>
      </c>
      <c r="AP37" s="14">
        <v>6.6438233108105399E-2</v>
      </c>
      <c r="AQ37" s="14">
        <v>3.9164253057414097E-2</v>
      </c>
      <c r="AR37" s="8">
        <v>0.05</v>
      </c>
      <c r="AS37" s="7">
        <f>$AS$34*AR37</f>
        <v>7.4</v>
      </c>
      <c r="AT37" s="9">
        <v>0.5</v>
      </c>
      <c r="AU37" s="17">
        <v>4.9131311407590202E-2</v>
      </c>
      <c r="AV37" s="8">
        <v>0.84581985461382303</v>
      </c>
      <c r="AW37" s="8">
        <f>AH37+((((AJ37-AU37)*AM37)+(AU37*AI37))*AP37)/((1-(AN37*AM37)))</f>
        <v>0.46590202531845293</v>
      </c>
      <c r="AX37" s="17">
        <v>1.22289055353555E-3</v>
      </c>
      <c r="AY37" s="8">
        <v>0.82200744415334004</v>
      </c>
      <c r="AZ37" s="16">
        <v>5.4295502857900699E-5</v>
      </c>
      <c r="BA37" s="8">
        <v>0.87751640892140403</v>
      </c>
      <c r="BB37" s="8"/>
    </row>
    <row r="38" spans="30:54" x14ac:dyDescent="0.2">
      <c r="AE38" s="9">
        <v>2</v>
      </c>
      <c r="AF38" s="7">
        <v>2</v>
      </c>
      <c r="AG38" s="12" t="s">
        <v>27</v>
      </c>
      <c r="AH38" s="8">
        <v>0.58692416141007497</v>
      </c>
      <c r="AI38" s="8">
        <v>0.66461493342302802</v>
      </c>
      <c r="AJ38" s="8">
        <v>0.38596543667821898</v>
      </c>
      <c r="AK38" s="14">
        <v>0.29589480599448198</v>
      </c>
      <c r="AL38" s="8">
        <v>0.53156535136801197</v>
      </c>
      <c r="AM38" s="8">
        <v>0.61956251637043502</v>
      </c>
      <c r="AN38" s="8">
        <v>0.53156535136801197</v>
      </c>
      <c r="AO38" s="8">
        <v>0.61956251637043502</v>
      </c>
      <c r="AP38" s="14">
        <v>3.9164253057414097E-2</v>
      </c>
      <c r="AQ38" s="14">
        <v>2.7823274401318002E-2</v>
      </c>
      <c r="AR38" s="8">
        <v>0.1</v>
      </c>
      <c r="AS38" s="7">
        <f t="shared" ref="AS38:AS42" si="6">$AS$34*AR38</f>
        <v>14.8</v>
      </c>
      <c r="AT38" s="9">
        <v>0.5</v>
      </c>
      <c r="AU38" s="17">
        <v>2.4138857606296098E-3</v>
      </c>
      <c r="AV38" s="8">
        <v>0.89270685722302301</v>
      </c>
      <c r="AW38" s="8">
        <f>AH38+((((AJ38-AU38)*AM38)+(AU38*AI38))*AP38)/((1-(AN38*AM38)))</f>
        <v>0.60089482839132813</v>
      </c>
      <c r="AX38" s="17">
        <v>3.7791630564919498E-4</v>
      </c>
      <c r="AY38" s="8">
        <v>0.87752424273107699</v>
      </c>
      <c r="AZ38" s="16">
        <v>1.6778973913192E-5</v>
      </c>
      <c r="BA38" s="8">
        <v>0.89095067424065699</v>
      </c>
      <c r="BB38" s="8"/>
    </row>
    <row r="39" spans="30:54" x14ac:dyDescent="0.2">
      <c r="AE39" s="9">
        <v>3</v>
      </c>
      <c r="AF39" s="7">
        <v>3</v>
      </c>
      <c r="AG39" s="12" t="s">
        <v>28</v>
      </c>
      <c r="AH39" s="8">
        <v>0.66461493342302802</v>
      </c>
      <c r="AI39" s="20">
        <v>5.5322920700156403E-2</v>
      </c>
      <c r="AJ39" s="8">
        <v>0.29589480599448198</v>
      </c>
      <c r="AK39" s="21">
        <v>0.94467707929984401</v>
      </c>
      <c r="AL39" s="8">
        <v>0.61956251637043502</v>
      </c>
      <c r="AM39" s="20">
        <v>6.2741824873827595E-2</v>
      </c>
      <c r="AN39" s="8">
        <v>0.61956251637043502</v>
      </c>
      <c r="AO39" s="20">
        <v>0.45266085673237499</v>
      </c>
      <c r="AP39" s="14">
        <v>2.7823274401318002E-2</v>
      </c>
      <c r="AQ39" s="21">
        <v>0.93725817512617204</v>
      </c>
      <c r="AR39" s="8">
        <v>0.15</v>
      </c>
      <c r="AS39" s="7">
        <f t="shared" si="6"/>
        <v>22.2</v>
      </c>
      <c r="AT39" s="9">
        <v>0.5</v>
      </c>
      <c r="AU39" s="17">
        <v>1.1859737300784099E-4</v>
      </c>
      <c r="AV39" s="8">
        <v>0.90383128818918901</v>
      </c>
      <c r="AW39" s="8">
        <f>AH39+((((AJ39-AU39)*AM39)+(AU39*AI39))*AP39)/((1-(AN39*AM39)))</f>
        <v>0.66515233771714821</v>
      </c>
      <c r="AX39" s="17">
        <v>3.1186739427078999E-2</v>
      </c>
      <c r="AY39" s="8">
        <v>0.89094299356541595</v>
      </c>
      <c r="AZ39" s="16">
        <v>1.38345487710245E-3</v>
      </c>
      <c r="BA39" s="8">
        <v>1.2186205091306099</v>
      </c>
      <c r="BB39" s="8"/>
    </row>
    <row r="40" spans="30:54" x14ac:dyDescent="0.2">
      <c r="AE40" s="9">
        <v>4</v>
      </c>
      <c r="AF40" s="7" t="s">
        <v>21</v>
      </c>
      <c r="AG40" s="12" t="s">
        <v>29</v>
      </c>
      <c r="AH40" s="20">
        <v>5.5322920700156403E-2</v>
      </c>
      <c r="AI40" s="8">
        <v>0.65414614611979605</v>
      </c>
      <c r="AJ40" s="20">
        <v>0.94467707929984401</v>
      </c>
      <c r="AK40" s="14">
        <v>0.28824321631585298</v>
      </c>
      <c r="AL40" s="20">
        <v>6.2741824873827595E-2</v>
      </c>
      <c r="AM40" s="8">
        <v>0.67393402445980999</v>
      </c>
      <c r="AN40" s="20">
        <v>0.45266085673237499</v>
      </c>
      <c r="AO40" s="8">
        <v>0.67393402445980999</v>
      </c>
      <c r="AP40" s="21">
        <v>0.54733914326762501</v>
      </c>
      <c r="AQ40" s="14">
        <v>2.1746410229575901E-2</v>
      </c>
      <c r="AR40" s="8">
        <v>0.15</v>
      </c>
      <c r="AS40" s="7">
        <f t="shared" si="6"/>
        <v>22.2</v>
      </c>
      <c r="AT40" s="9">
        <v>0.5</v>
      </c>
      <c r="AU40" s="17">
        <v>1.1859737300784099E-4</v>
      </c>
      <c r="AV40" s="8">
        <v>0.83289730020303099</v>
      </c>
      <c r="AW40" s="8">
        <f>AH40+((((AJ40-AU40)*AM40)+(AU40*AI40))*AP40)/((1-(AN40*AM40)))</f>
        <v>0.5567532265648929</v>
      </c>
      <c r="AX40" s="17">
        <v>1.85902851256398E-3</v>
      </c>
      <c r="AY40" s="8">
        <v>0.83439337591379603</v>
      </c>
      <c r="AZ40" s="16">
        <v>1.21238243369696E-3</v>
      </c>
      <c r="BA40" s="8">
        <v>0.89488192402891198</v>
      </c>
    </row>
    <row r="41" spans="30:54" x14ac:dyDescent="0.2">
      <c r="AE41" s="9">
        <v>5</v>
      </c>
      <c r="AF41" s="7">
        <v>4</v>
      </c>
      <c r="AG41" s="12" t="s">
        <v>30</v>
      </c>
      <c r="AH41" s="8">
        <v>0.65414614611979605</v>
      </c>
      <c r="AI41" s="8">
        <v>0.69213548738624997</v>
      </c>
      <c r="AJ41" s="8">
        <v>0.28824321631585298</v>
      </c>
      <c r="AK41" s="14">
        <v>0.23647586634598</v>
      </c>
      <c r="AL41" s="8">
        <v>0.67393402445980999</v>
      </c>
      <c r="AM41" s="8">
        <v>0.70965368944997098</v>
      </c>
      <c r="AN41" s="8">
        <v>0.67393402445980999</v>
      </c>
      <c r="AO41" s="8">
        <v>0.70965368944997098</v>
      </c>
      <c r="AP41" s="14">
        <v>2.1746410229575901E-2</v>
      </c>
      <c r="AQ41" s="14">
        <v>1.77371049725654E-2</v>
      </c>
      <c r="AR41" s="8">
        <v>0.2</v>
      </c>
      <c r="AS41" s="7">
        <f t="shared" si="6"/>
        <v>29.6</v>
      </c>
      <c r="AT41" s="9">
        <v>0.75</v>
      </c>
      <c r="AU41" s="17">
        <v>3.0690658063953999E-4</v>
      </c>
      <c r="AV41" s="8">
        <v>0.88854121234797501</v>
      </c>
      <c r="AW41" s="8">
        <f>AH41+((((AJ41-AU41)*AM41)+(AU41*AI41))*AP41)/((1-(AN41*AM41)))</f>
        <v>0.66267179403460985</v>
      </c>
      <c r="AX41" s="17">
        <v>4.5750202086071002E-5</v>
      </c>
      <c r="AY41" s="8">
        <v>0.89488431889462405</v>
      </c>
      <c r="AZ41" s="16">
        <v>1.67099474859615E-6</v>
      </c>
      <c r="BA41" s="8">
        <v>0.89609825240504404</v>
      </c>
    </row>
    <row r="42" spans="30:54" x14ac:dyDescent="0.2">
      <c r="AE42" s="9">
        <v>6</v>
      </c>
      <c r="AF42" s="7">
        <v>5</v>
      </c>
      <c r="AG42" s="12" t="s">
        <v>31</v>
      </c>
      <c r="AH42" s="8">
        <v>0.69213548738624997</v>
      </c>
      <c r="AI42" s="8">
        <v>0.71815837969771801</v>
      </c>
      <c r="AJ42" s="8">
        <v>0.23647586634598</v>
      </c>
      <c r="AK42" s="14">
        <v>0.197432084218266</v>
      </c>
      <c r="AL42" s="8">
        <v>0.70965368944997098</v>
      </c>
      <c r="AM42" s="8">
        <v>0.73413077344029898</v>
      </c>
      <c r="AN42" s="8">
        <v>0.70965368944997098</v>
      </c>
      <c r="AO42" s="8">
        <v>0.73413077344029898</v>
      </c>
      <c r="AP42" s="14">
        <v>1.77371049725654E-2</v>
      </c>
      <c r="AQ42" s="14">
        <v>1.4787119718118099E-2</v>
      </c>
      <c r="AR42" s="8">
        <v>0.25</v>
      </c>
      <c r="AS42" s="7">
        <f t="shared" si="6"/>
        <v>37</v>
      </c>
      <c r="AT42" s="9">
        <v>0.75</v>
      </c>
      <c r="AU42" s="17">
        <v>4.12037654397273E-5</v>
      </c>
      <c r="AV42" s="8">
        <v>0.889783087331534</v>
      </c>
      <c r="AW42" s="8">
        <f>AH42+((((AJ42-AU42)*AM42)+(AU42*AI42))*AP42)/((1-(AN42*AM42)))</f>
        <v>0.69856364385595349</v>
      </c>
      <c r="AX42" s="17">
        <v>1.44520827901061E-5</v>
      </c>
      <c r="AY42" s="8">
        <v>0.89609825998973502</v>
      </c>
      <c r="AZ42" s="16">
        <v>5.2785241042457602E-7</v>
      </c>
      <c r="BA42" s="8">
        <v>0.89647896049499998</v>
      </c>
    </row>
    <row r="45" spans="30:54" x14ac:dyDescent="0.2">
      <c r="AF45" t="s">
        <v>54</v>
      </c>
    </row>
    <row r="46" spans="30:54" x14ac:dyDescent="0.2">
      <c r="AD46" s="9"/>
      <c r="AE46" s="9" t="s">
        <v>20</v>
      </c>
      <c r="AF46" s="9" t="s">
        <v>53</v>
      </c>
      <c r="AG46" s="12" t="s">
        <v>57</v>
      </c>
      <c r="AH46" s="23" t="s">
        <v>2</v>
      </c>
      <c r="AI46" s="23" t="s">
        <v>3</v>
      </c>
      <c r="AJ46" s="23" t="s">
        <v>6</v>
      </c>
      <c r="AK46" s="23" t="s">
        <v>7</v>
      </c>
      <c r="AL46" s="23" t="s">
        <v>8</v>
      </c>
      <c r="AM46" s="23" t="s">
        <v>9</v>
      </c>
      <c r="AN46" s="23" t="s">
        <v>10</v>
      </c>
      <c r="AO46" s="23" t="s">
        <v>11</v>
      </c>
      <c r="AP46" s="23" t="s">
        <v>36</v>
      </c>
      <c r="AQ46" s="23" t="s">
        <v>48</v>
      </c>
      <c r="AR46" s="23" t="s">
        <v>22</v>
      </c>
      <c r="AS46" s="23" t="s">
        <v>23</v>
      </c>
      <c r="AT46" s="24" t="s">
        <v>32</v>
      </c>
      <c r="AU46" s="23" t="s">
        <v>35</v>
      </c>
      <c r="AV46" s="23" t="s">
        <v>38</v>
      </c>
      <c r="AW46" s="23" t="s">
        <v>37</v>
      </c>
      <c r="AX46" s="23" t="s">
        <v>39</v>
      </c>
      <c r="AY46" s="23" t="s">
        <v>40</v>
      </c>
      <c r="AZ46" s="23" t="s">
        <v>41</v>
      </c>
      <c r="BA46" s="23" t="s">
        <v>42</v>
      </c>
    </row>
    <row r="47" spans="30:54" x14ac:dyDescent="0.2">
      <c r="AD47" s="9"/>
      <c r="AE47" s="9"/>
      <c r="AF47" s="7">
        <v>1</v>
      </c>
      <c r="AG47" s="12" t="s">
        <v>26</v>
      </c>
      <c r="AH47" s="23">
        <v>0.44</v>
      </c>
      <c r="AI47" s="23">
        <v>0.59</v>
      </c>
      <c r="AJ47" s="23">
        <v>0.54</v>
      </c>
      <c r="AK47" s="25">
        <v>0.38600000000000001</v>
      </c>
      <c r="AL47" s="23">
        <v>0.38</v>
      </c>
      <c r="AM47" s="23">
        <v>0.53</v>
      </c>
      <c r="AN47" s="23">
        <v>0.38</v>
      </c>
      <c r="AO47" s="23">
        <v>0.53</v>
      </c>
      <c r="AP47" s="25">
        <v>6.6000000000000003E-2</v>
      </c>
      <c r="AQ47" s="25">
        <v>3.9E-2</v>
      </c>
      <c r="AR47" s="23">
        <v>0.05</v>
      </c>
      <c r="AS47" s="26">
        <v>6</v>
      </c>
      <c r="AT47" s="24">
        <v>0.5</v>
      </c>
      <c r="AU47" s="27">
        <v>1.66E-12</v>
      </c>
      <c r="AV47" s="23">
        <v>0.85</v>
      </c>
      <c r="AW47" s="23">
        <v>0.47</v>
      </c>
      <c r="AX47" s="28">
        <v>1.1999999999999999E-3</v>
      </c>
      <c r="AY47" s="23">
        <v>0.82</v>
      </c>
      <c r="AZ47" s="29">
        <v>5.0000000000000002E-5</v>
      </c>
      <c r="BA47" s="23">
        <v>0.88</v>
      </c>
    </row>
    <row r="48" spans="30:54" x14ac:dyDescent="0.2">
      <c r="AD48" s="9"/>
      <c r="AE48" s="9"/>
      <c r="AF48" s="7">
        <v>2</v>
      </c>
      <c r="AG48" s="12" t="s">
        <v>27</v>
      </c>
      <c r="AH48" s="23">
        <v>0.59</v>
      </c>
      <c r="AI48" s="23">
        <v>0.66</v>
      </c>
      <c r="AJ48" s="23">
        <v>0.39</v>
      </c>
      <c r="AK48" s="25">
        <v>0.29599999999999999</v>
      </c>
      <c r="AL48" s="23">
        <v>0.53</v>
      </c>
      <c r="AM48" s="23">
        <v>0.62</v>
      </c>
      <c r="AN48" s="23">
        <v>0.53</v>
      </c>
      <c r="AO48" s="23">
        <v>0.62</v>
      </c>
      <c r="AP48" s="25">
        <v>3.9E-2</v>
      </c>
      <c r="AQ48" s="25">
        <v>2.8000000000000001E-2</v>
      </c>
      <c r="AR48" s="23">
        <v>0.1</v>
      </c>
      <c r="AS48" s="26">
        <v>12</v>
      </c>
      <c r="AT48" s="24">
        <v>0.5</v>
      </c>
      <c r="AU48" s="27">
        <v>5.4900000000000003E-24</v>
      </c>
      <c r="AV48" s="23">
        <v>0.89</v>
      </c>
      <c r="AW48" s="23">
        <v>0.6</v>
      </c>
      <c r="AX48" s="28">
        <v>4.0000000000000002E-4</v>
      </c>
      <c r="AY48" s="23">
        <v>0.88</v>
      </c>
      <c r="AZ48" s="29">
        <v>2.0000000000000002E-5</v>
      </c>
      <c r="BA48" s="23">
        <v>0.89</v>
      </c>
    </row>
    <row r="49" spans="29:53" x14ac:dyDescent="0.2">
      <c r="AD49" s="9"/>
      <c r="AE49" s="9"/>
      <c r="AF49" s="7">
        <v>3</v>
      </c>
      <c r="AG49" s="12" t="s">
        <v>55</v>
      </c>
      <c r="AH49" s="23">
        <v>0.66</v>
      </c>
      <c r="AI49" s="23">
        <v>0.65</v>
      </c>
      <c r="AJ49" s="23">
        <v>0.3</v>
      </c>
      <c r="AK49" s="25">
        <v>0.28799999999999998</v>
      </c>
      <c r="AL49" s="23">
        <v>0.62</v>
      </c>
      <c r="AM49" s="23">
        <v>0.67</v>
      </c>
      <c r="AN49" s="23">
        <v>0.62</v>
      </c>
      <c r="AO49" s="23">
        <v>0.67</v>
      </c>
      <c r="AP49" s="25">
        <v>2.8000000000000001E-2</v>
      </c>
      <c r="AQ49" s="25">
        <v>2.1999999999999999E-2</v>
      </c>
      <c r="AR49" s="23">
        <v>0.15</v>
      </c>
      <c r="AS49" s="26">
        <v>19</v>
      </c>
      <c r="AT49" s="24">
        <v>0.5</v>
      </c>
      <c r="AU49" s="25">
        <v>3.1E-2</v>
      </c>
      <c r="AV49" s="23">
        <v>0.9</v>
      </c>
      <c r="AW49" s="23">
        <v>0.67</v>
      </c>
      <c r="AX49" s="28">
        <v>3.1199999999999999E-2</v>
      </c>
      <c r="AY49" s="23">
        <v>0.89</v>
      </c>
      <c r="AZ49" s="29">
        <v>1.3799999999999999E-3</v>
      </c>
      <c r="BA49" s="23">
        <v>1.22</v>
      </c>
    </row>
    <row r="50" spans="29:53" x14ac:dyDescent="0.2">
      <c r="AD50" s="9"/>
      <c r="AE50" s="9"/>
      <c r="AF50" s="7">
        <v>4</v>
      </c>
      <c r="AG50" s="9" t="s">
        <v>29</v>
      </c>
      <c r="AH50" s="30">
        <v>0.06</v>
      </c>
      <c r="AI50" s="23">
        <v>0.65</v>
      </c>
      <c r="AJ50" s="30">
        <v>0.94</v>
      </c>
      <c r="AK50" s="25">
        <v>0.28799999999999998</v>
      </c>
      <c r="AL50" s="30">
        <v>0.06</v>
      </c>
      <c r="AM50" s="23">
        <v>0.67</v>
      </c>
      <c r="AN50" s="30">
        <v>0.45</v>
      </c>
      <c r="AO50" s="23">
        <v>0.67</v>
      </c>
      <c r="AP50" s="31">
        <v>0.54700000000000004</v>
      </c>
      <c r="AQ50" s="25">
        <v>2.1999999999999999E-2</v>
      </c>
      <c r="AR50" s="23">
        <v>0.2</v>
      </c>
      <c r="AS50" s="26">
        <v>19</v>
      </c>
      <c r="AT50" s="24">
        <v>0.75</v>
      </c>
      <c r="AU50" s="25">
        <v>3.1E-2</v>
      </c>
      <c r="AV50" s="23">
        <v>0.83</v>
      </c>
      <c r="AW50" s="23">
        <v>0.56000000000000005</v>
      </c>
      <c r="AX50" s="28">
        <v>1.9E-3</v>
      </c>
      <c r="AY50" s="23">
        <v>0.83</v>
      </c>
      <c r="AZ50" s="29">
        <v>1.2099999999999999E-3</v>
      </c>
      <c r="BA50" s="23">
        <v>0.89</v>
      </c>
    </row>
    <row r="51" spans="29:53" x14ac:dyDescent="0.2">
      <c r="AD51" s="9"/>
      <c r="AE51" s="9"/>
      <c r="AF51" s="7">
        <v>5</v>
      </c>
      <c r="AG51" s="12" t="s">
        <v>30</v>
      </c>
      <c r="AH51" s="23">
        <v>0.65</v>
      </c>
      <c r="AI51" s="23">
        <v>0.69</v>
      </c>
      <c r="AJ51" s="23">
        <v>0.28999999999999998</v>
      </c>
      <c r="AK51" s="25">
        <v>0.23599999999999999</v>
      </c>
      <c r="AL51" s="23">
        <v>0.67</v>
      </c>
      <c r="AM51" s="23">
        <v>0.71</v>
      </c>
      <c r="AN51" s="23">
        <v>0.67</v>
      </c>
      <c r="AO51" s="23">
        <v>0.71</v>
      </c>
      <c r="AP51" s="25">
        <v>2.1999999999999999E-2</v>
      </c>
      <c r="AQ51" s="25">
        <v>1.7999999999999999E-2</v>
      </c>
      <c r="AR51" s="23">
        <v>0.2</v>
      </c>
      <c r="AS51" s="26">
        <v>25</v>
      </c>
      <c r="AT51" s="24">
        <v>0.75</v>
      </c>
      <c r="AU51" s="27">
        <v>1.2599999999999999E-31</v>
      </c>
      <c r="AV51" s="23">
        <v>0.89</v>
      </c>
      <c r="AW51" s="23">
        <v>0.66</v>
      </c>
      <c r="AX51" s="28">
        <v>0</v>
      </c>
      <c r="AY51" s="23">
        <v>0.89</v>
      </c>
      <c r="AZ51" s="29">
        <v>0</v>
      </c>
      <c r="BA51" s="23">
        <v>0.9</v>
      </c>
    </row>
    <row r="52" spans="29:53" x14ac:dyDescent="0.2">
      <c r="AD52" s="9"/>
      <c r="AE52" s="9"/>
      <c r="AF52" s="7">
        <v>6</v>
      </c>
      <c r="AG52" s="12" t="s">
        <v>31</v>
      </c>
      <c r="AH52" s="23">
        <v>0.69</v>
      </c>
      <c r="AI52" s="23">
        <v>0.72</v>
      </c>
      <c r="AJ52" s="23">
        <v>0.24</v>
      </c>
      <c r="AK52" s="25">
        <v>0.19700000000000001</v>
      </c>
      <c r="AL52" s="23">
        <v>0.71</v>
      </c>
      <c r="AM52" s="23">
        <v>0.73</v>
      </c>
      <c r="AN52" s="23">
        <v>0.71</v>
      </c>
      <c r="AO52" s="23">
        <v>0.73</v>
      </c>
      <c r="AP52" s="25">
        <v>1.7999999999999999E-2</v>
      </c>
      <c r="AQ52" s="25">
        <v>1.4999999999999999E-2</v>
      </c>
      <c r="AR52" s="23">
        <v>0.25</v>
      </c>
      <c r="AS52" s="26">
        <v>31</v>
      </c>
      <c r="AT52" s="24">
        <v>0.75</v>
      </c>
      <c r="AU52" s="27">
        <v>1.2599999999999999E-31</v>
      </c>
      <c r="AV52" s="23">
        <v>0.89</v>
      </c>
      <c r="AW52" s="23">
        <v>0.7</v>
      </c>
      <c r="AX52" s="28">
        <v>0</v>
      </c>
      <c r="AY52" s="23">
        <v>0.9</v>
      </c>
      <c r="AZ52" s="29">
        <v>0</v>
      </c>
      <c r="BA52" s="23">
        <v>0.9</v>
      </c>
    </row>
    <row r="53" spans="29:53" x14ac:dyDescent="0.2">
      <c r="AD53" s="9"/>
      <c r="AE53" s="9"/>
      <c r="AF53" s="9"/>
      <c r="AG53" s="9"/>
    </row>
    <row r="54" spans="29:53" x14ac:dyDescent="0.2">
      <c r="AD54" s="9" t="s">
        <v>22</v>
      </c>
      <c r="AE54" s="9" t="s">
        <v>20</v>
      </c>
      <c r="AF54" s="9" t="s">
        <v>53</v>
      </c>
      <c r="AG54" s="12" t="s">
        <v>57</v>
      </c>
      <c r="AH54" s="9" t="s">
        <v>1</v>
      </c>
      <c r="AI54" s="9"/>
      <c r="AJ54" s="9" t="s">
        <v>0</v>
      </c>
      <c r="AL54" s="9" t="s">
        <v>4</v>
      </c>
      <c r="AM54" s="9"/>
      <c r="AN54" s="9" t="s">
        <v>5</v>
      </c>
      <c r="AO54" s="9"/>
      <c r="AP54" s="9" t="s">
        <v>13</v>
      </c>
      <c r="AQ54" s="9" t="s">
        <v>12</v>
      </c>
    </row>
    <row r="55" spans="29:53" x14ac:dyDescent="0.2">
      <c r="AD55" s="33">
        <v>0.05</v>
      </c>
      <c r="AE55" s="32">
        <v>1</v>
      </c>
      <c r="AF55" s="7">
        <v>1</v>
      </c>
      <c r="AG55" s="12" t="s">
        <v>26</v>
      </c>
      <c r="AH55" s="8">
        <v>0.304222882075117</v>
      </c>
      <c r="AI55" s="8"/>
      <c r="AJ55" s="8">
        <v>0.668955811720089</v>
      </c>
      <c r="AK55" s="8"/>
      <c r="AL55" s="8">
        <v>0.247448059999307</v>
      </c>
      <c r="AN55" s="8">
        <v>0.247448059999307</v>
      </c>
      <c r="AO55" s="8"/>
      <c r="AP55" s="8">
        <v>0.72858351887141204</v>
      </c>
      <c r="AQ55" s="8">
        <v>0.72858351887141204</v>
      </c>
    </row>
    <row r="56" spans="29:53" x14ac:dyDescent="0.2">
      <c r="AD56" s="33">
        <v>0.1</v>
      </c>
      <c r="AE56" s="32">
        <v>2</v>
      </c>
      <c r="AF56" s="7">
        <v>2</v>
      </c>
      <c r="AG56" s="12" t="s">
        <v>27</v>
      </c>
      <c r="AH56" s="8">
        <v>0.43630821562772798</v>
      </c>
      <c r="AI56" s="8"/>
      <c r="AJ56" s="8">
        <v>0.51260059529150703</v>
      </c>
      <c r="AK56" s="8"/>
      <c r="AL56" s="8">
        <v>0.37198266902774402</v>
      </c>
      <c r="AN56" s="8">
        <v>0.37198266902774402</v>
      </c>
      <c r="AO56" s="8"/>
      <c r="AP56" s="8">
        <v>0.57993931489555595</v>
      </c>
      <c r="AQ56" s="8">
        <v>0.57993931489555595</v>
      </c>
    </row>
    <row r="57" spans="29:53" x14ac:dyDescent="0.2">
      <c r="AD57" s="33">
        <v>0.15</v>
      </c>
      <c r="AE57" s="32">
        <v>3</v>
      </c>
      <c r="AF57" s="7">
        <v>3</v>
      </c>
      <c r="AG57" s="12" t="s">
        <v>55</v>
      </c>
      <c r="AH57" s="8">
        <v>0.51287948554782403</v>
      </c>
      <c r="AI57" s="8"/>
      <c r="AJ57" s="8">
        <v>0.41355724970719998</v>
      </c>
      <c r="AK57" s="8"/>
      <c r="AL57" s="8">
        <v>0.45354293393317002</v>
      </c>
      <c r="AN57" s="8">
        <v>0.45354293393317002</v>
      </c>
      <c r="AO57" s="8"/>
      <c r="AP57" s="8">
        <v>0.47411114681119298</v>
      </c>
      <c r="AQ57" s="8">
        <v>0.47411114681119298</v>
      </c>
      <c r="AR57" t="s">
        <v>58</v>
      </c>
    </row>
    <row r="58" spans="29:53" x14ac:dyDescent="0.2">
      <c r="AD58" s="33">
        <v>0.2</v>
      </c>
      <c r="AE58" s="32" t="s">
        <v>21</v>
      </c>
      <c r="AF58" s="7">
        <v>4</v>
      </c>
      <c r="AG58" s="9" t="s">
        <v>29</v>
      </c>
      <c r="AH58" s="8">
        <v>5.5322920700156403E-2</v>
      </c>
      <c r="AI58" s="8"/>
      <c r="AJ58" s="8">
        <v>0.94467707929984401</v>
      </c>
      <c r="AK58" s="8"/>
      <c r="AL58" s="8">
        <v>6.2638093903959996E-2</v>
      </c>
      <c r="AN58" s="8">
        <v>0.44810538820600598</v>
      </c>
      <c r="AO58" s="8"/>
      <c r="AP58" s="8">
        <v>0.394353009522174</v>
      </c>
      <c r="AQ58" s="8">
        <v>0.394353009522174</v>
      </c>
    </row>
    <row r="59" spans="29:53" x14ac:dyDescent="0.2">
      <c r="AD59" s="33">
        <v>0.2</v>
      </c>
      <c r="AE59" s="32">
        <v>4</v>
      </c>
      <c r="AF59" s="7">
        <v>5</v>
      </c>
      <c r="AG59" s="12" t="s">
        <v>30</v>
      </c>
      <c r="AH59" s="8">
        <v>0.56306950247516896</v>
      </c>
      <c r="AI59" s="8"/>
      <c r="AJ59" s="8">
        <v>0.34227019329615999</v>
      </c>
      <c r="AK59" s="8"/>
      <c r="AL59" s="8">
        <v>0.50963940146656805</v>
      </c>
      <c r="AN59" s="8">
        <v>0.50963940146656805</v>
      </c>
      <c r="AO59" s="8"/>
      <c r="AP59" s="8">
        <v>0.55189461179399402</v>
      </c>
      <c r="AQ59" s="8">
        <v>0.93736190609603998</v>
      </c>
    </row>
    <row r="60" spans="29:53" x14ac:dyDescent="0.2">
      <c r="AD60" s="33">
        <v>0.25</v>
      </c>
      <c r="AE60" s="32">
        <v>5</v>
      </c>
      <c r="AF60" s="7">
        <v>6</v>
      </c>
      <c r="AG60" s="12" t="s">
        <v>31</v>
      </c>
      <c r="AH60" s="8">
        <v>0.52308686815840999</v>
      </c>
      <c r="AI60" s="8"/>
      <c r="AJ60" s="8">
        <v>0.35370199788595202</v>
      </c>
      <c r="AK60" s="8"/>
      <c r="AL60" s="8">
        <v>0.54922636862295804</v>
      </c>
      <c r="AN60" s="8">
        <v>0.54922636862295804</v>
      </c>
      <c r="AO60" s="8"/>
      <c r="AP60" s="8">
        <v>0.33217141059192301</v>
      </c>
      <c r="AQ60" s="8">
        <v>0.33217141059192301</v>
      </c>
    </row>
    <row r="61" spans="29:53" x14ac:dyDescent="0.2">
      <c r="AD61" s="33">
        <v>0.3</v>
      </c>
      <c r="AE61" s="32">
        <v>6</v>
      </c>
      <c r="AF61" s="7">
        <v>7</v>
      </c>
      <c r="AG61" s="12" t="s">
        <v>56</v>
      </c>
      <c r="AH61" s="8">
        <v>0.55349007905534298</v>
      </c>
      <c r="AI61" s="8"/>
      <c r="AJ61" s="8">
        <v>0.30058148075261298</v>
      </c>
      <c r="AK61" s="8"/>
      <c r="AL61" s="8">
        <v>0.57768969857393904</v>
      </c>
      <c r="AN61" s="8">
        <v>0.57768969857393904</v>
      </c>
      <c r="AO61" s="8"/>
      <c r="AP61" s="8">
        <v>0.28242754010997501</v>
      </c>
      <c r="AQ61" s="8">
        <v>0.28242754010997501</v>
      </c>
    </row>
    <row r="62" spans="29:53" x14ac:dyDescent="0.2">
      <c r="AD62" s="9"/>
      <c r="AE62" s="9"/>
      <c r="AF62" s="9"/>
      <c r="AG62" s="9"/>
    </row>
    <row r="63" spans="29:53" x14ac:dyDescent="0.2">
      <c r="AC63" t="s">
        <v>63</v>
      </c>
      <c r="AD63" s="9"/>
      <c r="AE63" s="9" t="s">
        <v>20</v>
      </c>
      <c r="AF63" s="9" t="s">
        <v>53</v>
      </c>
      <c r="AG63" s="12" t="s">
        <v>57</v>
      </c>
      <c r="AH63" s="23" t="s">
        <v>2</v>
      </c>
      <c r="AI63" s="23" t="s">
        <v>3</v>
      </c>
      <c r="AJ63" s="23" t="s">
        <v>6</v>
      </c>
      <c r="AK63" s="23" t="s">
        <v>7</v>
      </c>
      <c r="AL63" s="23" t="s">
        <v>8</v>
      </c>
      <c r="AM63" s="23" t="s">
        <v>9</v>
      </c>
      <c r="AN63" s="23" t="s">
        <v>10</v>
      </c>
      <c r="AO63" s="23" t="s">
        <v>11</v>
      </c>
      <c r="AP63" s="23" t="s">
        <v>36</v>
      </c>
      <c r="AQ63" s="23" t="s">
        <v>48</v>
      </c>
    </row>
    <row r="64" spans="29:53" x14ac:dyDescent="0.2">
      <c r="AD64" s="9"/>
      <c r="AE64" s="12" t="s">
        <v>26</v>
      </c>
      <c r="AF64" s="7">
        <v>1</v>
      </c>
      <c r="AG64" s="9">
        <v>2</v>
      </c>
      <c r="AH64" s="8">
        <v>0.304222882075117</v>
      </c>
      <c r="AI64" s="8">
        <v>0.43630821562772798</v>
      </c>
      <c r="AJ64" s="8">
        <v>0.668955811720089</v>
      </c>
      <c r="AK64" s="8">
        <v>0.51260059529150703</v>
      </c>
      <c r="AL64" s="8">
        <v>0.247448059999307</v>
      </c>
      <c r="AM64" s="8">
        <v>0.37198266902774402</v>
      </c>
      <c r="AN64" s="8">
        <v>0.247448059999307</v>
      </c>
      <c r="AO64" s="8">
        <v>0.37198266902774402</v>
      </c>
      <c r="AP64" s="8">
        <v>0.72858351887141204</v>
      </c>
      <c r="AQ64" s="8">
        <v>0.57993931489555595</v>
      </c>
    </row>
    <row r="65" spans="29:43" x14ac:dyDescent="0.2">
      <c r="AD65" s="9"/>
      <c r="AE65" s="12" t="s">
        <v>27</v>
      </c>
      <c r="AF65" s="7">
        <v>2</v>
      </c>
      <c r="AG65" s="9">
        <v>3</v>
      </c>
      <c r="AH65" s="8">
        <v>0.43630821562772798</v>
      </c>
      <c r="AI65" s="8">
        <v>0.51287948554782403</v>
      </c>
      <c r="AJ65" s="8">
        <v>0.51260059529150703</v>
      </c>
      <c r="AK65" s="8">
        <v>0.41355724970719998</v>
      </c>
      <c r="AL65" s="8">
        <v>0.37198266902774402</v>
      </c>
      <c r="AM65" s="8">
        <v>0.45354293393317002</v>
      </c>
      <c r="AN65" s="8">
        <v>0.37198266902774402</v>
      </c>
      <c r="AO65" s="8">
        <v>0.45354293393317002</v>
      </c>
      <c r="AP65" s="8">
        <v>0.57993931489555595</v>
      </c>
      <c r="AQ65" s="8">
        <v>0.47411114681119298</v>
      </c>
    </row>
    <row r="66" spans="29:43" x14ac:dyDescent="0.2">
      <c r="AD66" s="9"/>
      <c r="AE66" s="12" t="s">
        <v>55</v>
      </c>
      <c r="AF66" s="7">
        <v>3</v>
      </c>
      <c r="AG66" s="9">
        <v>4</v>
      </c>
      <c r="AH66" s="8">
        <v>0.51287948554782403</v>
      </c>
      <c r="AI66" s="8">
        <v>0.56306950247516896</v>
      </c>
      <c r="AJ66" s="8">
        <v>0.41355724970719998</v>
      </c>
      <c r="AK66" s="8">
        <v>0.34227019329615999</v>
      </c>
      <c r="AL66" s="8">
        <v>0.45354293393317002</v>
      </c>
      <c r="AM66" s="8">
        <v>0.50963940146656805</v>
      </c>
      <c r="AN66" s="8">
        <v>0.45354293393317002</v>
      </c>
      <c r="AO66" s="8">
        <v>0.50963940146656805</v>
      </c>
      <c r="AP66" s="8">
        <v>0.47411114681119298</v>
      </c>
      <c r="AQ66" s="8">
        <v>0.394353009522174</v>
      </c>
    </row>
    <row r="67" spans="29:43" x14ac:dyDescent="0.2">
      <c r="AD67" s="9"/>
      <c r="AE67" s="9" t="s">
        <v>29</v>
      </c>
      <c r="AF67" s="7">
        <v>4</v>
      </c>
      <c r="AG67" s="9" t="s">
        <v>21</v>
      </c>
      <c r="AH67" s="8">
        <v>5.5322920700156403E-2</v>
      </c>
      <c r="AI67" s="8">
        <v>0.56306950247516896</v>
      </c>
      <c r="AJ67" s="8">
        <v>0.94467707929984401</v>
      </c>
      <c r="AK67" s="8">
        <v>0.34227019329615999</v>
      </c>
      <c r="AL67" s="8">
        <v>6.2638093903959996E-2</v>
      </c>
      <c r="AM67" s="8">
        <v>0.50963940146656805</v>
      </c>
      <c r="AN67" s="8">
        <v>0.44810538820600598</v>
      </c>
      <c r="AO67" s="8">
        <v>0.50963940146656805</v>
      </c>
      <c r="AP67" s="8">
        <v>0.55189461179399402</v>
      </c>
      <c r="AQ67" s="8">
        <v>0.394353009522174</v>
      </c>
    </row>
    <row r="68" spans="29:43" x14ac:dyDescent="0.2">
      <c r="AD68" s="9"/>
      <c r="AE68" s="12" t="s">
        <v>30</v>
      </c>
      <c r="AF68" s="7">
        <v>5</v>
      </c>
      <c r="AG68" s="9">
        <v>5</v>
      </c>
      <c r="AH68" s="8">
        <v>0.56306950247516896</v>
      </c>
      <c r="AI68" s="8">
        <v>0.52308686815840999</v>
      </c>
      <c r="AJ68" s="8">
        <v>0.34227019329615999</v>
      </c>
      <c r="AK68" s="8">
        <v>0.35370199788595202</v>
      </c>
      <c r="AL68" s="8">
        <v>0.50963940146656805</v>
      </c>
      <c r="AM68" s="8">
        <v>0.54922636862295804</v>
      </c>
      <c r="AN68" s="8">
        <v>0.50963940146656805</v>
      </c>
      <c r="AO68" s="8">
        <v>0.54922636862295804</v>
      </c>
      <c r="AP68" s="8">
        <v>0.394353009522174</v>
      </c>
      <c r="AQ68" s="8">
        <v>0.33217141059192301</v>
      </c>
    </row>
    <row r="69" spans="29:43" x14ac:dyDescent="0.2">
      <c r="AD69" s="9"/>
      <c r="AE69" s="12" t="s">
        <v>31</v>
      </c>
      <c r="AF69" s="7">
        <v>6</v>
      </c>
      <c r="AG69" s="7">
        <v>6</v>
      </c>
      <c r="AH69" s="8">
        <v>0.52308686815840999</v>
      </c>
      <c r="AI69" s="8">
        <v>0.55349007905534298</v>
      </c>
      <c r="AJ69" s="8">
        <v>0.35370199788595202</v>
      </c>
      <c r="AK69" s="8">
        <v>0.30058148075261298</v>
      </c>
      <c r="AL69" s="8">
        <v>0.54922636862295804</v>
      </c>
      <c r="AM69" s="8">
        <v>0.57768969857393904</v>
      </c>
      <c r="AN69" s="8">
        <v>0.54922636862295804</v>
      </c>
      <c r="AO69" s="8">
        <v>0.57768969857393904</v>
      </c>
      <c r="AP69" s="8">
        <v>0.33217141059192301</v>
      </c>
      <c r="AQ69" s="8">
        <v>0.28242754010997501</v>
      </c>
    </row>
    <row r="70" spans="29:43" x14ac:dyDescent="0.2">
      <c r="AD70" s="9"/>
      <c r="AE70" s="9"/>
      <c r="AF70" s="9"/>
      <c r="AG70" s="9"/>
    </row>
    <row r="71" spans="29:43" x14ac:dyDescent="0.2">
      <c r="AG71" s="34" t="s">
        <v>59</v>
      </c>
    </row>
    <row r="72" spans="29:43" x14ac:dyDescent="0.2">
      <c r="AE72" t="s">
        <v>60</v>
      </c>
    </row>
    <row r="74" spans="29:43" x14ac:dyDescent="0.2">
      <c r="AC74" t="s">
        <v>64</v>
      </c>
      <c r="AE74" t="s">
        <v>61</v>
      </c>
    </row>
    <row r="75" spans="29:43" x14ac:dyDescent="0.2">
      <c r="AE75" s="9" t="s">
        <v>20</v>
      </c>
      <c r="AF75" s="9" t="s">
        <v>53</v>
      </c>
      <c r="AG75" s="12" t="s">
        <v>57</v>
      </c>
      <c r="AH75" s="23" t="s">
        <v>2</v>
      </c>
      <c r="AI75" s="23" t="s">
        <v>3</v>
      </c>
      <c r="AJ75" s="23" t="s">
        <v>6</v>
      </c>
      <c r="AK75" s="23" t="s">
        <v>7</v>
      </c>
      <c r="AL75" s="23" t="s">
        <v>8</v>
      </c>
      <c r="AM75" s="23" t="s">
        <v>9</v>
      </c>
      <c r="AN75" s="23" t="s">
        <v>10</v>
      </c>
      <c r="AO75" s="23" t="s">
        <v>11</v>
      </c>
      <c r="AP75" s="23" t="s">
        <v>36</v>
      </c>
      <c r="AQ75" s="23" t="s">
        <v>48</v>
      </c>
    </row>
    <row r="76" spans="29:43" x14ac:dyDescent="0.2">
      <c r="AE76" s="12" t="s">
        <v>26</v>
      </c>
      <c r="AF76" s="7">
        <v>1</v>
      </c>
      <c r="AG76" s="9">
        <v>2</v>
      </c>
      <c r="AH76" s="8">
        <v>0.304222882075117</v>
      </c>
      <c r="AI76" s="8">
        <v>0.43630821562772798</v>
      </c>
      <c r="AJ76" s="8">
        <v>0.668955811720089</v>
      </c>
      <c r="AK76" s="8">
        <v>0.51260059529150703</v>
      </c>
      <c r="AL76" s="8">
        <v>0.247448059999307</v>
      </c>
      <c r="AM76" s="8">
        <v>0.37198266902774402</v>
      </c>
      <c r="AN76" s="8">
        <v>0.247448059999307</v>
      </c>
      <c r="AO76" s="8">
        <v>0.37198266902774402</v>
      </c>
      <c r="AP76" s="8">
        <v>0.72858351887141204</v>
      </c>
      <c r="AQ76" s="8">
        <v>0.57993931489555595</v>
      </c>
    </row>
    <row r="77" spans="29:43" x14ac:dyDescent="0.2">
      <c r="AE77" s="12" t="s">
        <v>27</v>
      </c>
      <c r="AF77" s="7">
        <v>2</v>
      </c>
      <c r="AG77" s="9">
        <v>3</v>
      </c>
      <c r="AH77" s="8">
        <v>0.43630821562772798</v>
      </c>
      <c r="AI77" s="8">
        <v>0.51287948554782403</v>
      </c>
      <c r="AJ77" s="8">
        <v>0.51260059529150703</v>
      </c>
      <c r="AK77" s="8">
        <v>0.41355724970719998</v>
      </c>
      <c r="AL77" s="8">
        <v>0.37198266902774402</v>
      </c>
      <c r="AM77" s="8">
        <v>0.45354293393317002</v>
      </c>
      <c r="AN77" s="8">
        <v>0.37198266902774402</v>
      </c>
      <c r="AO77" s="8">
        <v>0.45354293393317002</v>
      </c>
      <c r="AP77" s="8">
        <v>0.57993931489555595</v>
      </c>
      <c r="AQ77" s="8">
        <v>0.47411114681119298</v>
      </c>
    </row>
    <row r="78" spans="29:43" x14ac:dyDescent="0.2">
      <c r="AE78" s="9" t="s">
        <v>29</v>
      </c>
      <c r="AF78" s="7">
        <v>3</v>
      </c>
      <c r="AG78" s="9" t="s">
        <v>62</v>
      </c>
      <c r="AH78" s="8">
        <v>5.5322920700156403E-2</v>
      </c>
      <c r="AI78" s="8">
        <v>0.56306950247516896</v>
      </c>
      <c r="AJ78" s="8">
        <v>0.94467707929984401</v>
      </c>
      <c r="AK78" s="8">
        <v>0.34227019329615999</v>
      </c>
      <c r="AL78" s="8">
        <v>6.2638093903959996E-2</v>
      </c>
      <c r="AM78" s="8">
        <v>0.50963940146656805</v>
      </c>
      <c r="AN78" s="8">
        <v>0.44810538820600598</v>
      </c>
      <c r="AO78" s="8">
        <v>0.50963940146656805</v>
      </c>
      <c r="AP78" s="8">
        <v>0.55189461179399402</v>
      </c>
      <c r="AQ78" s="8">
        <v>0.394353009522174</v>
      </c>
    </row>
    <row r="79" spans="29:43" x14ac:dyDescent="0.2">
      <c r="AE79" s="12" t="s">
        <v>30</v>
      </c>
      <c r="AF79" s="7">
        <v>4</v>
      </c>
      <c r="AG79" s="9">
        <v>5</v>
      </c>
      <c r="AH79" s="8">
        <v>0.56306950247516896</v>
      </c>
      <c r="AI79" s="8">
        <v>0.52308686815840999</v>
      </c>
      <c r="AJ79" s="8">
        <v>0.34227019329615999</v>
      </c>
      <c r="AK79" s="8">
        <v>0.35370199788595202</v>
      </c>
      <c r="AL79" s="8">
        <v>0.50963940146656805</v>
      </c>
      <c r="AM79" s="8">
        <v>0.54922636862295804</v>
      </c>
      <c r="AN79" s="8">
        <v>0.50963940146656805</v>
      </c>
      <c r="AO79" s="8">
        <v>0.54922636862295804</v>
      </c>
      <c r="AP79" s="8">
        <v>0.394353009522174</v>
      </c>
      <c r="AQ79" s="8">
        <v>0.33217141059192301</v>
      </c>
    </row>
    <row r="80" spans="29:43" x14ac:dyDescent="0.2">
      <c r="AE80" s="12" t="s">
        <v>31</v>
      </c>
      <c r="AF80" s="7">
        <v>5</v>
      </c>
      <c r="AG80" s="7">
        <v>6</v>
      </c>
      <c r="AH80" s="8">
        <v>0.52308686815840999</v>
      </c>
      <c r="AI80" s="8">
        <v>0.55349007905534298</v>
      </c>
      <c r="AJ80" s="8">
        <v>0.35370199788595202</v>
      </c>
      <c r="AK80" s="8">
        <v>0.30058148075261298</v>
      </c>
      <c r="AL80" s="8">
        <v>0.54922636862295804</v>
      </c>
      <c r="AM80" s="8">
        <v>0.57768969857393904</v>
      </c>
      <c r="AN80" s="8">
        <v>0.54922636862295804</v>
      </c>
      <c r="AO80" s="8">
        <v>0.57768969857393904</v>
      </c>
      <c r="AP80" s="8">
        <v>0.33217141059192301</v>
      </c>
      <c r="AQ80" s="8">
        <v>0.28242754010997501</v>
      </c>
    </row>
    <row r="82" spans="29:43" x14ac:dyDescent="0.2">
      <c r="AC82" t="s">
        <v>63</v>
      </c>
      <c r="AD82" s="9"/>
      <c r="AE82" s="9" t="s">
        <v>20</v>
      </c>
      <c r="AF82" s="9" t="s">
        <v>53</v>
      </c>
      <c r="AG82" s="12" t="s">
        <v>57</v>
      </c>
      <c r="AH82" s="23" t="s">
        <v>2</v>
      </c>
      <c r="AI82" s="23" t="s">
        <v>3</v>
      </c>
      <c r="AJ82" s="23" t="s">
        <v>6</v>
      </c>
      <c r="AK82" s="23" t="s">
        <v>7</v>
      </c>
      <c r="AL82" s="23" t="s">
        <v>8</v>
      </c>
      <c r="AM82" s="23" t="s">
        <v>9</v>
      </c>
      <c r="AN82" s="23" t="s">
        <v>10</v>
      </c>
      <c r="AO82" s="23" t="s">
        <v>11</v>
      </c>
      <c r="AP82" s="23" t="s">
        <v>36</v>
      </c>
      <c r="AQ82" s="23" t="s">
        <v>48</v>
      </c>
    </row>
    <row r="83" spans="29:43" x14ac:dyDescent="0.2">
      <c r="AD83" s="9"/>
      <c r="AE83" s="12" t="s">
        <v>26</v>
      </c>
      <c r="AF83" s="7">
        <v>1</v>
      </c>
      <c r="AG83" s="9">
        <v>2</v>
      </c>
      <c r="AH83" s="8">
        <v>0.304222882075117</v>
      </c>
      <c r="AI83" s="8">
        <v>0.43630821562772798</v>
      </c>
      <c r="AJ83" s="8">
        <v>0.668955811720089</v>
      </c>
      <c r="AK83" s="8">
        <v>0.51260059529150703</v>
      </c>
      <c r="AL83" s="8">
        <v>0.247448059999307</v>
      </c>
      <c r="AM83" s="8">
        <v>0.37198266902774402</v>
      </c>
      <c r="AN83" s="8">
        <v>0.247448059999307</v>
      </c>
      <c r="AO83" s="8">
        <v>0.37198266902774402</v>
      </c>
      <c r="AP83" s="8">
        <v>0.72858351887141204</v>
      </c>
      <c r="AQ83" s="8">
        <v>0.57993931489555595</v>
      </c>
    </row>
    <row r="84" spans="29:43" x14ac:dyDescent="0.2">
      <c r="AD84" s="9"/>
      <c r="AE84" s="12" t="s">
        <v>27</v>
      </c>
      <c r="AF84" s="7">
        <v>2</v>
      </c>
      <c r="AG84" s="9">
        <v>3</v>
      </c>
      <c r="AH84" s="8">
        <v>0.43630821562772798</v>
      </c>
      <c r="AI84" s="8">
        <v>0.51287948554782403</v>
      </c>
      <c r="AJ84" s="8">
        <v>0.51260059529150703</v>
      </c>
      <c r="AK84" s="8">
        <v>0.41355724970719998</v>
      </c>
      <c r="AL84" s="8">
        <v>0.37198266902774402</v>
      </c>
      <c r="AM84" s="8">
        <v>0.45354293393317002</v>
      </c>
      <c r="AN84" s="8">
        <v>0.37198266902774402</v>
      </c>
      <c r="AO84" s="8">
        <v>0.45354293393317002</v>
      </c>
      <c r="AP84" s="8">
        <v>0.57993931489555595</v>
      </c>
      <c r="AQ84" s="8">
        <v>0.47411114681119298</v>
      </c>
    </row>
    <row r="85" spans="29:43" x14ac:dyDescent="0.2">
      <c r="AD85" s="9"/>
      <c r="AE85" s="9" t="s">
        <v>29</v>
      </c>
      <c r="AF85" s="7">
        <v>4</v>
      </c>
      <c r="AG85" s="9" t="s">
        <v>21</v>
      </c>
      <c r="AH85" s="8">
        <v>5.5322920700156403E-2</v>
      </c>
      <c r="AI85" s="8">
        <v>0.56306950247516896</v>
      </c>
      <c r="AJ85" s="8">
        <v>0.94467707929984401</v>
      </c>
      <c r="AK85" s="8">
        <v>0.34227019329615999</v>
      </c>
      <c r="AL85" s="8">
        <v>6.2638093903959996E-2</v>
      </c>
      <c r="AM85" s="8">
        <v>0.50963940146656805</v>
      </c>
      <c r="AN85" s="8">
        <v>0.44810538820600598</v>
      </c>
      <c r="AO85" s="8">
        <v>0.50963940146656805</v>
      </c>
      <c r="AP85" s="8">
        <v>0.55189461179399402</v>
      </c>
      <c r="AQ85" s="8">
        <v>0.394353009522174</v>
      </c>
    </row>
    <row r="86" spans="29:43" x14ac:dyDescent="0.2">
      <c r="AD86" s="9"/>
      <c r="AE86" s="12" t="s">
        <v>55</v>
      </c>
      <c r="AF86" s="7">
        <v>3</v>
      </c>
      <c r="AG86" s="9">
        <v>4</v>
      </c>
      <c r="AH86" s="8">
        <v>0.51287948554782403</v>
      </c>
      <c r="AI86" s="8">
        <v>0.56306950247516896</v>
      </c>
      <c r="AJ86" s="8">
        <v>0.41355724970719998</v>
      </c>
      <c r="AK86" s="8">
        <v>0.34227019329615999</v>
      </c>
      <c r="AL86" s="8">
        <v>0.45354293393317002</v>
      </c>
      <c r="AM86" s="8">
        <v>0.50963940146656805</v>
      </c>
      <c r="AN86" s="8">
        <v>0.45354293393317002</v>
      </c>
      <c r="AO86" s="8">
        <v>0.50963940146656805</v>
      </c>
      <c r="AP86" s="8">
        <v>0.47411114681119298</v>
      </c>
      <c r="AQ86" s="8">
        <v>0.394353009522174</v>
      </c>
    </row>
    <row r="87" spans="29:43" x14ac:dyDescent="0.2">
      <c r="AD87" s="9"/>
      <c r="AE87" s="12" t="s">
        <v>30</v>
      </c>
      <c r="AF87" s="7">
        <v>5</v>
      </c>
      <c r="AG87" s="9">
        <v>5</v>
      </c>
      <c r="AH87" s="8">
        <v>0.56306950247516896</v>
      </c>
      <c r="AI87" s="8">
        <v>0.52308686815840999</v>
      </c>
      <c r="AJ87" s="8">
        <v>0.34227019329615999</v>
      </c>
      <c r="AK87" s="8">
        <v>0.35370199788595202</v>
      </c>
      <c r="AL87" s="8">
        <v>0.50963940146656805</v>
      </c>
      <c r="AM87" s="8">
        <v>0.54922636862295804</v>
      </c>
      <c r="AN87" s="8">
        <v>0.50963940146656805</v>
      </c>
      <c r="AO87" s="8">
        <v>0.54922636862295804</v>
      </c>
      <c r="AP87" s="8">
        <v>0.394353009522174</v>
      </c>
      <c r="AQ87" s="8">
        <v>0.33217141059192301</v>
      </c>
    </row>
    <row r="88" spans="29:43" x14ac:dyDescent="0.2">
      <c r="AD88" s="9"/>
      <c r="AE88" s="12" t="s">
        <v>31</v>
      </c>
      <c r="AF88" s="7">
        <v>6</v>
      </c>
      <c r="AG88" s="7">
        <v>6</v>
      </c>
      <c r="AH88" s="8">
        <v>0.52308686815840999</v>
      </c>
      <c r="AI88" s="8">
        <v>0.55349007905534298</v>
      </c>
      <c r="AJ88" s="8">
        <v>0.35370199788595202</v>
      </c>
      <c r="AK88" s="8">
        <v>0.30058148075261298</v>
      </c>
      <c r="AL88" s="8">
        <v>0.54922636862295804</v>
      </c>
      <c r="AM88" s="8">
        <v>0.57768969857393904</v>
      </c>
      <c r="AN88" s="8">
        <v>0.54922636862295804</v>
      </c>
      <c r="AO88" s="8">
        <v>0.57768969857393904</v>
      </c>
      <c r="AP88" s="8">
        <v>0.33217141059192301</v>
      </c>
      <c r="AQ88" s="8">
        <v>0.28242754010997501</v>
      </c>
    </row>
    <row r="92" spans="29:43" x14ac:dyDescent="0.2">
      <c r="AE92" t="s">
        <v>65</v>
      </c>
    </row>
    <row r="93" spans="29:43" x14ac:dyDescent="0.2">
      <c r="AE93" s="12" t="s">
        <v>26</v>
      </c>
    </row>
    <row r="94" spans="29:43" x14ac:dyDescent="0.2">
      <c r="AE94" s="12" t="s">
        <v>27</v>
      </c>
      <c r="AG94" t="s">
        <v>66</v>
      </c>
      <c r="AH94">
        <v>1</v>
      </c>
      <c r="AJ94" t="s">
        <v>68</v>
      </c>
    </row>
    <row r="95" spans="29:43" x14ac:dyDescent="0.2">
      <c r="AE95" s="9" t="s">
        <v>29</v>
      </c>
      <c r="AG95" t="s">
        <v>67</v>
      </c>
      <c r="AH95">
        <v>2</v>
      </c>
      <c r="AJ95" t="s">
        <v>69</v>
      </c>
      <c r="AK95" t="s">
        <v>70</v>
      </c>
    </row>
    <row r="96" spans="29:43" x14ac:dyDescent="0.2">
      <c r="AE96" s="12" t="s">
        <v>55</v>
      </c>
      <c r="AJ96" t="s">
        <v>71</v>
      </c>
      <c r="AK96" t="s">
        <v>72</v>
      </c>
    </row>
    <row r="97" spans="31:37" x14ac:dyDescent="0.2">
      <c r="AE97" s="12" t="s">
        <v>30</v>
      </c>
      <c r="AJ97" t="s">
        <v>73</v>
      </c>
    </row>
    <row r="98" spans="31:37" x14ac:dyDescent="0.2">
      <c r="AE98" s="12" t="s">
        <v>31</v>
      </c>
      <c r="AJ98" t="s">
        <v>80</v>
      </c>
      <c r="AK98" t="s">
        <v>74</v>
      </c>
    </row>
    <row r="99" spans="31:37" x14ac:dyDescent="0.2">
      <c r="AK99" t="s">
        <v>75</v>
      </c>
    </row>
    <row r="100" spans="31:37" x14ac:dyDescent="0.2">
      <c r="AJ100" t="s">
        <v>76</v>
      </c>
    </row>
    <row r="101" spans="31:37" x14ac:dyDescent="0.2">
      <c r="AJ101" t="s">
        <v>78</v>
      </c>
      <c r="AK101" t="s">
        <v>77</v>
      </c>
    </row>
    <row r="102" spans="31:37" x14ac:dyDescent="0.2">
      <c r="AK102" t="s">
        <v>79</v>
      </c>
    </row>
    <row r="104" spans="31:37" x14ac:dyDescent="0.2">
      <c r="AJ104" t="s">
        <v>81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7C82C-2492-B24F-9EFE-D0ADC44FB9D5}">
  <dimension ref="A2:U171"/>
  <sheetViews>
    <sheetView tabSelected="1" topLeftCell="H95" workbookViewId="0">
      <selection activeCell="N142" sqref="N142"/>
    </sheetView>
  </sheetViews>
  <sheetFormatPr baseColWidth="10" defaultRowHeight="16" x14ac:dyDescent="0.2"/>
  <cols>
    <col min="1" max="1" width="22.83203125" customWidth="1"/>
    <col min="2" max="2" width="9.5" customWidth="1"/>
    <col min="4" max="10" width="11.6640625" bestFit="1" customWidth="1"/>
    <col min="12" max="12" width="9.33203125" customWidth="1"/>
    <col min="20" max="20" width="12.33203125" customWidth="1"/>
  </cols>
  <sheetData>
    <row r="2" spans="1:20" x14ac:dyDescent="0.2">
      <c r="B2" t="s">
        <v>82</v>
      </c>
      <c r="L2" t="s">
        <v>167</v>
      </c>
    </row>
    <row r="3" spans="1:20" x14ac:dyDescent="0.2">
      <c r="B3" t="s">
        <v>84</v>
      </c>
      <c r="L3" t="s">
        <v>84</v>
      </c>
    </row>
    <row r="4" spans="1:20" x14ac:dyDescent="0.2">
      <c r="B4" t="s">
        <v>83</v>
      </c>
      <c r="L4" t="s">
        <v>83</v>
      </c>
    </row>
    <row r="6" spans="1:20" x14ac:dyDescent="0.2">
      <c r="B6" t="s">
        <v>163</v>
      </c>
      <c r="C6" t="s">
        <v>164</v>
      </c>
      <c r="D6" t="s">
        <v>162</v>
      </c>
      <c r="L6" t="s">
        <v>163</v>
      </c>
      <c r="M6" t="s">
        <v>164</v>
      </c>
      <c r="N6" t="s">
        <v>162</v>
      </c>
    </row>
    <row r="7" spans="1:20" x14ac:dyDescent="0.2">
      <c r="B7" t="s">
        <v>95</v>
      </c>
      <c r="C7" t="s">
        <v>85</v>
      </c>
      <c r="D7" t="s">
        <v>86</v>
      </c>
      <c r="L7" t="s">
        <v>160</v>
      </c>
      <c r="M7" t="s">
        <v>85</v>
      </c>
    </row>
    <row r="8" spans="1:20" x14ac:dyDescent="0.2">
      <c r="A8" t="s">
        <v>114</v>
      </c>
      <c r="B8" t="s">
        <v>96</v>
      </c>
      <c r="C8" t="s">
        <v>87</v>
      </c>
      <c r="D8">
        <v>0</v>
      </c>
      <c r="E8">
        <v>0.05</v>
      </c>
      <c r="F8">
        <v>0.1</v>
      </c>
      <c r="G8">
        <v>0.15</v>
      </c>
      <c r="H8">
        <v>0.2</v>
      </c>
      <c r="I8">
        <v>0.25</v>
      </c>
      <c r="J8">
        <v>0.3</v>
      </c>
      <c r="L8" t="s">
        <v>161</v>
      </c>
      <c r="M8" t="s">
        <v>87</v>
      </c>
    </row>
    <row r="9" spans="1:20" x14ac:dyDescent="0.2">
      <c r="B9" t="s">
        <v>96</v>
      </c>
      <c r="C9" t="s">
        <v>152</v>
      </c>
      <c r="D9" s="37">
        <v>0</v>
      </c>
      <c r="E9">
        <v>0.05</v>
      </c>
      <c r="F9">
        <v>0.1</v>
      </c>
      <c r="G9">
        <v>0.15</v>
      </c>
      <c r="H9">
        <v>0.2</v>
      </c>
      <c r="I9">
        <v>0.25</v>
      </c>
      <c r="J9">
        <v>0.3</v>
      </c>
      <c r="L9" t="s">
        <v>96</v>
      </c>
      <c r="M9" t="s">
        <v>152</v>
      </c>
      <c r="N9">
        <v>0</v>
      </c>
      <c r="O9">
        <v>0.05</v>
      </c>
      <c r="P9">
        <v>0.1</v>
      </c>
      <c r="Q9" s="37">
        <v>0.15</v>
      </c>
      <c r="R9">
        <v>0.2</v>
      </c>
      <c r="S9">
        <v>0.25</v>
      </c>
      <c r="T9">
        <v>0.3</v>
      </c>
    </row>
    <row r="10" spans="1:20" x14ac:dyDescent="0.2">
      <c r="B10" t="s">
        <v>97</v>
      </c>
      <c r="C10" t="s">
        <v>88</v>
      </c>
      <c r="D10">
        <v>1</v>
      </c>
      <c r="L10" t="s">
        <v>97</v>
      </c>
      <c r="M10" t="s">
        <v>88</v>
      </c>
      <c r="N10">
        <v>4</v>
      </c>
    </row>
    <row r="11" spans="1:20" x14ac:dyDescent="0.2">
      <c r="C11" t="s">
        <v>89</v>
      </c>
      <c r="M11" t="s">
        <v>89</v>
      </c>
    </row>
    <row r="12" spans="1:20" x14ac:dyDescent="0.2">
      <c r="A12" t="s">
        <v>115</v>
      </c>
      <c r="B12" t="s">
        <v>96</v>
      </c>
      <c r="C12" t="s">
        <v>90</v>
      </c>
      <c r="D12">
        <v>400</v>
      </c>
      <c r="E12">
        <v>400</v>
      </c>
      <c r="F12">
        <v>400</v>
      </c>
      <c r="G12">
        <v>400</v>
      </c>
      <c r="H12">
        <v>400</v>
      </c>
      <c r="I12">
        <v>400</v>
      </c>
      <c r="J12">
        <v>400</v>
      </c>
      <c r="L12" t="s">
        <v>96</v>
      </c>
      <c r="M12" t="s">
        <v>90</v>
      </c>
      <c r="N12">
        <v>400</v>
      </c>
      <c r="O12">
        <v>400</v>
      </c>
      <c r="P12">
        <v>400</v>
      </c>
      <c r="Q12">
        <v>400</v>
      </c>
      <c r="R12">
        <v>400</v>
      </c>
      <c r="S12">
        <v>400</v>
      </c>
      <c r="T12">
        <v>400</v>
      </c>
    </row>
    <row r="13" spans="1:20" x14ac:dyDescent="0.2">
      <c r="B13" t="s">
        <v>95</v>
      </c>
      <c r="C13" t="s">
        <v>91</v>
      </c>
      <c r="D13" t="s">
        <v>86</v>
      </c>
      <c r="L13" t="s">
        <v>160</v>
      </c>
      <c r="M13" t="s">
        <v>91</v>
      </c>
      <c r="N13">
        <v>400</v>
      </c>
      <c r="O13">
        <v>400</v>
      </c>
      <c r="P13">
        <v>400</v>
      </c>
    </row>
    <row r="14" spans="1:20" x14ac:dyDescent="0.2">
      <c r="B14" t="s">
        <v>96</v>
      </c>
      <c r="C14" t="s">
        <v>92</v>
      </c>
      <c r="D14">
        <v>400</v>
      </c>
      <c r="E14">
        <v>400</v>
      </c>
      <c r="F14">
        <v>400</v>
      </c>
      <c r="G14">
        <v>400</v>
      </c>
      <c r="H14">
        <v>400</v>
      </c>
      <c r="I14">
        <v>400</v>
      </c>
      <c r="J14">
        <v>400</v>
      </c>
      <c r="L14" t="s">
        <v>161</v>
      </c>
      <c r="M14" t="s">
        <v>92</v>
      </c>
      <c r="Q14">
        <v>400</v>
      </c>
      <c r="R14">
        <v>400</v>
      </c>
      <c r="S14">
        <v>400</v>
      </c>
      <c r="T14">
        <v>400</v>
      </c>
    </row>
    <row r="15" spans="1:20" x14ac:dyDescent="0.2">
      <c r="A15" t="s">
        <v>116</v>
      </c>
      <c r="B15" t="s">
        <v>99</v>
      </c>
      <c r="C15" t="s">
        <v>93</v>
      </c>
      <c r="D15" t="s">
        <v>86</v>
      </c>
      <c r="L15" t="s">
        <v>165</v>
      </c>
      <c r="M15" t="s">
        <v>93</v>
      </c>
      <c r="N15">
        <v>0</v>
      </c>
      <c r="O15" s="3">
        <v>3.9141811892610199</v>
      </c>
      <c r="P15" s="3">
        <v>7.8283623785220398</v>
      </c>
    </row>
    <row r="16" spans="1:20" x14ac:dyDescent="0.2">
      <c r="N16">
        <v>0</v>
      </c>
      <c r="O16" s="3">
        <v>3.9141837485968098</v>
      </c>
      <c r="P16" s="3">
        <v>7.8283674971936197</v>
      </c>
    </row>
    <row r="17" spans="1:21" x14ac:dyDescent="0.2">
      <c r="N17">
        <v>0</v>
      </c>
      <c r="O17" s="3">
        <v>3.91418630524461</v>
      </c>
      <c r="P17" s="3">
        <v>7.8283726104892102</v>
      </c>
    </row>
    <row r="18" spans="1:21" x14ac:dyDescent="0.2">
      <c r="N18">
        <v>0</v>
      </c>
      <c r="O18" s="3">
        <v>3.9141888592057898</v>
      </c>
      <c r="P18" s="3">
        <v>7.8283777184115904</v>
      </c>
    </row>
    <row r="20" spans="1:21" x14ac:dyDescent="0.2">
      <c r="A20" t="s">
        <v>117</v>
      </c>
      <c r="B20" t="s">
        <v>98</v>
      </c>
      <c r="C20" t="s">
        <v>94</v>
      </c>
      <c r="D20" s="3">
        <v>0</v>
      </c>
      <c r="E20" s="3">
        <v>3.9148796587874601</v>
      </c>
      <c r="F20" s="3">
        <v>7.8297593175749096</v>
      </c>
      <c r="G20" s="3">
        <v>11.744638976362401</v>
      </c>
      <c r="H20" s="3">
        <v>15.6595186351498</v>
      </c>
      <c r="I20" s="3">
        <v>19.5743982939373</v>
      </c>
      <c r="J20" s="3">
        <v>23.489277952724699</v>
      </c>
      <c r="L20" t="s">
        <v>166</v>
      </c>
      <c r="M20" t="s">
        <v>94</v>
      </c>
      <c r="Q20" s="3">
        <v>11.7425435677831</v>
      </c>
      <c r="R20" s="3">
        <v>15.656724757044101</v>
      </c>
      <c r="S20" s="3">
        <v>19.5709059463051</v>
      </c>
      <c r="T20" s="3">
        <v>23.485087135566101</v>
      </c>
    </row>
    <row r="21" spans="1:21" x14ac:dyDescent="0.2">
      <c r="D21" s="3">
        <v>0</v>
      </c>
      <c r="E21" s="3">
        <v>3.9148817847953299</v>
      </c>
      <c r="F21" s="3">
        <v>7.8297635695906704</v>
      </c>
      <c r="G21" s="3">
        <v>11.744645354386</v>
      </c>
      <c r="H21" s="3">
        <v>15.6595271391813</v>
      </c>
      <c r="I21" s="3">
        <v>19.574408923976701</v>
      </c>
      <c r="J21" s="3">
        <v>23.489290708772</v>
      </c>
      <c r="Q21" s="3">
        <v>11.7425512457904</v>
      </c>
      <c r="R21" s="3">
        <v>15.6567349943872</v>
      </c>
      <c r="S21" s="3">
        <v>19.570918742983999</v>
      </c>
      <c r="T21" s="3">
        <v>23.4851024915809</v>
      </c>
    </row>
    <row r="22" spans="1:21" x14ac:dyDescent="0.2">
      <c r="D22" s="3">
        <v>0</v>
      </c>
      <c r="E22" s="3">
        <v>3.9148839101163402</v>
      </c>
      <c r="F22" s="3">
        <v>7.8297678202326901</v>
      </c>
      <c r="G22" s="3">
        <v>11.744651730349</v>
      </c>
      <c r="H22" s="3">
        <v>15.6595356404654</v>
      </c>
      <c r="I22" s="3">
        <v>19.574419550581698</v>
      </c>
      <c r="J22" s="3">
        <v>23.4893034606981</v>
      </c>
      <c r="Q22" s="3">
        <v>11.742558915733801</v>
      </c>
      <c r="R22" s="3">
        <v>15.656745220978401</v>
      </c>
      <c r="S22" s="3">
        <v>19.570931526222999</v>
      </c>
      <c r="T22" s="3">
        <v>23.485117831467601</v>
      </c>
    </row>
    <row r="23" spans="1:21" x14ac:dyDescent="0.2">
      <c r="D23" s="3">
        <v>0</v>
      </c>
      <c r="E23" s="3">
        <v>3.91488603483405</v>
      </c>
      <c r="F23" s="3">
        <v>7.8297720696681097</v>
      </c>
      <c r="G23" s="3">
        <v>11.7446581045022</v>
      </c>
      <c r="H23" s="3">
        <v>15.6595441393362</v>
      </c>
      <c r="I23" s="3">
        <v>19.574430174170299</v>
      </c>
      <c r="J23" s="3">
        <v>23.489316209004301</v>
      </c>
      <c r="Q23" s="3">
        <v>11.742566577617399</v>
      </c>
      <c r="R23" s="3">
        <v>15.6567554368232</v>
      </c>
      <c r="S23" s="3">
        <v>19.570944296029001</v>
      </c>
      <c r="T23" s="3">
        <v>23.485133155234799</v>
      </c>
    </row>
    <row r="25" spans="1:21" x14ac:dyDescent="0.2">
      <c r="A25" t="s">
        <v>117</v>
      </c>
      <c r="B25" t="s">
        <v>98</v>
      </c>
      <c r="C25" t="s">
        <v>23</v>
      </c>
      <c r="D25" s="3">
        <v>0</v>
      </c>
      <c r="E25" s="3">
        <v>3.9148796587874601</v>
      </c>
      <c r="F25" s="3">
        <v>7.8297593175749096</v>
      </c>
      <c r="G25" s="3">
        <v>11.744638976362401</v>
      </c>
      <c r="H25" s="3">
        <v>15.6595186351498</v>
      </c>
      <c r="I25" s="3">
        <v>19.5743982939373</v>
      </c>
      <c r="J25" s="3">
        <v>23.489277952724699</v>
      </c>
      <c r="L25" t="s">
        <v>98</v>
      </c>
      <c r="M25" t="s">
        <v>23</v>
      </c>
    </row>
    <row r="26" spans="1:21" x14ac:dyDescent="0.2">
      <c r="D26" s="3">
        <v>0</v>
      </c>
      <c r="E26" s="3">
        <v>3.9148817847953299</v>
      </c>
      <c r="F26" s="3">
        <v>7.8297635695906704</v>
      </c>
      <c r="G26" s="3">
        <v>11.744645354386</v>
      </c>
      <c r="H26" s="3">
        <v>15.6595271391813</v>
      </c>
      <c r="I26" s="3">
        <v>19.574408923976701</v>
      </c>
      <c r="J26" s="3">
        <v>23.489290708772</v>
      </c>
    </row>
    <row r="27" spans="1:21" x14ac:dyDescent="0.2">
      <c r="D27" s="3">
        <v>0</v>
      </c>
      <c r="E27" s="3">
        <v>3.9148839101163402</v>
      </c>
      <c r="F27" s="3">
        <v>7.8297678202326901</v>
      </c>
      <c r="G27" s="3">
        <v>11.744651730349</v>
      </c>
      <c r="H27" s="3">
        <v>15.6595356404654</v>
      </c>
      <c r="I27" s="3">
        <v>19.574419550581698</v>
      </c>
      <c r="J27" s="3">
        <v>23.4893034606981</v>
      </c>
    </row>
    <row r="28" spans="1:21" x14ac:dyDescent="0.2">
      <c r="D28" s="3">
        <v>0</v>
      </c>
      <c r="E28" s="3">
        <v>3.91488603483405</v>
      </c>
      <c r="F28" s="3">
        <v>7.8297720696681097</v>
      </c>
      <c r="G28" s="3">
        <v>11.7446581045022</v>
      </c>
      <c r="H28" s="3">
        <v>15.6595441393362</v>
      </c>
      <c r="I28" s="3">
        <v>19.574430174170299</v>
      </c>
      <c r="J28" s="3">
        <v>23.489316209004301</v>
      </c>
    </row>
    <row r="29" spans="1:21" x14ac:dyDescent="0.2">
      <c r="D29" s="3"/>
      <c r="E29" s="3"/>
      <c r="F29" s="3"/>
      <c r="G29" s="3"/>
      <c r="H29" s="3"/>
      <c r="I29" s="3"/>
      <c r="J29" s="3"/>
    </row>
    <row r="30" spans="1:21" x14ac:dyDescent="0.2">
      <c r="A30" t="s">
        <v>116</v>
      </c>
      <c r="B30" t="s">
        <v>102</v>
      </c>
      <c r="C30" t="s">
        <v>100</v>
      </c>
      <c r="D30" t="s">
        <v>86</v>
      </c>
      <c r="L30" t="s">
        <v>165</v>
      </c>
      <c r="M30" t="s">
        <v>100</v>
      </c>
      <c r="N30">
        <v>0.5</v>
      </c>
      <c r="O30">
        <v>0.5</v>
      </c>
      <c r="P30">
        <v>0.5</v>
      </c>
      <c r="U30" t="s">
        <v>101</v>
      </c>
    </row>
    <row r="31" spans="1:21" x14ac:dyDescent="0.2">
      <c r="N31">
        <v>0.5</v>
      </c>
      <c r="O31">
        <v>0.5</v>
      </c>
      <c r="P31">
        <v>0.5</v>
      </c>
    </row>
    <row r="32" spans="1:21" x14ac:dyDescent="0.2">
      <c r="N32">
        <v>0.5</v>
      </c>
      <c r="O32">
        <v>0.5</v>
      </c>
      <c r="P32">
        <v>0.5</v>
      </c>
    </row>
    <row r="33" spans="1:21" x14ac:dyDescent="0.2">
      <c r="N33">
        <v>0.5</v>
      </c>
      <c r="O33">
        <v>0.5</v>
      </c>
      <c r="P33">
        <v>0.5</v>
      </c>
    </row>
    <row r="35" spans="1:21" x14ac:dyDescent="0.2">
      <c r="A35" t="s">
        <v>117</v>
      </c>
      <c r="B35" t="s">
        <v>104</v>
      </c>
      <c r="C35" t="s">
        <v>103</v>
      </c>
      <c r="D35" s="35">
        <v>0.75030829085184603</v>
      </c>
      <c r="E35" s="35">
        <v>0.75030829085184603</v>
      </c>
      <c r="F35" s="35">
        <v>0.75030829085184603</v>
      </c>
      <c r="G35" s="35">
        <v>0.75030829085184603</v>
      </c>
      <c r="H35" s="35">
        <v>0.75030829085184603</v>
      </c>
      <c r="I35" s="35">
        <v>0.75030829085184603</v>
      </c>
      <c r="J35" s="35">
        <v>0.75030829085184603</v>
      </c>
      <c r="L35" t="s">
        <v>166</v>
      </c>
      <c r="M35" t="s">
        <v>103</v>
      </c>
      <c r="Q35" s="3">
        <v>0.75030829085184603</v>
      </c>
      <c r="R35" s="3">
        <v>0.75030829085184603</v>
      </c>
      <c r="S35" s="3">
        <v>0.75030829085184603</v>
      </c>
      <c r="T35" s="3">
        <v>0.75030829085184603</v>
      </c>
    </row>
    <row r="36" spans="1:21" x14ac:dyDescent="0.2">
      <c r="D36" s="35">
        <v>0.75030829085184603</v>
      </c>
      <c r="E36" s="35">
        <v>0.75030829085184603</v>
      </c>
      <c r="F36" s="35">
        <v>0.75030829085184603</v>
      </c>
      <c r="G36" s="35">
        <v>0.75030829085184603</v>
      </c>
      <c r="H36" s="35">
        <v>0.75030829085184603</v>
      </c>
      <c r="I36" s="35">
        <v>0.75030829085184603</v>
      </c>
      <c r="J36" s="35">
        <v>0.75030829085184603</v>
      </c>
      <c r="Q36" s="3">
        <v>0.75030829085184603</v>
      </c>
      <c r="R36" s="3">
        <v>0.75030829085184603</v>
      </c>
      <c r="S36" s="3">
        <v>0.75030829085184603</v>
      </c>
      <c r="T36" s="3">
        <v>0.75030829085184603</v>
      </c>
    </row>
    <row r="37" spans="1:21" x14ac:dyDescent="0.2">
      <c r="D37" s="35">
        <v>0.75030829085184603</v>
      </c>
      <c r="E37" s="35">
        <v>0.75030829085184603</v>
      </c>
      <c r="F37" s="35">
        <v>0.75030829085184603</v>
      </c>
      <c r="G37" s="35">
        <v>0.75030829085184603</v>
      </c>
      <c r="H37" s="35">
        <v>0.75030829085184603</v>
      </c>
      <c r="I37" s="35">
        <v>0.75030829085184603</v>
      </c>
      <c r="J37" s="35">
        <v>0.75030829085184603</v>
      </c>
      <c r="Q37" s="3">
        <v>0.75030829085184603</v>
      </c>
      <c r="R37" s="3">
        <v>0.75030829085184603</v>
      </c>
      <c r="S37" s="3">
        <v>0.75030829085184603</v>
      </c>
      <c r="T37" s="3">
        <v>0.75030829085184603</v>
      </c>
    </row>
    <row r="38" spans="1:21" x14ac:dyDescent="0.2">
      <c r="D38" s="35">
        <v>0.75030829085184603</v>
      </c>
      <c r="E38" s="35">
        <v>0.75030829085184603</v>
      </c>
      <c r="F38" s="35">
        <v>0.75030829085184603</v>
      </c>
      <c r="G38" s="35">
        <v>0.75030829085184603</v>
      </c>
      <c r="H38" s="35">
        <v>0.75030829085184603</v>
      </c>
      <c r="I38" s="35">
        <v>0.75030829085184603</v>
      </c>
      <c r="J38" s="35">
        <v>0.75030829085184603</v>
      </c>
      <c r="Q38" s="3">
        <v>0.75030829085184603</v>
      </c>
      <c r="R38" s="3">
        <v>0.75030829085184603</v>
      </c>
      <c r="S38" s="3">
        <v>0.75030829085184603</v>
      </c>
      <c r="T38" s="3">
        <v>0.75030829085184603</v>
      </c>
    </row>
    <row r="39" spans="1:21" x14ac:dyDescent="0.2">
      <c r="D39" s="35"/>
      <c r="E39" s="35"/>
      <c r="F39" s="35"/>
      <c r="G39" s="35"/>
      <c r="H39" s="35"/>
      <c r="I39" s="35"/>
      <c r="J39" s="35"/>
    </row>
    <row r="40" spans="1:21" x14ac:dyDescent="0.2">
      <c r="A40" t="s">
        <v>117</v>
      </c>
      <c r="B40" t="s">
        <v>104</v>
      </c>
      <c r="C40" t="s">
        <v>100</v>
      </c>
      <c r="D40" s="3">
        <v>0.75030829085184603</v>
      </c>
      <c r="E40" s="3">
        <v>0.75030829085184603</v>
      </c>
      <c r="F40" s="3">
        <v>0.75030829085184603</v>
      </c>
      <c r="G40" s="3">
        <v>0.75030829085184603</v>
      </c>
      <c r="H40" s="3">
        <v>0.75030829085184603</v>
      </c>
      <c r="I40" s="3">
        <v>0.75030829085184603</v>
      </c>
      <c r="J40" s="3">
        <v>0.75030829085184603</v>
      </c>
      <c r="L40" t="s">
        <v>98</v>
      </c>
      <c r="M40" t="s">
        <v>100</v>
      </c>
      <c r="N40" s="3">
        <v>0.5</v>
      </c>
      <c r="O40" s="3">
        <v>0.5</v>
      </c>
      <c r="P40" s="3">
        <v>0.5</v>
      </c>
      <c r="Q40" s="3">
        <v>0.75030829085184603</v>
      </c>
      <c r="R40" s="3">
        <v>0.75030829085184603</v>
      </c>
      <c r="S40" s="3">
        <v>0.75030829085184603</v>
      </c>
      <c r="T40" s="3">
        <v>0.75030829085184603</v>
      </c>
      <c r="U40" t="s">
        <v>106</v>
      </c>
    </row>
    <row r="41" spans="1:21" x14ac:dyDescent="0.2">
      <c r="D41" s="3">
        <v>0.75030829085184603</v>
      </c>
      <c r="E41" s="3">
        <v>0.75030829085184603</v>
      </c>
      <c r="F41" s="3">
        <v>0.75030829085184603</v>
      </c>
      <c r="G41" s="3">
        <v>0.75030829085184603</v>
      </c>
      <c r="H41" s="3">
        <v>0.75030829085184603</v>
      </c>
      <c r="I41" s="3">
        <v>0.75030829085184603</v>
      </c>
      <c r="J41" s="3">
        <v>0.75030829085184603</v>
      </c>
      <c r="N41" s="3">
        <v>0.5</v>
      </c>
      <c r="O41" s="3">
        <v>0.5</v>
      </c>
      <c r="P41" s="3">
        <v>0.5</v>
      </c>
      <c r="Q41" s="3">
        <v>0.75030829085184603</v>
      </c>
      <c r="R41" s="3">
        <v>0.75030829085184603</v>
      </c>
      <c r="S41" s="3">
        <v>0.75030829085184603</v>
      </c>
      <c r="T41" s="3">
        <v>0.75030829085184603</v>
      </c>
    </row>
    <row r="42" spans="1:21" x14ac:dyDescent="0.2">
      <c r="D42" s="3">
        <v>0.75030829085184603</v>
      </c>
      <c r="E42" s="3">
        <v>0.75030829085184603</v>
      </c>
      <c r="F42" s="3">
        <v>0.75030829085184603</v>
      </c>
      <c r="G42" s="3">
        <v>0.75030829085184603</v>
      </c>
      <c r="H42" s="3">
        <v>0.75030829085184603</v>
      </c>
      <c r="I42" s="3">
        <v>0.75030829085184603</v>
      </c>
      <c r="J42" s="3">
        <v>0.75030829085184603</v>
      </c>
      <c r="N42" s="3">
        <v>0.5</v>
      </c>
      <c r="O42" s="3">
        <v>0.5</v>
      </c>
      <c r="P42" s="3">
        <v>0.5</v>
      </c>
      <c r="Q42" s="3">
        <v>0.75030829085184603</v>
      </c>
      <c r="R42" s="3">
        <v>0.75030829085184603</v>
      </c>
      <c r="S42" s="3">
        <v>0.75030829085184603</v>
      </c>
      <c r="T42" s="3">
        <v>0.75030829085184603</v>
      </c>
    </row>
    <row r="43" spans="1:21" x14ac:dyDescent="0.2">
      <c r="D43" s="3">
        <v>0.75030829085184603</v>
      </c>
      <c r="E43" s="3">
        <v>0.75030829085184603</v>
      </c>
      <c r="F43" s="3">
        <v>0.75030829085184603</v>
      </c>
      <c r="G43" s="3">
        <v>0.75030829085184603</v>
      </c>
      <c r="H43" s="3">
        <v>0.75030829085184603</v>
      </c>
      <c r="I43" s="3">
        <v>0.75030829085184603</v>
      </c>
      <c r="J43" s="3">
        <v>0.75030829085184603</v>
      </c>
      <c r="N43" s="3">
        <v>0.5</v>
      </c>
      <c r="O43" s="3">
        <v>0.5</v>
      </c>
      <c r="P43" s="3">
        <v>0.5</v>
      </c>
      <c r="Q43" s="3">
        <v>0.75030829085184603</v>
      </c>
      <c r="R43" s="3">
        <v>0.75030829085184603</v>
      </c>
      <c r="S43" s="3">
        <v>0.75030829085184603</v>
      </c>
      <c r="T43" s="3">
        <v>0.75030829085184603</v>
      </c>
    </row>
    <row r="44" spans="1:21" x14ac:dyDescent="0.2">
      <c r="D44" s="3"/>
      <c r="E44" s="3"/>
      <c r="F44" s="3"/>
      <c r="G44" s="3"/>
      <c r="H44" s="3"/>
      <c r="I44" s="3"/>
      <c r="J44" s="3"/>
    </row>
    <row r="45" spans="1:21" x14ac:dyDescent="0.2">
      <c r="A45" t="s">
        <v>117</v>
      </c>
      <c r="B45" t="s">
        <v>104</v>
      </c>
      <c r="C45" t="s">
        <v>23</v>
      </c>
      <c r="D45" s="3">
        <v>0</v>
      </c>
      <c r="E45" s="3">
        <v>3.9148796587874601</v>
      </c>
      <c r="F45" s="3">
        <v>7.8297593175749096</v>
      </c>
      <c r="G45" s="3">
        <v>11.744638976362401</v>
      </c>
      <c r="H45" s="3">
        <v>15.6595186351498</v>
      </c>
      <c r="I45" s="3">
        <v>19.5743982939373</v>
      </c>
      <c r="J45" s="3">
        <v>23.489277952724699</v>
      </c>
      <c r="L45" t="s">
        <v>104</v>
      </c>
      <c r="M45" t="s">
        <v>23</v>
      </c>
      <c r="N45" s="3">
        <v>0</v>
      </c>
      <c r="O45" s="3">
        <v>3.9141811892610199</v>
      </c>
      <c r="P45" s="3">
        <v>7.8283623785220398</v>
      </c>
      <c r="Q45" s="3">
        <v>11.7425435677831</v>
      </c>
      <c r="R45" s="3">
        <v>15.656724757044101</v>
      </c>
      <c r="S45" s="3">
        <v>19.5709059463051</v>
      </c>
      <c r="T45" s="3">
        <v>23.485087135566101</v>
      </c>
      <c r="U45" t="s">
        <v>105</v>
      </c>
    </row>
    <row r="46" spans="1:21" x14ac:dyDescent="0.2">
      <c r="D46" s="3">
        <v>0</v>
      </c>
      <c r="E46" s="3">
        <v>3.9148817847953299</v>
      </c>
      <c r="F46" s="3">
        <v>7.8297635695906704</v>
      </c>
      <c r="G46" s="3">
        <v>11.744645354386</v>
      </c>
      <c r="H46" s="3">
        <v>15.6595271391813</v>
      </c>
      <c r="I46" s="3">
        <v>19.574408923976701</v>
      </c>
      <c r="J46" s="3">
        <v>23.489290708772</v>
      </c>
      <c r="N46" s="3">
        <v>0</v>
      </c>
      <c r="O46" s="3">
        <v>3.9141837485968098</v>
      </c>
      <c r="P46" s="3">
        <v>7.8283674971936197</v>
      </c>
      <c r="Q46" s="3">
        <v>11.7425512457904</v>
      </c>
      <c r="R46" s="3">
        <v>15.6567349943872</v>
      </c>
      <c r="S46" s="3">
        <v>19.570918742983999</v>
      </c>
      <c r="T46" s="3">
        <v>23.4851024915809</v>
      </c>
    </row>
    <row r="47" spans="1:21" x14ac:dyDescent="0.2">
      <c r="D47" s="3">
        <v>0</v>
      </c>
      <c r="E47" s="3">
        <v>3.9148839101163402</v>
      </c>
      <c r="F47" s="3">
        <v>7.8297678202326901</v>
      </c>
      <c r="G47" s="3">
        <v>11.744651730349</v>
      </c>
      <c r="H47" s="3">
        <v>15.6595356404654</v>
      </c>
      <c r="I47" s="3">
        <v>19.574419550581698</v>
      </c>
      <c r="J47" s="3">
        <v>23.4893034606981</v>
      </c>
      <c r="N47" s="3">
        <v>0</v>
      </c>
      <c r="O47" s="3">
        <v>3.91418630524461</v>
      </c>
      <c r="P47" s="3">
        <v>7.8283726104892102</v>
      </c>
      <c r="Q47" s="3">
        <v>11.742558915733801</v>
      </c>
      <c r="R47" s="3">
        <v>15.656745220978401</v>
      </c>
      <c r="S47" s="3">
        <v>19.570931526222999</v>
      </c>
      <c r="T47" s="3">
        <v>23.485117831467601</v>
      </c>
    </row>
    <row r="48" spans="1:21" x14ac:dyDescent="0.2">
      <c r="D48" s="3">
        <v>0</v>
      </c>
      <c r="E48" s="3">
        <v>3.91488603483405</v>
      </c>
      <c r="F48" s="3">
        <v>7.8297720696681097</v>
      </c>
      <c r="G48" s="3">
        <v>11.7446581045022</v>
      </c>
      <c r="H48" s="3">
        <v>15.6595441393362</v>
      </c>
      <c r="I48" s="3">
        <v>19.574430174170299</v>
      </c>
      <c r="J48" s="3">
        <v>23.489316209004301</v>
      </c>
      <c r="N48" s="3">
        <v>0</v>
      </c>
      <c r="O48" s="3">
        <v>3.9141888592057898</v>
      </c>
      <c r="P48" s="3">
        <v>7.8283777184115904</v>
      </c>
      <c r="Q48" s="3">
        <v>11.742566577617399</v>
      </c>
      <c r="R48" s="3">
        <v>15.6567554368232</v>
      </c>
      <c r="S48" s="3">
        <v>19.570944296029001</v>
      </c>
      <c r="T48" s="3">
        <v>23.485133155234799</v>
      </c>
    </row>
    <row r="50" spans="1:20" x14ac:dyDescent="0.2">
      <c r="A50" t="s">
        <v>116</v>
      </c>
      <c r="B50" t="s">
        <v>108</v>
      </c>
      <c r="C50" t="s">
        <v>107</v>
      </c>
      <c r="D50" s="3">
        <v>0.79945228139846802</v>
      </c>
      <c r="L50" t="s">
        <v>108</v>
      </c>
      <c r="M50" t="s">
        <v>107</v>
      </c>
      <c r="N50" s="3">
        <v>0.79051473397150696</v>
      </c>
      <c r="O50" s="3"/>
      <c r="P50" s="3"/>
      <c r="Q50" s="3"/>
      <c r="R50" s="3"/>
      <c r="S50" s="3"/>
      <c r="T50" s="3"/>
    </row>
    <row r="51" spans="1:20" x14ac:dyDescent="0.2">
      <c r="D51" s="3">
        <v>0.79948618877447097</v>
      </c>
      <c r="N51" s="3">
        <v>0.79056774648667205</v>
      </c>
      <c r="O51" s="3"/>
      <c r="P51" s="3"/>
      <c r="Q51" s="3"/>
      <c r="R51" s="3"/>
      <c r="S51" s="3"/>
      <c r="T51" s="3"/>
    </row>
    <row r="52" spans="1:20" x14ac:dyDescent="0.2">
      <c r="D52" s="3">
        <v>0.79950767108021703</v>
      </c>
      <c r="N52" s="3">
        <v>0.79062146647336295</v>
      </c>
      <c r="O52" s="3"/>
      <c r="P52" s="3"/>
      <c r="Q52" s="3"/>
      <c r="R52" s="3"/>
      <c r="S52" s="3"/>
      <c r="T52" s="3"/>
    </row>
    <row r="53" spans="1:20" x14ac:dyDescent="0.2">
      <c r="D53" s="3">
        <v>0.79953688992054395</v>
      </c>
      <c r="N53" s="3">
        <v>0.79068294942019801</v>
      </c>
      <c r="O53" s="3"/>
      <c r="P53" s="3"/>
      <c r="Q53" s="3"/>
      <c r="R53" s="3"/>
      <c r="S53" s="3"/>
      <c r="T53" s="3"/>
    </row>
    <row r="54" spans="1:20" x14ac:dyDescent="0.2">
      <c r="D54" s="3"/>
      <c r="N54" s="3"/>
      <c r="O54" s="3"/>
      <c r="P54" s="3"/>
      <c r="Q54" s="3"/>
      <c r="R54" s="3"/>
      <c r="S54" s="3"/>
      <c r="T54" s="3"/>
    </row>
    <row r="55" spans="1:20" x14ac:dyDescent="0.2">
      <c r="A55" t="s">
        <v>117</v>
      </c>
      <c r="B55" t="s">
        <v>98</v>
      </c>
      <c r="C55" t="s">
        <v>109</v>
      </c>
      <c r="D55" s="3">
        <v>0</v>
      </c>
      <c r="E55" s="3">
        <v>0.79629052962559399</v>
      </c>
      <c r="F55" s="3">
        <v>1.59258105925119</v>
      </c>
      <c r="G55" s="3">
        <v>2.3888715888767802</v>
      </c>
      <c r="H55" s="3">
        <v>3.18516211850238</v>
      </c>
      <c r="I55" s="3">
        <v>3.98145264812797</v>
      </c>
      <c r="J55" s="3">
        <v>4.7777431777535604</v>
      </c>
      <c r="L55" t="s">
        <v>104</v>
      </c>
      <c r="M55" t="s">
        <v>109</v>
      </c>
      <c r="N55" s="3">
        <v>0</v>
      </c>
      <c r="O55" s="3">
        <v>0.81997919764014104</v>
      </c>
      <c r="P55" s="3">
        <v>1.6399583952802801</v>
      </c>
      <c r="Q55" s="3">
        <v>2.4599375929204199</v>
      </c>
      <c r="R55" s="3">
        <v>3.2799167905605602</v>
      </c>
      <c r="S55" s="3">
        <v>4.0998959882007</v>
      </c>
      <c r="T55" s="3">
        <v>4.9198751858408398</v>
      </c>
    </row>
    <row r="56" spans="1:20" x14ac:dyDescent="0.2">
      <c r="D56" s="3">
        <v>0</v>
      </c>
      <c r="E56" s="3">
        <v>0.79633549300248296</v>
      </c>
      <c r="F56" s="3">
        <v>1.5926709860049699</v>
      </c>
      <c r="G56" s="3">
        <v>2.3890064790074499</v>
      </c>
      <c r="H56" s="3">
        <v>3.1853419720099301</v>
      </c>
      <c r="I56" s="3">
        <v>3.9816774650124098</v>
      </c>
      <c r="J56" s="3">
        <v>4.7780129580148998</v>
      </c>
      <c r="N56" s="3">
        <v>0</v>
      </c>
      <c r="O56" s="3">
        <v>0.81977237491708499</v>
      </c>
      <c r="P56" s="3">
        <v>1.63954474983417</v>
      </c>
      <c r="Q56" s="3">
        <v>2.4593171247512502</v>
      </c>
      <c r="R56" s="3">
        <v>3.27908949966834</v>
      </c>
      <c r="S56" s="3">
        <v>4.0988618745854302</v>
      </c>
      <c r="T56" s="3">
        <v>4.9186342495025102</v>
      </c>
    </row>
    <row r="57" spans="1:20" x14ac:dyDescent="0.2">
      <c r="D57" s="3">
        <v>0</v>
      </c>
      <c r="E57" s="3">
        <v>0.79643003512076804</v>
      </c>
      <c r="F57" s="3">
        <v>1.5928600702415401</v>
      </c>
      <c r="G57" s="3">
        <v>2.3892901053623001</v>
      </c>
      <c r="H57" s="3">
        <v>3.18572014048307</v>
      </c>
      <c r="I57" s="3">
        <v>3.9821501756038402</v>
      </c>
      <c r="J57" s="3">
        <v>4.77858021072461</v>
      </c>
      <c r="N57" s="3">
        <v>0</v>
      </c>
      <c r="O57" s="3">
        <v>0.81956280696118899</v>
      </c>
      <c r="P57" s="3">
        <v>1.63912561392238</v>
      </c>
      <c r="Q57" s="3">
        <v>2.4586884208835702</v>
      </c>
      <c r="R57" s="3">
        <v>3.2782512278447502</v>
      </c>
      <c r="S57" s="3">
        <v>4.09781403480594</v>
      </c>
      <c r="T57" s="3">
        <v>4.9173768417671297</v>
      </c>
    </row>
    <row r="58" spans="1:20" x14ac:dyDescent="0.2">
      <c r="D58" s="3">
        <v>0</v>
      </c>
      <c r="E58" s="3">
        <v>0.796498477551976</v>
      </c>
      <c r="F58" s="3">
        <v>1.59299695510395</v>
      </c>
      <c r="G58" s="3">
        <v>2.3894954326559299</v>
      </c>
      <c r="H58" s="3">
        <v>3.1859939102079</v>
      </c>
      <c r="I58" s="3">
        <v>3.9824923877598799</v>
      </c>
      <c r="J58" s="3">
        <v>4.77899086531185</v>
      </c>
      <c r="N58" s="3">
        <v>0</v>
      </c>
      <c r="O58" s="3">
        <v>0.81932283950367601</v>
      </c>
      <c r="P58" s="3">
        <v>1.63864567900735</v>
      </c>
      <c r="Q58" s="3">
        <v>2.4579685185110298</v>
      </c>
      <c r="R58" s="3">
        <v>3.2772913580147001</v>
      </c>
      <c r="S58" s="3">
        <v>4.0966141975183801</v>
      </c>
      <c r="T58" s="3">
        <v>4.9159370370220499</v>
      </c>
    </row>
    <row r="59" spans="1:20" x14ac:dyDescent="0.2">
      <c r="N59" s="3"/>
      <c r="O59" s="3"/>
      <c r="P59" s="3"/>
      <c r="Q59" s="3"/>
      <c r="R59" s="3"/>
      <c r="S59" s="3"/>
      <c r="T59" s="3"/>
    </row>
    <row r="60" spans="1:20" x14ac:dyDescent="0.2">
      <c r="D60" s="3"/>
      <c r="N60" s="3"/>
      <c r="O60" s="3"/>
      <c r="P60" s="3"/>
      <c r="Q60" s="3"/>
      <c r="R60" s="3"/>
      <c r="S60" s="3"/>
      <c r="T60" s="3"/>
    </row>
    <row r="61" spans="1:20" x14ac:dyDescent="0.2">
      <c r="A61" t="s">
        <v>116</v>
      </c>
      <c r="B61" t="s">
        <v>108</v>
      </c>
      <c r="C61" t="s">
        <v>110</v>
      </c>
      <c r="D61" s="3">
        <v>0.982453014889895</v>
      </c>
      <c r="L61" t="s">
        <v>108</v>
      </c>
      <c r="M61" t="s">
        <v>110</v>
      </c>
      <c r="N61" s="3">
        <v>0.99997545543704203</v>
      </c>
      <c r="O61" s="3"/>
      <c r="P61" s="3"/>
      <c r="Q61" s="3"/>
      <c r="R61" s="3"/>
      <c r="S61" s="3"/>
      <c r="T61" s="3"/>
    </row>
    <row r="62" spans="1:20" x14ac:dyDescent="0.2">
      <c r="D62" s="3">
        <v>0.98217629568283604</v>
      </c>
      <c r="N62" s="3">
        <v>0.99997523200140304</v>
      </c>
      <c r="O62" s="3"/>
      <c r="P62" s="3"/>
      <c r="Q62" s="3"/>
      <c r="R62" s="3"/>
      <c r="S62" s="3"/>
      <c r="T62" s="3"/>
    </row>
    <row r="63" spans="1:20" x14ac:dyDescent="0.2">
      <c r="D63" s="3">
        <v>0.981899006312134</v>
      </c>
      <c r="N63" s="3">
        <v>0.99997497018303105</v>
      </c>
      <c r="O63" s="3"/>
      <c r="P63" s="3"/>
      <c r="Q63" s="3"/>
      <c r="R63" s="3"/>
      <c r="S63" s="3"/>
      <c r="T63" s="3"/>
    </row>
    <row r="64" spans="1:20" x14ac:dyDescent="0.2">
      <c r="D64" s="3">
        <v>0.98161479679851005</v>
      </c>
      <c r="N64" s="3">
        <v>0.99997472760000505</v>
      </c>
      <c r="O64" s="3"/>
      <c r="P64" s="3"/>
      <c r="Q64" s="3"/>
      <c r="R64" s="3"/>
      <c r="S64" s="3"/>
      <c r="T64" s="3"/>
    </row>
    <row r="65" spans="1:20" x14ac:dyDescent="0.2">
      <c r="D65" s="3"/>
      <c r="N65" s="3"/>
      <c r="O65" s="3"/>
      <c r="P65" s="3"/>
      <c r="Q65" s="3"/>
      <c r="R65" s="3"/>
      <c r="S65" s="3"/>
      <c r="T65" s="3"/>
    </row>
    <row r="66" spans="1:20" x14ac:dyDescent="0.2">
      <c r="A66" t="s">
        <v>116</v>
      </c>
      <c r="B66" t="s">
        <v>108</v>
      </c>
      <c r="C66" t="s">
        <v>111</v>
      </c>
      <c r="D66" s="3">
        <v>0.47205061134661502</v>
      </c>
      <c r="L66" t="s">
        <v>108</v>
      </c>
      <c r="M66" t="s">
        <v>111</v>
      </c>
      <c r="N66" s="3">
        <v>0.47064990755540598</v>
      </c>
      <c r="O66" s="3"/>
      <c r="P66" s="3"/>
      <c r="Q66" s="3"/>
      <c r="R66" s="3"/>
      <c r="S66" s="3"/>
      <c r="T66" s="3"/>
    </row>
    <row r="67" spans="1:20" x14ac:dyDescent="0.2">
      <c r="D67" s="3">
        <v>0.47205589632899603</v>
      </c>
      <c r="N67" s="3">
        <v>0.47065826099394797</v>
      </c>
      <c r="O67" s="3"/>
      <c r="P67" s="3"/>
      <c r="Q67" s="3"/>
      <c r="R67" s="3"/>
      <c r="S67" s="3"/>
      <c r="T67" s="3"/>
    </row>
    <row r="68" spans="1:20" x14ac:dyDescent="0.2">
      <c r="D68" s="3">
        <v>0.47205924456167497</v>
      </c>
      <c r="N68" s="3">
        <v>0.47066672535757398</v>
      </c>
      <c r="O68" s="3"/>
      <c r="P68" s="3"/>
      <c r="Q68" s="3"/>
      <c r="R68" s="3"/>
      <c r="S68" s="3"/>
      <c r="T68" s="3"/>
    </row>
    <row r="69" spans="1:20" x14ac:dyDescent="0.2">
      <c r="D69" s="3">
        <v>0.47206379847045499</v>
      </c>
      <c r="N69" s="3">
        <v>0.47067641220318202</v>
      </c>
      <c r="O69" s="3"/>
      <c r="P69" s="3"/>
      <c r="Q69" s="3"/>
      <c r="R69" s="3"/>
      <c r="S69" s="3"/>
      <c r="T69" s="3"/>
    </row>
    <row r="70" spans="1:20" x14ac:dyDescent="0.2">
      <c r="D70" s="3"/>
      <c r="N70" s="3"/>
      <c r="O70" s="3"/>
      <c r="P70" s="3"/>
      <c r="Q70" s="3"/>
      <c r="R70" s="3"/>
      <c r="S70" s="3"/>
      <c r="T70" s="3"/>
    </row>
    <row r="71" spans="1:20" x14ac:dyDescent="0.2">
      <c r="A71" t="s">
        <v>116</v>
      </c>
      <c r="B71" t="s">
        <v>108</v>
      </c>
      <c r="C71" t="s">
        <v>112</v>
      </c>
      <c r="D71" s="3">
        <v>0.47205061134661502</v>
      </c>
      <c r="L71" t="s">
        <v>108</v>
      </c>
      <c r="M71" t="s">
        <v>112</v>
      </c>
      <c r="N71" s="3">
        <v>6.2433044633059204E-3</v>
      </c>
      <c r="O71" s="3"/>
      <c r="P71" s="3"/>
      <c r="Q71" s="3"/>
      <c r="R71" s="3"/>
      <c r="S71" s="3"/>
      <c r="T71" s="3"/>
    </row>
    <row r="72" spans="1:20" x14ac:dyDescent="0.2">
      <c r="D72" s="3">
        <v>0.47205589632899603</v>
      </c>
      <c r="N72" s="3">
        <v>6.2716084482736401E-3</v>
      </c>
      <c r="O72" s="3"/>
      <c r="P72" s="3"/>
      <c r="Q72" s="3"/>
      <c r="R72" s="3"/>
      <c r="S72" s="3"/>
      <c r="T72" s="3"/>
    </row>
    <row r="73" spans="1:20" x14ac:dyDescent="0.2">
      <c r="D73" s="3">
        <v>0.47205924456167497</v>
      </c>
      <c r="N73" s="3">
        <v>6.3046196987236302E-3</v>
      </c>
      <c r="O73" s="3"/>
      <c r="P73" s="3"/>
      <c r="Q73" s="3"/>
      <c r="R73" s="3"/>
      <c r="S73" s="3"/>
      <c r="T73" s="3"/>
    </row>
    <row r="74" spans="1:20" x14ac:dyDescent="0.2">
      <c r="D74" s="3">
        <v>0.47206379847045499</v>
      </c>
      <c r="N74" s="3">
        <v>6.3350401867924601E-3</v>
      </c>
      <c r="O74" s="3"/>
      <c r="P74" s="3"/>
      <c r="Q74" s="3"/>
      <c r="R74" s="3"/>
      <c r="S74" s="3"/>
      <c r="T74" s="3"/>
    </row>
    <row r="75" spans="1:20" x14ac:dyDescent="0.2">
      <c r="D75" s="3"/>
    </row>
    <row r="76" spans="1:20" x14ac:dyDescent="0.2">
      <c r="A76" t="s">
        <v>116</v>
      </c>
      <c r="B76" t="s">
        <v>108</v>
      </c>
      <c r="C76" t="s">
        <v>113</v>
      </c>
      <c r="D76" s="3">
        <v>4.7874684536282901</v>
      </c>
      <c r="L76" t="s">
        <v>108</v>
      </c>
      <c r="M76" t="s">
        <v>113</v>
      </c>
      <c r="N76" s="4">
        <v>127.183044039929</v>
      </c>
      <c r="O76" s="4"/>
      <c r="P76" s="4"/>
      <c r="Q76" s="4"/>
      <c r="R76" s="4"/>
      <c r="S76" s="4"/>
      <c r="T76" s="4"/>
    </row>
    <row r="77" spans="1:20" x14ac:dyDescent="0.2">
      <c r="D77" s="3">
        <v>4.7507150650233596</v>
      </c>
      <c r="N77" s="4">
        <v>126.607089864223</v>
      </c>
      <c r="O77" s="4"/>
      <c r="P77" s="4"/>
      <c r="Q77" s="4"/>
      <c r="R77" s="4"/>
      <c r="S77" s="4"/>
      <c r="T77" s="4"/>
    </row>
    <row r="78" spans="1:20" x14ac:dyDescent="0.2">
      <c r="D78" s="3">
        <v>4.7147472533694001</v>
      </c>
      <c r="N78" s="4">
        <v>125.942185406896</v>
      </c>
      <c r="O78" s="4"/>
      <c r="P78" s="4"/>
      <c r="Q78" s="4"/>
      <c r="R78" s="4"/>
      <c r="S78" s="4"/>
      <c r="T78" s="4"/>
    </row>
    <row r="79" spans="1:20" x14ac:dyDescent="0.2">
      <c r="D79" s="3">
        <v>4.6787290532661103</v>
      </c>
      <c r="N79" s="4">
        <v>125.335151943382</v>
      </c>
      <c r="O79" s="4"/>
      <c r="P79" s="4"/>
      <c r="Q79" s="4"/>
      <c r="R79" s="4"/>
      <c r="S79" s="4"/>
      <c r="T79" s="4"/>
    </row>
    <row r="80" spans="1:20" x14ac:dyDescent="0.2">
      <c r="N80" s="4"/>
      <c r="O80" s="4"/>
      <c r="P80" s="4"/>
      <c r="Q80" s="4"/>
      <c r="R80" s="4"/>
      <c r="S80" s="4"/>
      <c r="T80" s="4"/>
    </row>
    <row r="81" spans="1:21" x14ac:dyDescent="0.2">
      <c r="A81" t="s">
        <v>117</v>
      </c>
      <c r="B81" t="s">
        <v>98</v>
      </c>
      <c r="C81" t="s">
        <v>118</v>
      </c>
      <c r="D81" s="1">
        <v>0.56643769978421199</v>
      </c>
      <c r="E81" s="1">
        <v>0.56643769978421199</v>
      </c>
      <c r="F81" s="1">
        <v>0.56643769978421199</v>
      </c>
      <c r="G81" s="1">
        <v>0.56643769978421199</v>
      </c>
      <c r="H81" s="1">
        <v>0.56643769978421199</v>
      </c>
      <c r="I81" s="1">
        <v>0.56643769978421199</v>
      </c>
      <c r="J81" s="1">
        <v>0.56643769978421199</v>
      </c>
      <c r="L81" t="s">
        <v>104</v>
      </c>
      <c r="M81" t="s">
        <v>118</v>
      </c>
      <c r="N81" s="1">
        <v>0.37499878189904801</v>
      </c>
      <c r="O81" s="1">
        <v>0.37499878189904801</v>
      </c>
      <c r="P81" s="1">
        <v>0.37499878189904801</v>
      </c>
      <c r="Q81" s="1">
        <v>0.56273625507771496</v>
      </c>
      <c r="R81" s="1">
        <v>0.56273625507771496</v>
      </c>
      <c r="S81" s="1">
        <v>0.56273625507771496</v>
      </c>
      <c r="T81" s="1">
        <v>0.56273625507771496</v>
      </c>
      <c r="U81" t="s">
        <v>143</v>
      </c>
    </row>
    <row r="82" spans="1:21" x14ac:dyDescent="0.2">
      <c r="D82" s="1">
        <v>0.566498006053332</v>
      </c>
      <c r="E82" s="1">
        <v>0.566498006053332</v>
      </c>
      <c r="F82" s="1">
        <v>0.566498006053332</v>
      </c>
      <c r="G82" s="1">
        <v>0.566498006053332</v>
      </c>
      <c r="H82" s="1">
        <v>0.566498006053332</v>
      </c>
      <c r="I82" s="1">
        <v>0.566498006053332</v>
      </c>
      <c r="J82" s="1">
        <v>0.566498006053332</v>
      </c>
      <c r="N82" s="1">
        <v>0.37499877082939698</v>
      </c>
      <c r="O82" s="1">
        <v>0.37499877082939698</v>
      </c>
      <c r="P82" s="1">
        <v>0.37499877082939698</v>
      </c>
      <c r="Q82" s="1">
        <v>0.56273630085211701</v>
      </c>
      <c r="R82" s="1">
        <v>0.56273630085211701</v>
      </c>
      <c r="S82" s="1">
        <v>0.56273630085211701</v>
      </c>
      <c r="T82" s="1">
        <v>0.56273630085211701</v>
      </c>
    </row>
    <row r="83" spans="1:21" x14ac:dyDescent="0.2">
      <c r="D83" s="1">
        <v>0.566558509663878</v>
      </c>
      <c r="E83" s="1">
        <v>0.566558509663878</v>
      </c>
      <c r="F83" s="1">
        <v>0.566558509663878</v>
      </c>
      <c r="G83" s="1">
        <v>0.566558509663878</v>
      </c>
      <c r="H83" s="1">
        <v>0.566558509663878</v>
      </c>
      <c r="I83" s="1">
        <v>0.566558509663878</v>
      </c>
      <c r="J83" s="1">
        <v>0.566558509663878</v>
      </c>
      <c r="N83" s="1">
        <v>0.37499875785548398</v>
      </c>
      <c r="O83" s="1">
        <v>0.37499875785548398</v>
      </c>
      <c r="P83" s="1">
        <v>0.37499875785548398</v>
      </c>
      <c r="Q83" s="1">
        <v>0.56273635450089499</v>
      </c>
      <c r="R83" s="1">
        <v>0.56273635450089499</v>
      </c>
      <c r="S83" s="1">
        <v>0.56273635450089499</v>
      </c>
      <c r="T83" s="1">
        <v>0.56273635450089499</v>
      </c>
    </row>
    <row r="84" spans="1:21" x14ac:dyDescent="0.2">
      <c r="D84" s="1">
        <v>0.56662057713927505</v>
      </c>
      <c r="E84" s="1">
        <v>0.56662057713927505</v>
      </c>
      <c r="F84" s="1">
        <v>0.56662057713927505</v>
      </c>
      <c r="G84" s="1">
        <v>0.56662057713927505</v>
      </c>
      <c r="H84" s="1">
        <v>0.56662057713927505</v>
      </c>
      <c r="I84" s="1">
        <v>0.56662057713927505</v>
      </c>
      <c r="J84" s="1">
        <v>0.56662057713927505</v>
      </c>
      <c r="N84" s="1">
        <v>0.37499874583947401</v>
      </c>
      <c r="O84" s="1">
        <v>0.37499874583947401</v>
      </c>
      <c r="P84" s="1">
        <v>0.37499874583947401</v>
      </c>
      <c r="Q84" s="1">
        <v>0.56273640418863202</v>
      </c>
      <c r="R84" s="1">
        <v>0.56273640418863202</v>
      </c>
      <c r="S84" s="1">
        <v>0.56273640418863202</v>
      </c>
      <c r="T84" s="1">
        <v>0.56273640418863202</v>
      </c>
    </row>
    <row r="85" spans="1:21" x14ac:dyDescent="0.2">
      <c r="D85" s="3"/>
      <c r="E85" s="3"/>
      <c r="F85" s="3"/>
      <c r="G85" s="3"/>
      <c r="H85" s="3"/>
      <c r="I85" s="3"/>
      <c r="J85" s="3"/>
      <c r="N85" s="1"/>
      <c r="O85" s="1"/>
      <c r="P85" s="1"/>
      <c r="Q85" s="1"/>
      <c r="R85" s="1"/>
      <c r="S85" s="1"/>
      <c r="T85" s="1"/>
    </row>
    <row r="86" spans="1:21" x14ac:dyDescent="0.2">
      <c r="A86" t="s">
        <v>117</v>
      </c>
      <c r="B86" t="s">
        <v>98</v>
      </c>
      <c r="C86" t="s">
        <v>119</v>
      </c>
      <c r="D86" s="1">
        <v>0.50614154664524602</v>
      </c>
      <c r="E86" s="1">
        <v>0.50614154664524602</v>
      </c>
      <c r="F86" s="1">
        <v>0.50614154664524602</v>
      </c>
      <c r="G86" s="1">
        <v>0.50614154664524602</v>
      </c>
      <c r="H86" s="1">
        <v>0.50614154664524602</v>
      </c>
      <c r="I86" s="1">
        <v>0.50614154664524602</v>
      </c>
      <c r="J86" s="1">
        <v>0.50614154664524602</v>
      </c>
      <c r="L86" t="s">
        <v>104</v>
      </c>
      <c r="M86" t="s">
        <v>119</v>
      </c>
      <c r="N86" s="1">
        <v>0.49999693189973199</v>
      </c>
      <c r="O86" s="1">
        <v>0.49999693189973199</v>
      </c>
      <c r="P86" s="1">
        <v>0.49999693189973199</v>
      </c>
      <c r="Q86" s="1">
        <v>0.50000845440798103</v>
      </c>
      <c r="R86" s="1">
        <v>0.50000845440798103</v>
      </c>
      <c r="S86" s="1">
        <v>0.50000845440798103</v>
      </c>
      <c r="T86" s="1">
        <v>0.50000845440798103</v>
      </c>
    </row>
    <row r="87" spans="1:21" x14ac:dyDescent="0.2">
      <c r="D87" s="1">
        <v>0.50624001295843202</v>
      </c>
      <c r="E87" s="1">
        <v>0.50624001295843202</v>
      </c>
      <c r="F87" s="1">
        <v>0.50624001295843202</v>
      </c>
      <c r="G87" s="1">
        <v>0.50624001295843202</v>
      </c>
      <c r="H87" s="1">
        <v>0.50624001295843202</v>
      </c>
      <c r="I87" s="1">
        <v>0.50624001295843202</v>
      </c>
      <c r="J87" s="1">
        <v>0.50624001295843202</v>
      </c>
      <c r="N87" s="1">
        <v>0.49999690396973101</v>
      </c>
      <c r="O87" s="1">
        <v>0.49999690396973101</v>
      </c>
      <c r="P87" s="1">
        <v>0.49999690396973101</v>
      </c>
      <c r="Q87" s="1">
        <v>0.50000853137239099</v>
      </c>
      <c r="R87" s="1">
        <v>0.50000853137239099</v>
      </c>
      <c r="S87" s="1">
        <v>0.50000853137239099</v>
      </c>
      <c r="T87" s="1">
        <v>0.50000853137239099</v>
      </c>
    </row>
    <row r="88" spans="1:21" x14ac:dyDescent="0.2">
      <c r="D88" s="1">
        <v>0.50633873438000199</v>
      </c>
      <c r="E88" s="1">
        <v>0.50633873438000199</v>
      </c>
      <c r="F88" s="1">
        <v>0.50633873438000199</v>
      </c>
      <c r="G88" s="1">
        <v>0.50633873438000199</v>
      </c>
      <c r="H88" s="1">
        <v>0.50633873438000199</v>
      </c>
      <c r="I88" s="1">
        <v>0.50633873438000199</v>
      </c>
      <c r="J88" s="1">
        <v>0.50633873438000199</v>
      </c>
      <c r="N88" s="1">
        <v>0.49999687124178799</v>
      </c>
      <c r="O88" s="1">
        <v>0.49999687124178799</v>
      </c>
      <c r="P88" s="1">
        <v>0.49999687124178799</v>
      </c>
      <c r="Q88" s="1">
        <v>0.50000862155811698</v>
      </c>
      <c r="R88" s="1">
        <v>0.50000862155811698</v>
      </c>
      <c r="S88" s="1">
        <v>0.50000862155811698</v>
      </c>
      <c r="T88" s="1">
        <v>0.50000862155811698</v>
      </c>
    </row>
    <row r="89" spans="1:21" x14ac:dyDescent="0.2">
      <c r="D89" s="1">
        <v>0.50643997327201196</v>
      </c>
      <c r="E89" s="1">
        <v>0.50643997327201196</v>
      </c>
      <c r="F89" s="1">
        <v>0.50643997327201196</v>
      </c>
      <c r="G89" s="1">
        <v>0.50643997327201196</v>
      </c>
      <c r="H89" s="1">
        <v>0.50643997327201196</v>
      </c>
      <c r="I89" s="1">
        <v>0.50643997327201196</v>
      </c>
      <c r="J89" s="1">
        <v>0.50643997327201196</v>
      </c>
      <c r="N89" s="1">
        <v>0.49999684091830499</v>
      </c>
      <c r="O89" s="1">
        <v>0.49999684091830499</v>
      </c>
      <c r="P89" s="1">
        <v>0.49999684091830499</v>
      </c>
      <c r="Q89" s="1">
        <v>0.50000870511809004</v>
      </c>
      <c r="R89" s="1">
        <v>0.50000870511809004</v>
      </c>
      <c r="S89" s="1">
        <v>0.50000870511809004</v>
      </c>
      <c r="T89" s="1">
        <v>0.50000870511809004</v>
      </c>
    </row>
    <row r="90" spans="1:21" x14ac:dyDescent="0.2">
      <c r="N90" s="4"/>
      <c r="O90" s="4"/>
      <c r="P90" s="4"/>
      <c r="Q90" s="4"/>
      <c r="R90" s="4"/>
      <c r="S90" s="4"/>
      <c r="T90" s="4"/>
    </row>
    <row r="91" spans="1:21" x14ac:dyDescent="0.2">
      <c r="A91" t="s">
        <v>117</v>
      </c>
      <c r="B91" t="s">
        <v>98</v>
      </c>
      <c r="C91" t="s">
        <v>35</v>
      </c>
      <c r="D91" s="4">
        <v>1</v>
      </c>
      <c r="E91" s="3">
        <v>0.34601108722082902</v>
      </c>
      <c r="F91" s="3">
        <v>0.11972367247974</v>
      </c>
      <c r="G91" s="2">
        <v>4.1425718080785302E-2</v>
      </c>
      <c r="H91" s="2">
        <v>1.4333757752036101E-2</v>
      </c>
      <c r="I91" s="1">
        <v>4.9596391037419899E-3</v>
      </c>
      <c r="J91" s="1">
        <v>1.7160901185087E-3</v>
      </c>
      <c r="L91" t="s">
        <v>104</v>
      </c>
      <c r="M91" t="s">
        <v>35</v>
      </c>
      <c r="N91" s="4">
        <v>1</v>
      </c>
      <c r="O91" s="3">
        <v>0.19398811294407001</v>
      </c>
      <c r="P91" s="3">
        <v>3.7631387963601298E-2</v>
      </c>
      <c r="Q91" s="2">
        <v>3.7682136863342E-2</v>
      </c>
      <c r="R91" s="2">
        <v>1.2633219155466901E-2</v>
      </c>
      <c r="S91" s="1">
        <v>4.2353815233157899E-3</v>
      </c>
      <c r="T91" s="1">
        <v>1.4199434385876301E-3</v>
      </c>
    </row>
    <row r="92" spans="1:21" x14ac:dyDescent="0.2">
      <c r="D92" s="4">
        <v>1</v>
      </c>
      <c r="E92" s="3">
        <v>0.34599035259619798</v>
      </c>
      <c r="F92" s="3">
        <v>0.11970932408964099</v>
      </c>
      <c r="G92" s="2">
        <v>4.1418271250827497E-2</v>
      </c>
      <c r="H92" s="2">
        <v>1.4330322273998801E-2</v>
      </c>
      <c r="I92" s="1">
        <v>4.95815325639798E-3</v>
      </c>
      <c r="J92" s="1">
        <v>1.7154731934071301E-3</v>
      </c>
      <c r="N92" s="4">
        <v>1</v>
      </c>
      <c r="O92" s="3">
        <v>0.194068371841808</v>
      </c>
      <c r="P92" s="3">
        <v>3.7662532949330398E-2</v>
      </c>
      <c r="Q92" s="2">
        <v>3.7713311030962801E-2</v>
      </c>
      <c r="R92" s="2">
        <v>1.26471562413647E-2</v>
      </c>
      <c r="S92" s="1">
        <v>4.2412229693163496E-3</v>
      </c>
      <c r="T92" s="1">
        <v>1.4222938289181399E-3</v>
      </c>
    </row>
    <row r="93" spans="1:21" x14ac:dyDescent="0.2">
      <c r="D93" s="4">
        <v>1</v>
      </c>
      <c r="E93" s="3">
        <v>0.345946759048742</v>
      </c>
      <c r="F93" s="3">
        <v>0.11967916009632799</v>
      </c>
      <c r="G93" s="2">
        <v>4.14026175610002E-2</v>
      </c>
      <c r="H93" s="2">
        <v>1.43231013613625E-2</v>
      </c>
      <c r="I93" s="1">
        <v>4.9550304954899798E-3</v>
      </c>
      <c r="J93" s="1">
        <v>1.7141767409024401E-3</v>
      </c>
      <c r="N93" s="4">
        <v>1</v>
      </c>
      <c r="O93" s="3">
        <v>0.19414972991464399</v>
      </c>
      <c r="P93" s="3">
        <v>3.7694117625929398E-2</v>
      </c>
      <c r="Q93" s="2">
        <v>3.7744925290612401E-2</v>
      </c>
      <c r="R93" s="2">
        <v>1.2661294002329E-2</v>
      </c>
      <c r="S93" s="1">
        <v>4.2471501686421999E-3</v>
      </c>
      <c r="T93" s="1">
        <v>1.4246793851939101E-3</v>
      </c>
    </row>
    <row r="94" spans="1:21" x14ac:dyDescent="0.2">
      <c r="D94" s="4">
        <v>1</v>
      </c>
      <c r="E94" s="3">
        <v>0.34591520354327498</v>
      </c>
      <c r="F94" s="3">
        <v>0.11965732804238501</v>
      </c>
      <c r="G94" s="2">
        <v>4.13912889852261E-2</v>
      </c>
      <c r="H94" s="2">
        <v>1.4317876154243001E-2</v>
      </c>
      <c r="I94" s="1">
        <v>4.95277104420237E-3</v>
      </c>
      <c r="J94" s="1">
        <v>1.7132388038584999E-3</v>
      </c>
      <c r="N94" s="4">
        <v>1</v>
      </c>
      <c r="O94" s="3">
        <v>0.19424293151233499</v>
      </c>
      <c r="P94" s="3">
        <v>3.7730316442505601E-2</v>
      </c>
      <c r="Q94" s="2">
        <v>3.7781157998580797E-2</v>
      </c>
      <c r="R94" s="2">
        <v>1.2677501968282099E-2</v>
      </c>
      <c r="S94" s="1">
        <v>4.2539473290319303E-3</v>
      </c>
      <c r="T94" s="1">
        <v>1.42741589971372E-3</v>
      </c>
    </row>
    <row r="96" spans="1:21" x14ac:dyDescent="0.2">
      <c r="A96" t="s">
        <v>117</v>
      </c>
      <c r="B96" t="s">
        <v>98</v>
      </c>
      <c r="C96" t="s">
        <v>35</v>
      </c>
      <c r="D96" s="3">
        <v>0.94467707929984401</v>
      </c>
      <c r="E96" s="3">
        <v>0.32686874328113602</v>
      </c>
      <c r="F96" s="3">
        <v>0.113100209241212</v>
      </c>
      <c r="G96" s="2">
        <v>3.9133926364455E-2</v>
      </c>
      <c r="H96" s="2">
        <v>1.35407724085849E-2</v>
      </c>
      <c r="I96" s="1">
        <v>4.6852573829042699E-3</v>
      </c>
      <c r="J96" s="1">
        <v>1.62115100096812E-3</v>
      </c>
      <c r="L96" t="s">
        <v>104</v>
      </c>
      <c r="M96" t="s">
        <v>35</v>
      </c>
      <c r="N96" s="3">
        <v>1</v>
      </c>
      <c r="O96" s="3">
        <v>0.19398811294407001</v>
      </c>
      <c r="P96" s="3">
        <v>3.7631387963601298E-2</v>
      </c>
      <c r="Q96" s="2">
        <v>3.5597450993838799E-2</v>
      </c>
      <c r="R96" s="2">
        <v>1.19343125739413E-2</v>
      </c>
      <c r="S96" s="1">
        <v>4.0010678471664798E-3</v>
      </c>
      <c r="T96" s="1">
        <v>1.34138802033594E-3</v>
      </c>
      <c r="U96" t="s">
        <v>120</v>
      </c>
    </row>
    <row r="97" spans="1:20" x14ac:dyDescent="0.2">
      <c r="D97" s="3">
        <v>0.94467707929984401</v>
      </c>
      <c r="E97" s="3">
        <v>0.32684915575649898</v>
      </c>
      <c r="F97" s="3">
        <v>0.113086654645961</v>
      </c>
      <c r="G97" s="2">
        <v>3.9126891514880399E-2</v>
      </c>
      <c r="H97" s="2">
        <v>1.3537526991226701E-2</v>
      </c>
      <c r="I97" s="1">
        <v>4.6838537369750599E-3</v>
      </c>
      <c r="J97" s="1">
        <v>1.62056820596502E-3</v>
      </c>
      <c r="N97" s="3">
        <v>1</v>
      </c>
      <c r="O97" s="3">
        <v>0.194068371841808</v>
      </c>
      <c r="P97" s="3">
        <v>3.7662532949330398E-2</v>
      </c>
      <c r="Q97" s="2">
        <v>3.56269005154565E-2</v>
      </c>
      <c r="R97" s="2">
        <v>1.1947478619541201E-2</v>
      </c>
      <c r="S97" s="1">
        <v>4.0065861273131699E-3</v>
      </c>
      <c r="T97" s="1">
        <v>1.3436083802085799E-3</v>
      </c>
    </row>
    <row r="98" spans="1:20" x14ac:dyDescent="0.2">
      <c r="D98" s="3">
        <v>0.94467707929984401</v>
      </c>
      <c r="E98" s="3">
        <v>0.32680797393141198</v>
      </c>
      <c r="F98" s="3">
        <v>0.113058159412858</v>
      </c>
      <c r="G98" s="2">
        <v>3.9112103832894103E-2</v>
      </c>
      <c r="H98" s="2">
        <v>1.35307055605676E-2</v>
      </c>
      <c r="I98" s="1">
        <v>4.6809037363211301E-3</v>
      </c>
      <c r="J98" s="1">
        <v>1.61934347699944E-3</v>
      </c>
      <c r="N98" s="3">
        <v>1</v>
      </c>
      <c r="O98" s="3">
        <v>0.19414972991464399</v>
      </c>
      <c r="P98" s="3">
        <v>3.7694117625929398E-2</v>
      </c>
      <c r="Q98" s="2">
        <v>3.5656765781926503E-2</v>
      </c>
      <c r="R98" s="2">
        <v>1.1960834238276799E-2</v>
      </c>
      <c r="S98" s="1">
        <v>4.0121854166607499E-3</v>
      </c>
      <c r="T98" s="1">
        <v>1.34586196054368E-3</v>
      </c>
    </row>
    <row r="99" spans="1:20" x14ac:dyDescent="0.2">
      <c r="D99" s="3">
        <v>0.94467707929984401</v>
      </c>
      <c r="E99" s="3">
        <v>0.326778164168672</v>
      </c>
      <c r="F99" s="3">
        <v>0.113037535171904</v>
      </c>
      <c r="G99" s="2">
        <v>3.9101401987019203E-2</v>
      </c>
      <c r="H99" s="2">
        <v>1.3525769427167199E-2</v>
      </c>
      <c r="I99" s="1">
        <v>4.6787692844779301E-3</v>
      </c>
      <c r="J99" s="1">
        <v>1.6184574293722101E-3</v>
      </c>
      <c r="N99" s="3">
        <v>1</v>
      </c>
      <c r="O99" s="3">
        <v>0.19424293151233499</v>
      </c>
      <c r="P99" s="3">
        <v>3.7730316442505601E-2</v>
      </c>
      <c r="Q99" s="2">
        <v>3.56909939906652E-2</v>
      </c>
      <c r="R99" s="2">
        <v>1.19761455322147E-2</v>
      </c>
      <c r="S99" s="1">
        <v>4.0186065382852498E-3</v>
      </c>
      <c r="T99" s="1">
        <v>1.3484470830877201E-3</v>
      </c>
    </row>
    <row r="101" spans="1:20" x14ac:dyDescent="0.2">
      <c r="A101" t="s">
        <v>117</v>
      </c>
      <c r="B101" t="s">
        <v>98</v>
      </c>
      <c r="C101" t="s">
        <v>121</v>
      </c>
      <c r="D101" s="4">
        <v>1</v>
      </c>
      <c r="E101" s="3">
        <v>0.87477743286073195</v>
      </c>
      <c r="F101" s="3">
        <v>0.76523555704241197</v>
      </c>
      <c r="G101" s="3">
        <v>0.669410796123313</v>
      </c>
      <c r="H101" s="3">
        <v>0.58558545776200999</v>
      </c>
      <c r="I101" s="3">
        <v>0.51225694346162798</v>
      </c>
      <c r="J101" s="3">
        <v>0.44811081396644797</v>
      </c>
      <c r="M101" t="s">
        <v>121</v>
      </c>
      <c r="N101" s="4">
        <v>1</v>
      </c>
      <c r="O101" s="3">
        <v>0.99489370190734105</v>
      </c>
      <c r="P101" s="3">
        <v>0.98981347809489295</v>
      </c>
      <c r="Q101" s="3">
        <v>0.98475919541960899</v>
      </c>
      <c r="R101" s="3">
        <v>0.97973072141830897</v>
      </c>
      <c r="S101" s="3">
        <v>0.97472792430421096</v>
      </c>
      <c r="T101" s="3">
        <v>0.96975067296347495</v>
      </c>
    </row>
    <row r="102" spans="1:20" x14ac:dyDescent="0.2">
      <c r="D102" s="4">
        <v>1</v>
      </c>
      <c r="E102" s="3">
        <v>0.87383827698210004</v>
      </c>
      <c r="F102" s="3">
        <v>0.76359333431904397</v>
      </c>
      <c r="G102" s="3">
        <v>0.66725708357637004</v>
      </c>
      <c r="H102" s="3">
        <v>0.58307478021647596</v>
      </c>
      <c r="I102" s="3">
        <v>0.50951306129608198</v>
      </c>
      <c r="J102" s="3">
        <v>0.44523201558284298</v>
      </c>
      <c r="N102" s="4">
        <v>1</v>
      </c>
      <c r="O102" s="3">
        <v>0.99487190246542201</v>
      </c>
      <c r="P102" s="3">
        <v>0.98977010231516804</v>
      </c>
      <c r="Q102" s="3">
        <v>0.98469446469368604</v>
      </c>
      <c r="R102" s="3">
        <v>0.97964485543697699</v>
      </c>
      <c r="S102" s="3">
        <v>0.97462114106904896</v>
      </c>
      <c r="T102" s="3">
        <v>0.96962318879838505</v>
      </c>
    </row>
    <row r="103" spans="1:20" x14ac:dyDescent="0.2">
      <c r="D103" s="4">
        <v>1</v>
      </c>
      <c r="E103" s="3">
        <v>0.87289741090096395</v>
      </c>
      <c r="F103" s="3">
        <v>0.76194988995760704</v>
      </c>
      <c r="G103" s="3">
        <v>0.66510408618026995</v>
      </c>
      <c r="H103" s="3">
        <v>0.58056763480641005</v>
      </c>
      <c r="I103" s="3">
        <v>0.50677598527541201</v>
      </c>
      <c r="J103" s="3">
        <v>0.44236344545369199</v>
      </c>
      <c r="N103" s="4">
        <v>1</v>
      </c>
      <c r="O103" s="3">
        <v>0.99484629432970295</v>
      </c>
      <c r="P103" s="3">
        <v>0.98971914934154204</v>
      </c>
      <c r="Q103" s="3">
        <v>0.98461842814957901</v>
      </c>
      <c r="R103" s="3">
        <v>0.97954399457334596</v>
      </c>
      <c r="S103" s="3">
        <v>0.97449571313420802</v>
      </c>
      <c r="T103" s="3">
        <v>0.96947344905174804</v>
      </c>
    </row>
    <row r="104" spans="1:20" x14ac:dyDescent="0.2">
      <c r="D104" s="4">
        <v>1</v>
      </c>
      <c r="E104" s="3">
        <v>0.87194527298606195</v>
      </c>
      <c r="F104" s="3">
        <v>0.76028855908273696</v>
      </c>
      <c r="G104" s="3">
        <v>0.66293001519757699</v>
      </c>
      <c r="H104" s="3">
        <v>0.57803869307210498</v>
      </c>
      <c r="I104" s="3">
        <v>0.50401810602726305</v>
      </c>
      <c r="J104" s="3">
        <v>0.43947620504985901</v>
      </c>
      <c r="N104" s="4">
        <v>1</v>
      </c>
      <c r="O104" s="3">
        <v>0.99482300396016399</v>
      </c>
      <c r="P104" s="3">
        <v>0.98967280920832401</v>
      </c>
      <c r="Q104" s="3">
        <v>0.98454927699431904</v>
      </c>
      <c r="R104" s="3">
        <v>0.97945226928629603</v>
      </c>
      <c r="S104" s="3">
        <v>0.97438164876699196</v>
      </c>
      <c r="T104" s="3">
        <v>0.96933727883003595</v>
      </c>
    </row>
    <row r="106" spans="1:20" x14ac:dyDescent="0.2">
      <c r="A106" t="s">
        <v>117</v>
      </c>
      <c r="B106" t="s">
        <v>98</v>
      </c>
      <c r="C106" t="s">
        <v>122</v>
      </c>
      <c r="D106" s="5">
        <v>19.149873814513199</v>
      </c>
      <c r="E106" s="5">
        <v>25.740890751016</v>
      </c>
      <c r="F106" s="5">
        <v>32.793322153679497</v>
      </c>
      <c r="G106" s="5">
        <v>40.433585321045399</v>
      </c>
      <c r="H106" s="5">
        <v>48.798634641553299</v>
      </c>
      <c r="I106" s="5">
        <v>58.038416548835301</v>
      </c>
      <c r="J106" s="5">
        <v>68.318557363962896</v>
      </c>
      <c r="M106" t="s">
        <v>122</v>
      </c>
      <c r="N106" s="5">
        <v>508.73217615972101</v>
      </c>
      <c r="O106" s="5">
        <v>674.36713352836</v>
      </c>
      <c r="P106" s="5">
        <v>840.019764782734</v>
      </c>
      <c r="Q106" s="5">
        <v>1005.69441136466</v>
      </c>
      <c r="R106" s="5">
        <v>1171.39541529295</v>
      </c>
      <c r="S106" s="5">
        <v>1337.1271192771701</v>
      </c>
      <c r="T106" s="5">
        <v>1502.89386683149</v>
      </c>
    </row>
    <row r="107" spans="1:20" x14ac:dyDescent="0.2">
      <c r="D107" s="5">
        <v>19.002860260093399</v>
      </c>
      <c r="E107" s="5">
        <v>25.552321924211899</v>
      </c>
      <c r="F107" s="5">
        <v>32.5672137558307</v>
      </c>
      <c r="G107" s="5">
        <v>40.175310533690897</v>
      </c>
      <c r="H107" s="5">
        <v>48.515192139815802</v>
      </c>
      <c r="I107" s="5">
        <v>57.738767762903898</v>
      </c>
      <c r="J107" s="5">
        <v>68.014042892238805</v>
      </c>
      <c r="N107" s="5">
        <v>506.428359456892</v>
      </c>
      <c r="O107" s="5">
        <v>671.26923198679697</v>
      </c>
      <c r="P107" s="5">
        <v>836.12784813267899</v>
      </c>
      <c r="Q107" s="5">
        <v>1001.00856559161</v>
      </c>
      <c r="R107" s="5">
        <v>1165.9157426448901</v>
      </c>
      <c r="S107" s="5">
        <v>1330.8537382732</v>
      </c>
      <c r="T107" s="5">
        <v>1495.82691227186</v>
      </c>
    </row>
    <row r="108" spans="1:20" x14ac:dyDescent="0.2">
      <c r="D108" s="5">
        <v>18.858989013477601</v>
      </c>
      <c r="E108" s="5">
        <v>25.3683019860485</v>
      </c>
      <c r="F108" s="5">
        <v>32.347116462989</v>
      </c>
      <c r="G108" s="5">
        <v>39.924592208222101</v>
      </c>
      <c r="H108" s="5">
        <v>48.240968653762998</v>
      </c>
      <c r="I108" s="5">
        <v>57.450160368045502</v>
      </c>
      <c r="J108" s="5">
        <v>67.722605615572505</v>
      </c>
      <c r="N108" s="5">
        <v>503.768741627586</v>
      </c>
      <c r="O108" s="5">
        <v>667.69959893972703</v>
      </c>
      <c r="P108" s="5">
        <v>831.64828268084602</v>
      </c>
      <c r="Q108" s="5">
        <v>995.61916999835</v>
      </c>
      <c r="R108" s="5">
        <v>1159.6166386324401</v>
      </c>
      <c r="S108" s="5">
        <v>1323.64506703299</v>
      </c>
      <c r="T108" s="5">
        <v>1487.70883447645</v>
      </c>
    </row>
    <row r="109" spans="1:20" x14ac:dyDescent="0.2">
      <c r="D109" s="5">
        <v>18.714916213064399</v>
      </c>
      <c r="E109" s="5">
        <v>25.183854075460999</v>
      </c>
      <c r="F109" s="5">
        <v>32.126405571762596</v>
      </c>
      <c r="G109" s="5">
        <v>39.673133999901303</v>
      </c>
      <c r="H109" s="5">
        <v>47.9659649549127</v>
      </c>
      <c r="I109" s="5">
        <v>57.160855415907001</v>
      </c>
      <c r="J109" s="5">
        <v>67.430726710634204</v>
      </c>
      <c r="N109" s="5">
        <v>501.34060777352698</v>
      </c>
      <c r="O109" s="5">
        <v>664.43078108908401</v>
      </c>
      <c r="P109" s="5">
        <v>827.53885467499299</v>
      </c>
      <c r="Q109" s="5">
        <v>990.66922278674303</v>
      </c>
      <c r="R109" s="5">
        <v>1153.82628028047</v>
      </c>
      <c r="S109" s="5">
        <v>1317.0144227313299</v>
      </c>
      <c r="T109" s="5">
        <v>1480.23804655193</v>
      </c>
    </row>
    <row r="111" spans="1:20" x14ac:dyDescent="0.2">
      <c r="A111" t="s">
        <v>117</v>
      </c>
      <c r="B111" t="s">
        <v>98</v>
      </c>
      <c r="C111" t="s">
        <v>123</v>
      </c>
      <c r="D111" s="3">
        <v>0</v>
      </c>
      <c r="E111" s="3">
        <v>0.22853295692023101</v>
      </c>
      <c r="F111" s="3">
        <v>0.36198626387617</v>
      </c>
      <c r="G111" s="3">
        <v>0.446945511675712</v>
      </c>
      <c r="H111" s="3">
        <v>0.50403923988121901</v>
      </c>
      <c r="I111" s="3">
        <v>0.54381468979811098</v>
      </c>
      <c r="J111" s="3">
        <v>0.57222553046995595</v>
      </c>
      <c r="M111" t="s">
        <v>123</v>
      </c>
      <c r="N111" s="3">
        <v>0</v>
      </c>
      <c r="O111" s="3">
        <v>0.245575154945681</v>
      </c>
      <c r="P111" s="3">
        <v>0.39430020669322802</v>
      </c>
      <c r="Q111" s="3">
        <v>0.49402760469552498</v>
      </c>
      <c r="R111" s="3">
        <v>0.56554315300534697</v>
      </c>
      <c r="S111" s="3">
        <v>0.61933219536636597</v>
      </c>
      <c r="T111" s="3">
        <v>0.66125680428604505</v>
      </c>
    </row>
    <row r="112" spans="1:20" x14ac:dyDescent="0.2">
      <c r="D112" s="3">
        <v>0</v>
      </c>
      <c r="E112" s="3">
        <v>0.22836745167424699</v>
      </c>
      <c r="F112" s="3">
        <v>0.36161909563296302</v>
      </c>
      <c r="G112" s="3">
        <v>0.44636987560536001</v>
      </c>
      <c r="H112" s="3">
        <v>0.50326126664386495</v>
      </c>
      <c r="I112" s="3">
        <v>0.54284696253282405</v>
      </c>
      <c r="J112" s="3">
        <v>0.57108389067844301</v>
      </c>
      <c r="N112" s="3">
        <v>0</v>
      </c>
      <c r="O112" s="3">
        <v>0.24552535141843901</v>
      </c>
      <c r="P112" s="3">
        <v>0.39423586405309302</v>
      </c>
      <c r="Q112" s="3">
        <v>0.49396007724764301</v>
      </c>
      <c r="R112" s="3">
        <v>0.56547655887257198</v>
      </c>
      <c r="S112" s="3">
        <v>0.61926805273005603</v>
      </c>
      <c r="T112" s="3">
        <v>0.66119559728370403</v>
      </c>
    </row>
    <row r="113" spans="1:20" x14ac:dyDescent="0.2">
      <c r="D113" s="3">
        <v>0</v>
      </c>
      <c r="E113" s="3">
        <v>0.22821284239416101</v>
      </c>
      <c r="F113" s="3">
        <v>0.36126530450064798</v>
      </c>
      <c r="G113" s="3">
        <v>0.44580755908651998</v>
      </c>
      <c r="H113" s="3">
        <v>0.50249585186854195</v>
      </c>
      <c r="I113" s="3">
        <v>0.54189098945916503</v>
      </c>
      <c r="J113" s="3">
        <v>0.56995340053070498</v>
      </c>
      <c r="N113" s="3">
        <v>0</v>
      </c>
      <c r="O113" s="3">
        <v>0.24547485796670199</v>
      </c>
      <c r="P113" s="3">
        <v>0.39417060215854099</v>
      </c>
      <c r="Q113" s="3">
        <v>0.49389155144590802</v>
      </c>
      <c r="R113" s="3">
        <v>0.56540894215871096</v>
      </c>
      <c r="S113" s="3">
        <v>0.61920288356744302</v>
      </c>
      <c r="T113" s="3">
        <v>0.66113336624629104</v>
      </c>
    </row>
    <row r="114" spans="1:20" x14ac:dyDescent="0.2">
      <c r="D114" s="3">
        <v>0</v>
      </c>
      <c r="E114" s="3">
        <v>0.228048012057432</v>
      </c>
      <c r="F114" s="3">
        <v>0.360895100371663</v>
      </c>
      <c r="G114" s="3">
        <v>0.44522425083564698</v>
      </c>
      <c r="H114" s="3">
        <v>0.50170581003861003</v>
      </c>
      <c r="I114" s="3">
        <v>0.54090747086888002</v>
      </c>
      <c r="J114" s="3">
        <v>0.56879305925395296</v>
      </c>
      <c r="N114" s="3">
        <v>0</v>
      </c>
      <c r="O114" s="3">
        <v>0.24541707404652499</v>
      </c>
      <c r="P114" s="3">
        <v>0.39409594799355002</v>
      </c>
      <c r="Q114" s="3">
        <v>0.493813207877914</v>
      </c>
      <c r="R114" s="3">
        <v>0.56533169245946802</v>
      </c>
      <c r="S114" s="3">
        <v>0.61912849248870805</v>
      </c>
      <c r="T114" s="3">
        <v>0.66106239752061602</v>
      </c>
    </row>
    <row r="115" spans="1:20" x14ac:dyDescent="0.2">
      <c r="D115" s="3"/>
      <c r="E115" s="3"/>
      <c r="F115" s="3"/>
      <c r="G115" s="3"/>
      <c r="H115" s="3"/>
      <c r="I115" s="3"/>
      <c r="J115" s="3"/>
      <c r="N115" s="3"/>
      <c r="O115" s="3"/>
      <c r="P115" s="3"/>
      <c r="Q115" s="3"/>
      <c r="R115" s="3"/>
      <c r="S115" s="3"/>
      <c r="T115" s="3"/>
    </row>
    <row r="116" spans="1:20" x14ac:dyDescent="0.2">
      <c r="A116" t="s">
        <v>117</v>
      </c>
      <c r="B116" t="s">
        <v>98</v>
      </c>
      <c r="C116" t="s">
        <v>124</v>
      </c>
      <c r="D116" s="3">
        <v>1</v>
      </c>
      <c r="E116" s="3">
        <v>0.74394759683121503</v>
      </c>
      <c r="F116" s="3">
        <v>0.58395650568036395</v>
      </c>
      <c r="G116" s="3">
        <v>0.47361305366471701</v>
      </c>
      <c r="H116" s="3">
        <v>0.39242642658297999</v>
      </c>
      <c r="I116" s="3">
        <v>0.32995169326165003</v>
      </c>
      <c r="J116" s="3">
        <v>0.280302666704354</v>
      </c>
      <c r="M116" t="s">
        <v>124</v>
      </c>
      <c r="N116" s="3">
        <v>0.99999999999998901</v>
      </c>
      <c r="O116" s="3">
        <v>0.75438459389023804</v>
      </c>
      <c r="P116" s="3">
        <v>0.60561929312615204</v>
      </c>
      <c r="Q116" s="3">
        <v>0.50585164878205702</v>
      </c>
      <c r="R116" s="3">
        <v>0.43429585733224702</v>
      </c>
      <c r="S116" s="3">
        <v>0.38046657555994301</v>
      </c>
      <c r="T116" s="3">
        <v>0.33850173148438101</v>
      </c>
    </row>
    <row r="117" spans="1:20" x14ac:dyDescent="0.2">
      <c r="D117" s="3">
        <v>1</v>
      </c>
      <c r="E117" s="3">
        <v>0.74368428499201999</v>
      </c>
      <c r="F117" s="3">
        <v>0.58349665410634799</v>
      </c>
      <c r="G117" s="3">
        <v>0.47299846616388203</v>
      </c>
      <c r="H117" s="3">
        <v>0.39168885913775597</v>
      </c>
      <c r="I117" s="3">
        <v>0.32911786995742598</v>
      </c>
      <c r="J117" s="3">
        <v>0.27939612838780198</v>
      </c>
      <c r="N117" s="3">
        <v>0.999999999999999</v>
      </c>
      <c r="O117" s="3">
        <v>0.75443404125343905</v>
      </c>
      <c r="P117" s="3">
        <v>0.60568292347623098</v>
      </c>
      <c r="Q117" s="3">
        <v>0.50591810786112901</v>
      </c>
      <c r="R117" s="3">
        <v>0.43436102707392299</v>
      </c>
      <c r="S117" s="3">
        <v>0.38052893784856401</v>
      </c>
      <c r="T117" s="3">
        <v>0.33856080225734703</v>
      </c>
    </row>
    <row r="118" spans="1:20" x14ac:dyDescent="0.2">
      <c r="D118" s="3">
        <v>1</v>
      </c>
      <c r="E118" s="3">
        <v>0.74340762041737296</v>
      </c>
      <c r="F118" s="3">
        <v>0.58301917065948405</v>
      </c>
      <c r="G118" s="3">
        <v>0.47236522580169898</v>
      </c>
      <c r="H118" s="3">
        <v>0.390933050056128</v>
      </c>
      <c r="I118" s="3">
        <v>0.328266951609194</v>
      </c>
      <c r="J118" s="3">
        <v>0.278474061091664</v>
      </c>
      <c r="N118" s="3">
        <v>0.999999999999999</v>
      </c>
      <c r="O118" s="3">
        <v>0.75448411595206</v>
      </c>
      <c r="P118" s="3">
        <v>0.60574734790970797</v>
      </c>
      <c r="Q118" s="3">
        <v>0.50598537754995199</v>
      </c>
      <c r="R118" s="3">
        <v>0.43442696909014</v>
      </c>
      <c r="S118" s="3">
        <v>0.38059201380684898</v>
      </c>
      <c r="T118" s="3">
        <v>0.33862052167275802</v>
      </c>
    </row>
    <row r="119" spans="1:20" x14ac:dyDescent="0.2">
      <c r="D119" s="3">
        <v>1</v>
      </c>
      <c r="E119" s="3">
        <v>0.74313153804763099</v>
      </c>
      <c r="F119" s="3">
        <v>0.58253999723871597</v>
      </c>
      <c r="G119" s="3">
        <v>0.47172769897913702</v>
      </c>
      <c r="H119" s="3">
        <v>0.39017074358154102</v>
      </c>
      <c r="I119" s="3">
        <v>0.32740791013173598</v>
      </c>
      <c r="J119" s="3">
        <v>0.277542852138845</v>
      </c>
      <c r="N119" s="3">
        <v>1</v>
      </c>
      <c r="O119" s="3">
        <v>0.75454151439487605</v>
      </c>
      <c r="P119" s="3">
        <v>0.60582123116191799</v>
      </c>
      <c r="Q119" s="3">
        <v>0.50606256482184997</v>
      </c>
      <c r="R119" s="3">
        <v>0.43450267717222002</v>
      </c>
      <c r="S119" s="3">
        <v>0.38066447801976899</v>
      </c>
      <c r="T119" s="3">
        <v>0.33868917836651402</v>
      </c>
    </row>
    <row r="121" spans="1:20" x14ac:dyDescent="0.2">
      <c r="A121" t="s">
        <v>117</v>
      </c>
      <c r="B121" t="s">
        <v>98</v>
      </c>
      <c r="C121" t="s">
        <v>127</v>
      </c>
      <c r="D121" s="1">
        <v>1.0725792464294599</v>
      </c>
      <c r="E121" s="1">
        <v>1.0725792464294599</v>
      </c>
      <c r="F121" s="1">
        <v>1.0725792464294599</v>
      </c>
      <c r="G121" s="1">
        <v>1.0725792464294599</v>
      </c>
      <c r="H121" s="1">
        <v>1.0725792464294599</v>
      </c>
      <c r="I121" s="1">
        <v>1.0725792464294599</v>
      </c>
      <c r="J121" s="1">
        <v>1.0725792464294599</v>
      </c>
      <c r="M121" t="s">
        <v>127</v>
      </c>
      <c r="N121" s="1">
        <v>0.87499571379878105</v>
      </c>
      <c r="O121" s="1">
        <v>0.87499571379878105</v>
      </c>
      <c r="P121" s="1">
        <v>0.87499571379878105</v>
      </c>
      <c r="Q121" s="1">
        <v>1.0627447094857001</v>
      </c>
      <c r="R121" s="1">
        <v>1.0627447094857001</v>
      </c>
      <c r="S121" s="1">
        <v>1.0627447094857001</v>
      </c>
      <c r="T121" s="1">
        <v>1.0627447094857001</v>
      </c>
    </row>
    <row r="122" spans="1:20" x14ac:dyDescent="0.2">
      <c r="D122" s="1">
        <v>1.0727380190117599</v>
      </c>
      <c r="E122" s="1">
        <v>1.0727380190117599</v>
      </c>
      <c r="F122" s="1">
        <v>1.0727380190117599</v>
      </c>
      <c r="G122" s="1">
        <v>1.0727380190117599</v>
      </c>
      <c r="H122" s="1">
        <v>1.0727380190117599</v>
      </c>
      <c r="I122" s="1">
        <v>1.0727380190117599</v>
      </c>
      <c r="J122" s="1">
        <v>1.0727380190117599</v>
      </c>
      <c r="N122" s="1">
        <v>0.87499567479912799</v>
      </c>
      <c r="O122" s="1">
        <v>0.87499567479912799</v>
      </c>
      <c r="P122" s="1">
        <v>0.87499567479912799</v>
      </c>
      <c r="Q122" s="1">
        <v>1.0627448322245101</v>
      </c>
      <c r="R122" s="1">
        <v>1.0627448322245101</v>
      </c>
      <c r="S122" s="1">
        <v>1.0627448322245101</v>
      </c>
      <c r="T122" s="1">
        <v>1.0627448322245101</v>
      </c>
    </row>
    <row r="123" spans="1:20" x14ac:dyDescent="0.2">
      <c r="D123" s="1">
        <v>1.07289724404388</v>
      </c>
      <c r="E123" s="1">
        <v>1.07289724404388</v>
      </c>
      <c r="F123" s="1">
        <v>1.07289724404388</v>
      </c>
      <c r="G123" s="1">
        <v>1.07289724404388</v>
      </c>
      <c r="H123" s="1">
        <v>1.07289724404388</v>
      </c>
      <c r="I123" s="1">
        <v>1.07289724404388</v>
      </c>
      <c r="J123" s="1">
        <v>1.07289724404388</v>
      </c>
      <c r="N123" s="1">
        <v>0.87499562909727202</v>
      </c>
      <c r="O123" s="1">
        <v>0.87499562909727202</v>
      </c>
      <c r="P123" s="1">
        <v>0.87499562909727202</v>
      </c>
      <c r="Q123" s="1">
        <v>1.06274497605901</v>
      </c>
      <c r="R123" s="1">
        <v>1.06274497605901</v>
      </c>
      <c r="S123" s="1">
        <v>1.06274497605901</v>
      </c>
      <c r="T123" s="1">
        <v>1.06274497605901</v>
      </c>
    </row>
    <row r="124" spans="1:20" x14ac:dyDescent="0.2">
      <c r="D124" s="1">
        <v>1.07306055041129</v>
      </c>
      <c r="E124" s="1">
        <v>1.07306055041129</v>
      </c>
      <c r="F124" s="1">
        <v>1.07306055041129</v>
      </c>
      <c r="G124" s="1">
        <v>1.07306055041129</v>
      </c>
      <c r="H124" s="1">
        <v>1.07306055041129</v>
      </c>
      <c r="I124" s="1">
        <v>1.07306055041129</v>
      </c>
      <c r="J124" s="1">
        <v>1.07306055041129</v>
      </c>
      <c r="N124" s="1">
        <v>0.874995586757779</v>
      </c>
      <c r="O124" s="1">
        <v>0.874995586757779</v>
      </c>
      <c r="P124" s="1">
        <v>0.874995586757779</v>
      </c>
      <c r="Q124" s="1">
        <v>1.0627451093067199</v>
      </c>
      <c r="R124" s="1">
        <v>1.0627451093067199</v>
      </c>
      <c r="S124" s="1">
        <v>1.0627451093067199</v>
      </c>
      <c r="T124" s="1">
        <v>1.0627451093067199</v>
      </c>
    </row>
    <row r="126" spans="1:20" x14ac:dyDescent="0.2">
      <c r="A126" t="s">
        <v>117</v>
      </c>
      <c r="B126" t="s">
        <v>98</v>
      </c>
      <c r="C126" t="s">
        <v>128</v>
      </c>
      <c r="D126" s="1">
        <v>6.0296153138965802E-2</v>
      </c>
      <c r="E126" s="1">
        <v>6.0296153138965802E-2</v>
      </c>
      <c r="F126" s="1">
        <v>6.0296153138965802E-2</v>
      </c>
      <c r="G126" s="1">
        <v>6.0296153138965802E-2</v>
      </c>
      <c r="H126" s="1">
        <v>6.0296153138965802E-2</v>
      </c>
      <c r="I126" s="1">
        <v>6.0296153138965802E-2</v>
      </c>
      <c r="J126" s="1">
        <v>6.0296153138965802E-2</v>
      </c>
      <c r="M126" t="s">
        <v>128</v>
      </c>
      <c r="N126" s="1">
        <v>-0.124998150000684</v>
      </c>
      <c r="O126" s="1">
        <v>-0.124998150000684</v>
      </c>
      <c r="P126" s="1">
        <v>-0.124998150000684</v>
      </c>
      <c r="Q126" s="1">
        <v>6.2727800669733796E-2</v>
      </c>
      <c r="R126" s="1">
        <v>6.2727800669733796E-2</v>
      </c>
      <c r="S126" s="1">
        <v>6.2727800669733796E-2</v>
      </c>
      <c r="T126" s="1">
        <v>6.2727800669733796E-2</v>
      </c>
    </row>
    <row r="127" spans="1:20" x14ac:dyDescent="0.2">
      <c r="D127" s="1">
        <v>6.0257993094900701E-2</v>
      </c>
      <c r="E127" s="1">
        <v>6.0257993094900701E-2</v>
      </c>
      <c r="F127" s="1">
        <v>6.0257993094900701E-2</v>
      </c>
      <c r="G127" s="1">
        <v>6.0257993094900701E-2</v>
      </c>
      <c r="H127" s="1">
        <v>6.0257993094900701E-2</v>
      </c>
      <c r="I127" s="1">
        <v>6.0257993094900701E-2</v>
      </c>
      <c r="J127" s="1">
        <v>6.0257993094900701E-2</v>
      </c>
      <c r="L127" s="36"/>
      <c r="N127" s="1">
        <v>-0.124998133140335</v>
      </c>
      <c r="O127" s="1">
        <v>-0.124998133140335</v>
      </c>
      <c r="P127" s="1">
        <v>-0.124998133140335</v>
      </c>
      <c r="Q127" s="1">
        <v>6.2727769479725998E-2</v>
      </c>
      <c r="R127" s="1">
        <v>6.2727769479725998E-2</v>
      </c>
      <c r="S127" s="1">
        <v>6.2727769479725998E-2</v>
      </c>
      <c r="T127" s="1">
        <v>6.2727769479725998E-2</v>
      </c>
    </row>
    <row r="128" spans="1:20" x14ac:dyDescent="0.2">
      <c r="D128" s="1">
        <v>6.0219775283875898E-2</v>
      </c>
      <c r="E128" s="1">
        <v>6.0219775283875898E-2</v>
      </c>
      <c r="F128" s="1">
        <v>6.0219775283875898E-2</v>
      </c>
      <c r="G128" s="1">
        <v>6.0219775283875898E-2</v>
      </c>
      <c r="H128" s="1">
        <v>6.0219775283875898E-2</v>
      </c>
      <c r="I128" s="1">
        <v>6.0219775283875898E-2</v>
      </c>
      <c r="J128" s="1">
        <v>6.0219775283875898E-2</v>
      </c>
      <c r="N128" s="1">
        <v>-0.124998113386305</v>
      </c>
      <c r="O128" s="1">
        <v>-0.124998113386305</v>
      </c>
      <c r="P128" s="1">
        <v>-0.124998113386305</v>
      </c>
      <c r="Q128" s="1">
        <v>6.2727732942778003E-2</v>
      </c>
      <c r="R128" s="1">
        <v>6.2727732942778003E-2</v>
      </c>
      <c r="S128" s="1">
        <v>6.2727732942778003E-2</v>
      </c>
      <c r="T128" s="1">
        <v>6.2727732942778003E-2</v>
      </c>
    </row>
    <row r="129" spans="1:21" x14ac:dyDescent="0.2">
      <c r="D129" s="1">
        <v>6.01806038672629E-2</v>
      </c>
      <c r="E129" s="1">
        <v>6.01806038672629E-2</v>
      </c>
      <c r="F129" s="1">
        <v>6.01806038672629E-2</v>
      </c>
      <c r="G129" s="1">
        <v>6.01806038672629E-2</v>
      </c>
      <c r="H129" s="1">
        <v>6.01806038672629E-2</v>
      </c>
      <c r="I129" s="1">
        <v>6.01806038672629E-2</v>
      </c>
      <c r="J129" s="1">
        <v>6.01806038672629E-2</v>
      </c>
      <c r="N129" s="1">
        <v>-0.124998095078831</v>
      </c>
      <c r="O129" s="1">
        <v>-0.124998095078831</v>
      </c>
      <c r="P129" s="1">
        <v>-0.124998095078831</v>
      </c>
      <c r="Q129" s="1">
        <v>6.2727699070541806E-2</v>
      </c>
      <c r="R129" s="1">
        <v>6.2727699070541806E-2</v>
      </c>
      <c r="S129" s="1">
        <v>6.2727699070541806E-2</v>
      </c>
      <c r="T129" s="1">
        <v>6.2727699070541806E-2</v>
      </c>
    </row>
    <row r="130" spans="1:21" x14ac:dyDescent="0.2">
      <c r="B130" t="s">
        <v>146</v>
      </c>
    </row>
    <row r="131" spans="1:21" x14ac:dyDescent="0.2">
      <c r="A131" s="36" t="s">
        <v>117</v>
      </c>
      <c r="B131" s="36" t="s">
        <v>98</v>
      </c>
      <c r="C131" t="s">
        <v>125</v>
      </c>
      <c r="D131" s="1">
        <v>-3.3357592986314999E-3</v>
      </c>
      <c r="E131" s="3">
        <v>0.199485963052669</v>
      </c>
      <c r="F131" s="3">
        <v>0.33194509677860101</v>
      </c>
      <c r="G131" s="3">
        <v>0.42020587627372502</v>
      </c>
      <c r="H131" s="3">
        <v>0.48064627404527099</v>
      </c>
      <c r="I131" s="3">
        <v>0.523081409384059</v>
      </c>
      <c r="J131" s="3">
        <v>0.55348847447293903</v>
      </c>
      <c r="M131" t="s">
        <v>125</v>
      </c>
      <c r="N131" s="1">
        <v>1.36000307682983E-15</v>
      </c>
      <c r="O131" s="3">
        <v>0.32158292325021198</v>
      </c>
      <c r="P131" s="3">
        <v>0.46716039614702798</v>
      </c>
      <c r="Q131" s="3">
        <v>0.46342696390351001</v>
      </c>
      <c r="R131" s="3">
        <v>0.53862531277549297</v>
      </c>
      <c r="S131" s="3">
        <v>0.59555970218114695</v>
      </c>
      <c r="T131" s="3">
        <v>0.640047852017812</v>
      </c>
    </row>
    <row r="132" spans="1:21" x14ac:dyDescent="0.2">
      <c r="D132" s="1">
        <v>-3.33364817353977E-3</v>
      </c>
      <c r="E132" s="3">
        <v>0.199367520510216</v>
      </c>
      <c r="F132" s="3">
        <v>0.33164072411882101</v>
      </c>
      <c r="G132" s="3">
        <v>0.41969513525666202</v>
      </c>
      <c r="H132" s="3">
        <v>0.47992901904815399</v>
      </c>
      <c r="I132" s="3">
        <v>0.52216747222368698</v>
      </c>
      <c r="J132" s="3">
        <v>0.55239269212421305</v>
      </c>
      <c r="L132" s="36"/>
      <c r="N132" s="1">
        <v>1.1102064435804801E-16</v>
      </c>
      <c r="O132" s="3">
        <v>0.32153055375925099</v>
      </c>
      <c r="P132" s="3">
        <v>0.46710140749067203</v>
      </c>
      <c r="Q132" s="3">
        <v>0.46335637370562299</v>
      </c>
      <c r="R132" s="3">
        <v>0.53855504816301702</v>
      </c>
      <c r="S132" s="3">
        <v>0.59549178945594095</v>
      </c>
      <c r="T132" s="3">
        <v>0.63998296905459395</v>
      </c>
    </row>
    <row r="133" spans="1:21" x14ac:dyDescent="0.2">
      <c r="D133" s="1">
        <v>-3.3315338526111E-3</v>
      </c>
      <c r="E133" s="3">
        <v>0.19925964141354899</v>
      </c>
      <c r="F133" s="3">
        <v>0.33135016524794703</v>
      </c>
      <c r="G133" s="3">
        <v>0.41919849849132901</v>
      </c>
      <c r="H133" s="3">
        <v>0.47922517785235702</v>
      </c>
      <c r="I133" s="3">
        <v>0.52126610674271601</v>
      </c>
      <c r="J133" s="3">
        <v>0.55130881319481495</v>
      </c>
      <c r="N133" s="1">
        <v>1.11020626812945E-16</v>
      </c>
      <c r="O133" s="3">
        <v>0.32147745659994198</v>
      </c>
      <c r="P133" s="3">
        <v>0.46704157149796599</v>
      </c>
      <c r="Q133" s="3">
        <v>0.46328475341806002</v>
      </c>
      <c r="R133" s="3">
        <v>0.53848371989078903</v>
      </c>
      <c r="S133" s="3">
        <v>0.59542280633725198</v>
      </c>
      <c r="T133" s="3">
        <v>0.63991701785660804</v>
      </c>
    </row>
    <row r="134" spans="1:21" x14ac:dyDescent="0.2">
      <c r="D134" s="1">
        <v>-3.3293667754361001E-3</v>
      </c>
      <c r="E134" s="3">
        <v>0.19914292874699999</v>
      </c>
      <c r="F134" s="3">
        <v>0.33104451686726899</v>
      </c>
      <c r="G134" s="3">
        <v>0.41868201993111198</v>
      </c>
      <c r="H134" s="3">
        <v>0.47849770347974002</v>
      </c>
      <c r="I134" s="3">
        <v>0.52033805317021697</v>
      </c>
      <c r="J134" s="3">
        <v>0.55019582196904904</v>
      </c>
      <c r="N134" s="1">
        <v>-1.6653091582896299E-16</v>
      </c>
      <c r="O134" s="3">
        <v>0.32141668651511401</v>
      </c>
      <c r="P134" s="3">
        <v>0.46697312552975301</v>
      </c>
      <c r="Q134" s="3">
        <v>0.46320285243263998</v>
      </c>
      <c r="R134" s="3">
        <v>0.53840220630305302</v>
      </c>
      <c r="S134" s="3">
        <v>0.59534403547234205</v>
      </c>
      <c r="T134" s="3">
        <v>0.63984177885940896</v>
      </c>
    </row>
    <row r="136" spans="1:21" x14ac:dyDescent="0.2">
      <c r="A136" s="36" t="s">
        <v>117</v>
      </c>
      <c r="B136" s="36" t="s">
        <v>98</v>
      </c>
      <c r="C136" t="s">
        <v>126</v>
      </c>
      <c r="D136" s="1">
        <v>1.00401529589469</v>
      </c>
      <c r="E136" s="3">
        <v>0.77872300527168203</v>
      </c>
      <c r="F136" s="3">
        <v>0.62059946890708095</v>
      </c>
      <c r="G136" s="3">
        <v>0.506201845213473</v>
      </c>
      <c r="H136" s="3">
        <v>0.420337187952877</v>
      </c>
      <c r="I136" s="3">
        <v>0.35371291534601801</v>
      </c>
      <c r="J136" s="3">
        <v>0.300585095678018</v>
      </c>
      <c r="M136" t="s">
        <v>126</v>
      </c>
      <c r="N136" s="1">
        <v>0.99999999999999101</v>
      </c>
      <c r="O136" s="3">
        <v>0.67837788731964499</v>
      </c>
      <c r="P136" s="3">
        <v>0.53276363991426501</v>
      </c>
      <c r="Q136" s="3">
        <v>0.536460750652892</v>
      </c>
      <c r="R136" s="3">
        <v>0.46122018281438698</v>
      </c>
      <c r="S136" s="3">
        <v>0.40424323334392798</v>
      </c>
      <c r="T136" s="3">
        <v>0.35971239896699703</v>
      </c>
    </row>
    <row r="137" spans="1:21" x14ac:dyDescent="0.2">
      <c r="D137" s="1">
        <v>1.00402407965767</v>
      </c>
      <c r="E137" s="3">
        <v>0.77850180611950204</v>
      </c>
      <c r="F137" s="3">
        <v>0.62017755366271199</v>
      </c>
      <c r="G137" s="3">
        <v>0.50560983481761701</v>
      </c>
      <c r="H137" s="3">
        <v>0.41960537038810902</v>
      </c>
      <c r="I137" s="3">
        <v>0.35286977052108898</v>
      </c>
      <c r="J137" s="3">
        <v>0.299656739956634</v>
      </c>
      <c r="N137" s="1">
        <v>0.999999999999999</v>
      </c>
      <c r="O137" s="3">
        <v>0.67842990968689099</v>
      </c>
      <c r="P137" s="3">
        <v>0.53282195542460198</v>
      </c>
      <c r="Q137" s="3">
        <v>0.53653035076887601</v>
      </c>
      <c r="R137" s="3">
        <v>0.461289084309569</v>
      </c>
      <c r="S137" s="3">
        <v>0.40430940669083798</v>
      </c>
      <c r="T137" s="3">
        <v>0.35977516510464003</v>
      </c>
    </row>
    <row r="138" spans="1:21" x14ac:dyDescent="0.2">
      <c r="D138" s="1">
        <v>1.0040328884515</v>
      </c>
      <c r="E138" s="3">
        <v>0.77826788434586702</v>
      </c>
      <c r="F138" s="3">
        <v>0.61973764911021401</v>
      </c>
      <c r="G138" s="3">
        <v>0.50499820476454305</v>
      </c>
      <c r="H138" s="3">
        <v>0.41885408254985401</v>
      </c>
      <c r="I138" s="3">
        <v>0.35200823255231301</v>
      </c>
      <c r="J138" s="3">
        <v>0.29871158686726901</v>
      </c>
      <c r="N138" s="1">
        <v>0.999999999999999</v>
      </c>
      <c r="O138" s="3">
        <v>0.678482598772293</v>
      </c>
      <c r="P138" s="3">
        <v>0.532881000119658</v>
      </c>
      <c r="Q138" s="3">
        <v>0.53660080650408304</v>
      </c>
      <c r="R138" s="3">
        <v>0.46135880937562401</v>
      </c>
      <c r="S138" s="3">
        <v>0.40437634419209101</v>
      </c>
      <c r="T138" s="3">
        <v>0.35983862689770402</v>
      </c>
    </row>
    <row r="139" spans="1:21" x14ac:dyDescent="0.2">
      <c r="D139" s="1">
        <v>1.0040419230367099</v>
      </c>
      <c r="E139" s="3">
        <v>0.77803527015296003</v>
      </c>
      <c r="F139" s="3">
        <v>0.619297154772117</v>
      </c>
      <c r="G139" s="3">
        <v>0.50438329201745002</v>
      </c>
      <c r="H139" s="3">
        <v>0.41809701569941199</v>
      </c>
      <c r="I139" s="3">
        <v>0.35113898274030803</v>
      </c>
      <c r="J139" s="3">
        <v>0.29775744058739601</v>
      </c>
      <c r="N139" s="1">
        <v>1</v>
      </c>
      <c r="O139" s="3">
        <v>0.67854299312155397</v>
      </c>
      <c r="P139" s="3">
        <v>0.53294871742083605</v>
      </c>
      <c r="Q139" s="3">
        <v>0.53668163633732602</v>
      </c>
      <c r="R139" s="3">
        <v>0.46143884813422498</v>
      </c>
      <c r="S139" s="3">
        <v>0.40445323303178299</v>
      </c>
      <c r="T139" s="3">
        <v>0.35991157537605301</v>
      </c>
    </row>
    <row r="141" spans="1:21" x14ac:dyDescent="0.2">
      <c r="A141" t="s">
        <v>129</v>
      </c>
    </row>
    <row r="142" spans="1:21" x14ac:dyDescent="0.2">
      <c r="A142" t="s">
        <v>130</v>
      </c>
      <c r="B142" t="s">
        <v>131</v>
      </c>
      <c r="C142" t="s">
        <v>118</v>
      </c>
      <c r="D142" s="2">
        <v>7.4294515000937001E-3</v>
      </c>
      <c r="E142" s="2">
        <v>1.48590288318002E-2</v>
      </c>
      <c r="F142" s="2">
        <v>2.2288857833836301E-2</v>
      </c>
      <c r="G142" s="2">
        <v>2.9719064359127901E-2</v>
      </c>
      <c r="H142" s="2">
        <v>3.7149774281916501E-2</v>
      </c>
      <c r="M142" t="s">
        <v>118</v>
      </c>
      <c r="N142" t="s">
        <v>168</v>
      </c>
      <c r="U142" t="s">
        <v>132</v>
      </c>
    </row>
    <row r="143" spans="1:21" x14ac:dyDescent="0.2">
      <c r="D143" s="2">
        <v>7.4283221710893001E-3</v>
      </c>
      <c r="E143" s="2">
        <v>1.48567721686674E-2</v>
      </c>
      <c r="F143" s="2">
        <v>2.2285477826555301E-2</v>
      </c>
      <c r="G143" s="2">
        <v>2.9714566993239301E-2</v>
      </c>
      <c r="H143" s="2">
        <v>3.7144167539206102E-2</v>
      </c>
      <c r="U143" t="s">
        <v>133</v>
      </c>
    </row>
    <row r="144" spans="1:21" x14ac:dyDescent="0.2">
      <c r="D144" s="2">
        <v>7.4271897330148197E-3</v>
      </c>
      <c r="E144" s="2">
        <v>1.4854509292272E-2</v>
      </c>
      <c r="F144" s="2">
        <v>2.2282088511578601E-2</v>
      </c>
      <c r="G144" s="2">
        <v>2.9710057239871499E-2</v>
      </c>
      <c r="H144" s="2">
        <v>3.7138545348785398E-2</v>
      </c>
    </row>
    <row r="145" spans="1:21" x14ac:dyDescent="0.2">
      <c r="D145" s="2">
        <v>7.4260286341956703E-3</v>
      </c>
      <c r="E145" s="2">
        <v>1.48521891443601E-2</v>
      </c>
      <c r="F145" s="2">
        <v>2.2278613414268501E-2</v>
      </c>
      <c r="G145" s="2">
        <v>2.9705433343310401E-2</v>
      </c>
      <c r="H145" s="2">
        <v>3.7132780854298601E-2</v>
      </c>
    </row>
    <row r="147" spans="1:21" x14ac:dyDescent="0.2">
      <c r="C147" t="s">
        <v>119</v>
      </c>
      <c r="D147" s="1">
        <v>0.49122911473444397</v>
      </c>
      <c r="E147" s="1">
        <v>0.49123693669125401</v>
      </c>
      <c r="F147" s="1">
        <v>0.49124997358033901</v>
      </c>
      <c r="G147" s="1">
        <v>0.49126822584333102</v>
      </c>
      <c r="H147" s="1">
        <v>0.49129169409856399</v>
      </c>
      <c r="M147" t="s">
        <v>119</v>
      </c>
    </row>
    <row r="148" spans="1:21" x14ac:dyDescent="0.2">
      <c r="D148" s="1">
        <v>0.49109079584577697</v>
      </c>
      <c r="E148" s="1">
        <v>0.49109873994998798</v>
      </c>
      <c r="F148" s="1">
        <v>0.49111198042745902</v>
      </c>
      <c r="G148" s="1">
        <v>0.49113051773389799</v>
      </c>
      <c r="H148" s="1">
        <v>0.49115435250735101</v>
      </c>
    </row>
    <row r="149" spans="1:21" x14ac:dyDescent="0.2">
      <c r="D149" s="1">
        <v>0.49095219194635698</v>
      </c>
      <c r="E149" s="1">
        <v>0.49096025841122498</v>
      </c>
      <c r="F149" s="1">
        <v>0.49097370283267699</v>
      </c>
      <c r="G149" s="1">
        <v>0.49099252568075202</v>
      </c>
      <c r="H149" s="1">
        <v>0.49101672761356102</v>
      </c>
    </row>
    <row r="150" spans="1:21" x14ac:dyDescent="0.2">
      <c r="D150" s="1">
        <v>0.49081012898016302</v>
      </c>
      <c r="E150" s="1">
        <v>0.49081832081987098</v>
      </c>
      <c r="F150" s="1">
        <v>0.490831974209335</v>
      </c>
      <c r="G150" s="1">
        <v>0.49085108963351098</v>
      </c>
      <c r="H150" s="1">
        <v>0.49087566777139902</v>
      </c>
    </row>
    <row r="152" spans="1:21" x14ac:dyDescent="0.2">
      <c r="A152" t="s">
        <v>136</v>
      </c>
      <c r="B152" t="s">
        <v>135</v>
      </c>
      <c r="C152" t="s">
        <v>118</v>
      </c>
      <c r="D152" t="s">
        <v>144</v>
      </c>
      <c r="M152" t="s">
        <v>118</v>
      </c>
      <c r="U152" t="s">
        <v>137</v>
      </c>
    </row>
    <row r="153" spans="1:21" x14ac:dyDescent="0.2">
      <c r="C153" t="s">
        <v>119</v>
      </c>
      <c r="D153" t="s">
        <v>139</v>
      </c>
      <c r="M153" t="s">
        <v>119</v>
      </c>
    </row>
    <row r="154" spans="1:21" x14ac:dyDescent="0.2">
      <c r="C154" t="s">
        <v>113</v>
      </c>
      <c r="D154" t="s">
        <v>138</v>
      </c>
      <c r="M154" t="s">
        <v>113</v>
      </c>
    </row>
    <row r="155" spans="1:21" x14ac:dyDescent="0.2">
      <c r="C155" t="s">
        <v>134</v>
      </c>
      <c r="D155" t="s">
        <v>140</v>
      </c>
      <c r="M155" t="s">
        <v>134</v>
      </c>
    </row>
    <row r="156" spans="1:21" x14ac:dyDescent="0.2">
      <c r="C156" t="s">
        <v>109</v>
      </c>
      <c r="D156" t="s">
        <v>141</v>
      </c>
      <c r="M156" t="s">
        <v>109</v>
      </c>
    </row>
    <row r="157" spans="1:21" x14ac:dyDescent="0.2">
      <c r="C157" t="s">
        <v>122</v>
      </c>
      <c r="D157" t="s">
        <v>142</v>
      </c>
      <c r="M157" t="s">
        <v>122</v>
      </c>
    </row>
    <row r="158" spans="1:21" x14ac:dyDescent="0.2">
      <c r="C158" t="s">
        <v>121</v>
      </c>
      <c r="M158" t="s">
        <v>121</v>
      </c>
    </row>
    <row r="159" spans="1:21" x14ac:dyDescent="0.2">
      <c r="L159" s="36"/>
    </row>
    <row r="160" spans="1:21" x14ac:dyDescent="0.2">
      <c r="B160" t="s">
        <v>135</v>
      </c>
      <c r="C160" t="s">
        <v>123</v>
      </c>
      <c r="D160" t="s">
        <v>145</v>
      </c>
      <c r="M160" t="s">
        <v>123</v>
      </c>
    </row>
    <row r="161" spans="1:13" x14ac:dyDescent="0.2">
      <c r="B161" t="s">
        <v>135</v>
      </c>
      <c r="C161" t="s">
        <v>124</v>
      </c>
      <c r="M161" t="s">
        <v>124</v>
      </c>
    </row>
    <row r="163" spans="1:13" x14ac:dyDescent="0.2">
      <c r="A163" s="36" t="s">
        <v>117</v>
      </c>
      <c r="B163" s="36" t="s">
        <v>98</v>
      </c>
      <c r="C163" t="s">
        <v>147</v>
      </c>
      <c r="D163" s="2">
        <v>6.2638093903959996E-2</v>
      </c>
      <c r="E163" s="2">
        <v>0.246539442114388</v>
      </c>
      <c r="F163" s="2">
        <v>0.371629094896538</v>
      </c>
      <c r="G163" s="2">
        <v>0.45341663984437602</v>
      </c>
      <c r="H163" s="2">
        <v>0.50959464745743999</v>
      </c>
      <c r="I163" s="2">
        <v>0.54921041230004397</v>
      </c>
      <c r="J163" s="2">
        <v>0.57768395992174404</v>
      </c>
      <c r="M163" t="s">
        <v>147</v>
      </c>
    </row>
    <row r="164" spans="1:13" x14ac:dyDescent="0.2">
      <c r="D164" s="2">
        <v>6.2638093903959996E-2</v>
      </c>
      <c r="E164" s="2">
        <v>0.246401255265813</v>
      </c>
      <c r="F164" s="2">
        <v>0.37131076784674999</v>
      </c>
      <c r="G164" s="2">
        <v>0.45290335760635397</v>
      </c>
      <c r="H164" s="2">
        <v>0.50888712540030201</v>
      </c>
      <c r="I164" s="2">
        <v>0.54831795496264302</v>
      </c>
      <c r="J164" s="2">
        <v>0.57662046183851401</v>
      </c>
      <c r="L164" s="36"/>
    </row>
    <row r="165" spans="1:13" x14ac:dyDescent="0.2">
      <c r="D165" s="2">
        <v>6.2638093903959996E-2</v>
      </c>
      <c r="E165" s="2">
        <v>0.246273308713992</v>
      </c>
      <c r="F165" s="2">
        <v>0.37100521808792097</v>
      </c>
      <c r="G165" s="2">
        <v>0.452403126273281</v>
      </c>
      <c r="H165" s="2">
        <v>0.50819208024037299</v>
      </c>
      <c r="I165" s="2">
        <v>0.54743723928163102</v>
      </c>
      <c r="J165" s="2">
        <v>0.575568110129273</v>
      </c>
    </row>
    <row r="166" spans="1:13" x14ac:dyDescent="0.2">
      <c r="D166" s="2">
        <v>6.2638093903959996E-2</v>
      </c>
      <c r="E166" s="2">
        <v>0.24613620017155299</v>
      </c>
      <c r="F166" s="2">
        <v>0.370684792832781</v>
      </c>
      <c r="G166" s="2">
        <v>0.45188354298788203</v>
      </c>
      <c r="H166" s="2">
        <v>0.50747408674103001</v>
      </c>
      <c r="I166" s="2">
        <v>0.54653068059391796</v>
      </c>
      <c r="J166" s="2">
        <v>0.57448762382156404</v>
      </c>
    </row>
    <row r="167" spans="1:13" x14ac:dyDescent="0.2">
      <c r="D167" s="2"/>
      <c r="E167" s="2"/>
      <c r="F167" s="2"/>
      <c r="G167" s="2"/>
      <c r="H167" s="2"/>
      <c r="I167" s="2"/>
      <c r="J167" s="2"/>
    </row>
    <row r="168" spans="1:13" x14ac:dyDescent="0.2">
      <c r="A168" s="36" t="s">
        <v>117</v>
      </c>
      <c r="B168" s="36" t="s">
        <v>98</v>
      </c>
      <c r="C168" t="s">
        <v>148</v>
      </c>
      <c r="D168" s="2">
        <v>0.93726816990543105</v>
      </c>
      <c r="E168" s="2">
        <v>0.72977709632144205</v>
      </c>
      <c r="F168" s="2">
        <v>0.58043125760983305</v>
      </c>
      <c r="G168" s="2">
        <v>0.47430232876871697</v>
      </c>
      <c r="H168" s="2">
        <v>0.39442766725365402</v>
      </c>
      <c r="I168" s="2">
        <v>0.33220099735192699</v>
      </c>
      <c r="J168" s="2">
        <v>0.28243944353762601</v>
      </c>
      <c r="M168" t="s">
        <v>148</v>
      </c>
    </row>
    <row r="169" spans="1:13" x14ac:dyDescent="0.2">
      <c r="D169" s="2">
        <v>0.93726816990543105</v>
      </c>
      <c r="E169" s="2">
        <v>0.72954789311095902</v>
      </c>
      <c r="F169" s="2">
        <v>0.58001756668598403</v>
      </c>
      <c r="G169" s="2">
        <v>0.47373390384397102</v>
      </c>
      <c r="H169" s="2">
        <v>0.39373152223023</v>
      </c>
      <c r="I169" s="2">
        <v>0.33140255199281998</v>
      </c>
      <c r="J169" s="2">
        <v>0.28156235334990098</v>
      </c>
    </row>
    <row r="170" spans="1:13" x14ac:dyDescent="0.2">
      <c r="D170" s="2">
        <v>0.93726816990543105</v>
      </c>
      <c r="E170" s="2">
        <v>0.72930630027967502</v>
      </c>
      <c r="F170" s="2">
        <v>0.57958714392698796</v>
      </c>
      <c r="G170" s="2">
        <v>0.47314726302610699</v>
      </c>
      <c r="H170" s="2">
        <v>0.39301724047803599</v>
      </c>
      <c r="I170" s="2">
        <v>0.33058692520856098</v>
      </c>
      <c r="J170" s="2">
        <v>0.28066954499798202</v>
      </c>
    </row>
    <row r="171" spans="1:13" x14ac:dyDescent="0.2">
      <c r="D171" s="2">
        <v>0.93726816990543105</v>
      </c>
      <c r="E171" s="2">
        <v>0.72906563974856797</v>
      </c>
      <c r="F171" s="2">
        <v>0.57915566689523601</v>
      </c>
      <c r="G171" s="2">
        <v>0.47255715585834601</v>
      </c>
      <c r="H171" s="2">
        <v>0.39229727999178299</v>
      </c>
      <c r="I171" s="2">
        <v>0.32976389600552702</v>
      </c>
      <c r="J171" s="2">
        <v>0.279768187077307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C72A5-376C-664F-81B1-38C63461F377}">
  <dimension ref="A1:O36"/>
  <sheetViews>
    <sheetView workbookViewId="0">
      <selection activeCell="D18" sqref="D18"/>
    </sheetView>
  </sheetViews>
  <sheetFormatPr baseColWidth="10" defaultRowHeight="16" x14ac:dyDescent="0.2"/>
  <sheetData>
    <row r="1" spans="1:15" x14ac:dyDescent="0.2">
      <c r="A1" t="s">
        <v>158</v>
      </c>
    </row>
    <row r="2" spans="1:15" x14ac:dyDescent="0.2">
      <c r="A2" t="s">
        <v>152</v>
      </c>
      <c r="B2" s="9" t="s">
        <v>1</v>
      </c>
      <c r="C2" s="9" t="s">
        <v>0</v>
      </c>
      <c r="D2" s="9" t="s">
        <v>4</v>
      </c>
      <c r="E2" s="9" t="s">
        <v>5</v>
      </c>
      <c r="F2" s="9" t="s">
        <v>12</v>
      </c>
      <c r="G2" s="9" t="s">
        <v>13</v>
      </c>
      <c r="H2" s="9" t="s">
        <v>35</v>
      </c>
      <c r="I2" s="9" t="s">
        <v>153</v>
      </c>
      <c r="J2" s="9" t="s">
        <v>154</v>
      </c>
      <c r="K2" s="9" t="s">
        <v>155</v>
      </c>
      <c r="L2" s="9" t="s">
        <v>156</v>
      </c>
      <c r="M2" t="s">
        <v>150</v>
      </c>
      <c r="N2" s="4" t="s">
        <v>149</v>
      </c>
      <c r="O2" s="4" t="s">
        <v>151</v>
      </c>
    </row>
    <row r="3" spans="1:15" x14ac:dyDescent="0.2">
      <c r="A3">
        <v>0</v>
      </c>
      <c r="B3" s="14">
        <v>5.5322920700156403E-2</v>
      </c>
      <c r="C3" s="8">
        <v>0.94467707929984401</v>
      </c>
      <c r="D3" s="8">
        <v>6.2631830094569602E-2</v>
      </c>
      <c r="E3" s="8">
        <v>0.44810538820600598</v>
      </c>
      <c r="F3" s="8">
        <v>0.93726816990543105</v>
      </c>
      <c r="G3" s="8">
        <v>0.55189461179399402</v>
      </c>
      <c r="H3" s="8">
        <v>0.94467707929984401</v>
      </c>
      <c r="I3" s="8">
        <v>0.95943650197195796</v>
      </c>
      <c r="J3" s="8">
        <v>0.11480061481411</v>
      </c>
      <c r="K3" s="8">
        <v>0.96729033096721395</v>
      </c>
      <c r="L3" s="8">
        <v>9.6676361500596802E-2</v>
      </c>
      <c r="M3" s="7">
        <v>171.52498566244699</v>
      </c>
      <c r="N3" s="7">
        <v>96.729033096721395</v>
      </c>
      <c r="O3" s="7">
        <v>9.6676361500596801</v>
      </c>
    </row>
    <row r="4" spans="1:15" x14ac:dyDescent="0.2">
      <c r="A4">
        <v>0.01</v>
      </c>
      <c r="B4" s="8">
        <v>8.0697389181964604E-2</v>
      </c>
      <c r="C4" s="8">
        <v>0.91929581585030995</v>
      </c>
      <c r="D4" s="8">
        <v>0.105047386803459</v>
      </c>
      <c r="E4" s="8">
        <v>0.47298365360063999</v>
      </c>
      <c r="F4" s="8">
        <v>0.89484898746251396</v>
      </c>
      <c r="G4" s="8">
        <v>0.52686409735459405</v>
      </c>
      <c r="H4" s="8">
        <v>0.75920503510860604</v>
      </c>
      <c r="I4" s="8">
        <v>0.90348793668892502</v>
      </c>
      <c r="J4" s="8">
        <v>0.15717454074915399</v>
      </c>
      <c r="K4" s="8">
        <v>0.93165371936822305</v>
      </c>
      <c r="L4" s="8">
        <v>0.13100701367616199</v>
      </c>
      <c r="M4" s="7">
        <v>154.69601016318299</v>
      </c>
      <c r="N4" s="7">
        <v>93.165371936822297</v>
      </c>
      <c r="O4" s="7">
        <v>13.1007013676162</v>
      </c>
    </row>
    <row r="5" spans="1:15" x14ac:dyDescent="0.2">
      <c r="A5">
        <v>0.02</v>
      </c>
      <c r="B5" s="8">
        <v>9.3572260906597898E-2</v>
      </c>
      <c r="C5" s="8">
        <v>0.90641660389118295</v>
      </c>
      <c r="D5" s="8">
        <v>0.136723311013323</v>
      </c>
      <c r="E5" s="8">
        <v>0.136723311013323</v>
      </c>
      <c r="F5" s="8">
        <v>0.86316311936448697</v>
      </c>
      <c r="G5" s="8">
        <v>0.86316311936448697</v>
      </c>
      <c r="H5" s="8">
        <v>0.61014742282247203</v>
      </c>
      <c r="I5" s="8">
        <v>0.78255708435563998</v>
      </c>
      <c r="J5" s="8">
        <v>0.2171153120615</v>
      </c>
      <c r="K5" s="8">
        <v>0.83830061434028103</v>
      </c>
      <c r="L5" s="8">
        <v>0.19490927929417701</v>
      </c>
      <c r="M5" s="7">
        <v>120.88331073402399</v>
      </c>
      <c r="N5" s="7">
        <v>83.830061434028096</v>
      </c>
      <c r="O5" s="7">
        <v>19.490927929417701</v>
      </c>
    </row>
    <row r="6" spans="1:15" x14ac:dyDescent="0.2">
      <c r="A6">
        <v>0.03</v>
      </c>
      <c r="B6" s="8">
        <v>0.136655173409506</v>
      </c>
      <c r="C6" s="8">
        <v>0.86332703496138996</v>
      </c>
      <c r="D6" s="8">
        <v>0.18411866361832799</v>
      </c>
      <c r="E6" s="8">
        <v>0.18411866361832799</v>
      </c>
      <c r="F6" s="8">
        <v>0.81576085394028697</v>
      </c>
      <c r="G6" s="8">
        <v>0.81576085394028697</v>
      </c>
      <c r="H6" s="8">
        <v>0.49035485851809302</v>
      </c>
      <c r="I6" s="8">
        <v>0.74578428784341499</v>
      </c>
      <c r="J6" s="8">
        <v>0.25383679663648201</v>
      </c>
      <c r="K6" s="8">
        <v>0.80120200354744298</v>
      </c>
      <c r="L6" s="8">
        <v>0.24394694922165799</v>
      </c>
      <c r="M6" s="7">
        <v>104.920254553272</v>
      </c>
      <c r="N6" s="7">
        <v>80.120200354744298</v>
      </c>
      <c r="O6" s="7">
        <v>24.394694922165801</v>
      </c>
    </row>
    <row r="7" spans="1:15" x14ac:dyDescent="0.2">
      <c r="A7">
        <v>0.04</v>
      </c>
      <c r="B7" s="8">
        <v>0.176457070206789</v>
      </c>
      <c r="C7" s="8">
        <v>0.82351815761473501</v>
      </c>
      <c r="D7" s="8">
        <v>0.22505920795808901</v>
      </c>
      <c r="E7" s="8">
        <v>0.22505920795808901</v>
      </c>
      <c r="F7" s="8">
        <v>0.77481333009829001</v>
      </c>
      <c r="G7" s="8">
        <v>0.77481333009829001</v>
      </c>
      <c r="H7" s="8">
        <v>0.39408162401148</v>
      </c>
      <c r="I7" s="8">
        <v>0.71818672415959195</v>
      </c>
      <c r="J7" s="8">
        <v>0.28137990052172202</v>
      </c>
      <c r="K7" s="8">
        <v>0.77203504449944205</v>
      </c>
      <c r="L7" s="8">
        <v>0.281298222435926</v>
      </c>
      <c r="M7" s="7">
        <v>92.754364570138605</v>
      </c>
      <c r="N7" s="7">
        <v>77.203504449944205</v>
      </c>
      <c r="O7" s="7">
        <v>28.129822243592599</v>
      </c>
    </row>
    <row r="9" spans="1:15" x14ac:dyDescent="0.2">
      <c r="A9" t="s">
        <v>157</v>
      </c>
    </row>
    <row r="10" spans="1:15" x14ac:dyDescent="0.2">
      <c r="A10">
        <v>0</v>
      </c>
      <c r="B10" s="14">
        <v>8.0697389181964604E-2</v>
      </c>
      <c r="C10" s="8">
        <v>0.91929581585030995</v>
      </c>
      <c r="D10" s="8">
        <v>0.105047386803459</v>
      </c>
      <c r="E10" s="8">
        <v>0.47298365360063999</v>
      </c>
      <c r="F10" s="8">
        <v>0.89484898746251396</v>
      </c>
      <c r="G10" s="8">
        <v>0.52686409735459405</v>
      </c>
      <c r="H10" s="8">
        <v>0.94467707929984401</v>
      </c>
      <c r="I10" s="8">
        <v>0.91995894633828601</v>
      </c>
      <c r="J10" s="8">
        <v>0.13226806859222401</v>
      </c>
      <c r="K10" s="8">
        <v>0.94346803187681705</v>
      </c>
      <c r="L10" s="8">
        <v>9.7951706864783106E-2</v>
      </c>
      <c r="M10" s="7">
        <v>163.32072027581</v>
      </c>
      <c r="N10" s="7">
        <v>94.346803187681701</v>
      </c>
      <c r="O10" s="7">
        <v>9.7951706864783095</v>
      </c>
    </row>
    <row r="11" spans="1:15" x14ac:dyDescent="0.2">
      <c r="A11">
        <v>0.01</v>
      </c>
      <c r="B11" s="14">
        <v>4.69450431600551E-2</v>
      </c>
      <c r="C11" s="8">
        <v>0.95305008951433501</v>
      </c>
      <c r="D11" s="8">
        <v>7.90733063028283E-2</v>
      </c>
      <c r="E11" s="8">
        <v>7.90733063028283E-2</v>
      </c>
      <c r="F11" s="8">
        <v>0.92082006044842502</v>
      </c>
      <c r="G11" s="8">
        <v>0.92082006044842502</v>
      </c>
      <c r="H11" s="8">
        <v>0.75920503510860604</v>
      </c>
      <c r="I11" s="8">
        <v>0.83569913081403202</v>
      </c>
      <c r="J11" s="8">
        <v>0.164022114815289</v>
      </c>
      <c r="K11" s="8">
        <v>0.88768251263279896</v>
      </c>
      <c r="L11" s="8">
        <v>0.12979431748382</v>
      </c>
      <c r="M11" s="7">
        <v>142.95652111477199</v>
      </c>
      <c r="N11" s="7">
        <v>88.768251263279893</v>
      </c>
      <c r="O11" s="7">
        <v>12.979431748382</v>
      </c>
    </row>
    <row r="12" spans="1:15" x14ac:dyDescent="0.2">
      <c r="A12">
        <v>0.02</v>
      </c>
      <c r="B12" s="8">
        <v>9.3572260906597898E-2</v>
      </c>
      <c r="C12" s="8">
        <v>0.90641660389118295</v>
      </c>
      <c r="D12" s="8">
        <v>0.136723311013323</v>
      </c>
      <c r="E12" s="8">
        <v>0.136723311013323</v>
      </c>
      <c r="F12" s="8">
        <v>0.86316311936448697</v>
      </c>
      <c r="G12" s="8">
        <v>0.86316311936448697</v>
      </c>
      <c r="H12" s="8">
        <v>0.61014742282247203</v>
      </c>
      <c r="I12" s="8">
        <v>0.78255708435563998</v>
      </c>
      <c r="J12" s="8">
        <v>0.2171153120615</v>
      </c>
      <c r="K12" s="8">
        <v>0.83830061434028103</v>
      </c>
      <c r="L12" s="8">
        <v>0.19490927929417701</v>
      </c>
      <c r="M12" s="7">
        <v>120.88331073402399</v>
      </c>
      <c r="N12" s="7">
        <v>83.830061434028096</v>
      </c>
      <c r="O12" s="7">
        <v>19.490927929417701</v>
      </c>
    </row>
    <row r="13" spans="1:15" x14ac:dyDescent="0.2">
      <c r="A13">
        <v>0.03</v>
      </c>
      <c r="B13" s="8">
        <v>0.136655173409506</v>
      </c>
      <c r="C13" s="8">
        <v>0.86332703496138996</v>
      </c>
      <c r="D13" s="8">
        <v>0.18411866361832799</v>
      </c>
      <c r="E13" s="8">
        <v>0.18411866361832799</v>
      </c>
      <c r="F13" s="8">
        <v>0.81576085394028697</v>
      </c>
      <c r="G13" s="8">
        <v>0.81576085394028697</v>
      </c>
      <c r="H13" s="8">
        <v>0.49035485851809302</v>
      </c>
      <c r="I13" s="8">
        <v>0.74578428784341499</v>
      </c>
      <c r="J13" s="8">
        <v>0.25383679663648201</v>
      </c>
      <c r="K13" s="8">
        <v>0.80120200354744298</v>
      </c>
      <c r="L13" s="8">
        <v>0.24394694922165799</v>
      </c>
      <c r="M13" s="7">
        <v>104.920254553272</v>
      </c>
      <c r="N13" s="7">
        <v>80.120200354744298</v>
      </c>
      <c r="O13" s="7">
        <v>24.394694922165801</v>
      </c>
    </row>
    <row r="14" spans="1:15" x14ac:dyDescent="0.2">
      <c r="A14">
        <v>0.04</v>
      </c>
      <c r="B14" s="8">
        <v>0.176457070206789</v>
      </c>
      <c r="C14" s="8">
        <v>0.82351815761473501</v>
      </c>
      <c r="D14" s="8">
        <v>0.22505920795808901</v>
      </c>
      <c r="E14" s="8">
        <v>0.22505920795808901</v>
      </c>
      <c r="F14" s="8">
        <v>0.77481333009829001</v>
      </c>
      <c r="G14" s="8">
        <v>0.77481333009829001</v>
      </c>
      <c r="H14" s="8">
        <v>0.39408162401148</v>
      </c>
      <c r="I14" s="8">
        <v>0.71818672415959195</v>
      </c>
      <c r="J14" s="8">
        <v>0.28137990052172202</v>
      </c>
      <c r="K14" s="8">
        <v>0.77203504449944205</v>
      </c>
      <c r="L14" s="8">
        <v>0.281298222435926</v>
      </c>
      <c r="M14" s="7">
        <v>92.754364570138605</v>
      </c>
      <c r="N14" s="7">
        <v>77.203504449944205</v>
      </c>
      <c r="O14" s="7">
        <v>28.129822243592599</v>
      </c>
    </row>
    <row r="16" spans="1:15" x14ac:dyDescent="0.2">
      <c r="B16" t="s">
        <v>159</v>
      </c>
    </row>
    <row r="18" spans="2:15" x14ac:dyDescent="0.2">
      <c r="B18" s="4">
        <v>1.36000307682983E-15</v>
      </c>
      <c r="C18">
        <v>0.99999999999999101</v>
      </c>
      <c r="D18" s="13">
        <v>-7.9762140375589799E-19</v>
      </c>
      <c r="E18" s="13">
        <v>-7.9762140375589799E-19</v>
      </c>
      <c r="F18">
        <v>0.99989999999998902</v>
      </c>
      <c r="G18">
        <v>0.99989999999998902</v>
      </c>
      <c r="H18">
        <v>1</v>
      </c>
      <c r="I18">
        <v>0.92561385680547403</v>
      </c>
      <c r="J18">
        <v>7.4153416438015596E-2</v>
      </c>
      <c r="K18">
        <v>0.91301754490847098</v>
      </c>
      <c r="L18">
        <v>8.6965022851257706E-2</v>
      </c>
      <c r="M18">
        <v>167.75129624246699</v>
      </c>
      <c r="N18">
        <v>91.301754490847202</v>
      </c>
      <c r="O18">
        <v>8.6965022851257707</v>
      </c>
    </row>
    <row r="19" spans="2:15" x14ac:dyDescent="0.2">
      <c r="B19" s="4">
        <v>9.3942815636992694E-2</v>
      </c>
      <c r="C19">
        <v>0.90604914933854896</v>
      </c>
      <c r="D19">
        <v>8.0128715447473201E-2</v>
      </c>
      <c r="E19">
        <v>8.0128715447473201E-2</v>
      </c>
      <c r="F19">
        <v>0.91976401520178397</v>
      </c>
      <c r="G19">
        <v>0.91976401520178397</v>
      </c>
      <c r="H19">
        <v>0.72036901383054597</v>
      </c>
      <c r="I19">
        <v>0.83437391818203399</v>
      </c>
      <c r="J19">
        <v>0.16534513158019001</v>
      </c>
      <c r="K19">
        <v>0.80560570990911495</v>
      </c>
      <c r="L19">
        <v>0.18301194214741501</v>
      </c>
      <c r="M19">
        <v>129.162255436355</v>
      </c>
      <c r="N19">
        <v>80.560570990911501</v>
      </c>
      <c r="O19">
        <v>18.3011942147415</v>
      </c>
    </row>
    <row r="20" spans="2:15" x14ac:dyDescent="0.2">
      <c r="B20" s="4">
        <v>0.168413389024755</v>
      </c>
      <c r="C20">
        <v>0.83157061538711896</v>
      </c>
      <c r="D20">
        <v>0.13798768890764601</v>
      </c>
      <c r="E20">
        <v>0.13798768890764601</v>
      </c>
      <c r="F20">
        <v>0.861898170596617</v>
      </c>
      <c r="G20">
        <v>0.861898170596617</v>
      </c>
      <c r="H20">
        <v>0.51893151608719301</v>
      </c>
      <c r="I20">
        <v>0.78143067458621596</v>
      </c>
      <c r="J20">
        <v>0.218239389220591</v>
      </c>
      <c r="K20">
        <v>0.739451296575516</v>
      </c>
      <c r="L20">
        <v>0.230095953135426</v>
      </c>
      <c r="M20">
        <v>107.254662880571</v>
      </c>
      <c r="N20">
        <v>73.945129657551604</v>
      </c>
      <c r="O20">
        <v>23.009595313542601</v>
      </c>
    </row>
    <row r="21" spans="2:15" x14ac:dyDescent="0.2">
      <c r="B21" s="4">
        <v>0.228880228836782</v>
      </c>
      <c r="C21">
        <v>0.77109592535560001</v>
      </c>
      <c r="D21">
        <v>0.18533653096172301</v>
      </c>
      <c r="E21">
        <v>0.18533653096172301</v>
      </c>
      <c r="F21">
        <v>0.81454248232690796</v>
      </c>
      <c r="G21">
        <v>0.81454248232690796</v>
      </c>
      <c r="H21">
        <v>0.37382218448932097</v>
      </c>
      <c r="I21">
        <v>0.74490440971817795</v>
      </c>
      <c r="J21">
        <v>0.25471433079601702</v>
      </c>
      <c r="K21">
        <v>0.69368893249056496</v>
      </c>
      <c r="L21">
        <v>0.25664518169130401</v>
      </c>
      <c r="M21">
        <v>92.723382972142204</v>
      </c>
      <c r="N21">
        <v>69.368893249056498</v>
      </c>
      <c r="O21">
        <v>25.6645181691304</v>
      </c>
    </row>
    <row r="22" spans="2:15" x14ac:dyDescent="0.2">
      <c r="B22" s="4">
        <v>0.279075549088312</v>
      </c>
      <c r="C22">
        <v>0.72089287522812695</v>
      </c>
      <c r="D22">
        <v>0.226144141768514</v>
      </c>
      <c r="E22">
        <v>0.226144141768514</v>
      </c>
      <c r="F22">
        <v>0.77372795471176203</v>
      </c>
      <c r="G22">
        <v>0.77372795471176203</v>
      </c>
      <c r="H22">
        <v>0.26928991838855298</v>
      </c>
      <c r="I22">
        <v>0.71751597237638598</v>
      </c>
      <c r="J22">
        <v>0.28204837004611</v>
      </c>
      <c r="K22">
        <v>0.65986562783262004</v>
      </c>
      <c r="L22">
        <v>0.27410510704039398</v>
      </c>
      <c r="M22">
        <v>82.122812312250105</v>
      </c>
      <c r="N22">
        <v>65.986562783262002</v>
      </c>
      <c r="O22">
        <v>27.4105107040394</v>
      </c>
    </row>
    <row r="23" spans="2:15" x14ac:dyDescent="0.2">
      <c r="B23" s="4"/>
    </row>
    <row r="25" spans="2:15" x14ac:dyDescent="0.2">
      <c r="B25" s="4"/>
    </row>
    <row r="26" spans="2:15" x14ac:dyDescent="0.2">
      <c r="B26" s="4"/>
    </row>
    <row r="27" spans="2:15" x14ac:dyDescent="0.2">
      <c r="B27" s="4"/>
    </row>
    <row r="28" spans="2:15" x14ac:dyDescent="0.2">
      <c r="B28" s="4"/>
    </row>
    <row r="29" spans="2:15" x14ac:dyDescent="0.2">
      <c r="B29" s="4"/>
    </row>
    <row r="30" spans="2:15" x14ac:dyDescent="0.2">
      <c r="B30" s="4"/>
    </row>
    <row r="32" spans="2:15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Cooper</dc:creator>
  <cp:lastModifiedBy>Matthew Cooper</cp:lastModifiedBy>
  <dcterms:created xsi:type="dcterms:W3CDTF">2020-02-20T21:56:21Z</dcterms:created>
  <dcterms:modified xsi:type="dcterms:W3CDTF">2020-03-02T16:46:49Z</dcterms:modified>
</cp:coreProperties>
</file>