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Daphnia/Dropbox/proxy descriptions and data templates/4- leaf gas exchange proxies/"/>
    </mc:Choice>
  </mc:AlternateContent>
  <xr:revisionPtr revIDLastSave="0" documentId="13_ncr:1_{EEE55237-0FE1-7449-B23C-FB6999A575C2}" xr6:coauthVersionLast="36" xr6:coauthVersionMax="36" xr10:uidLastSave="{00000000-0000-0000-0000-000000000000}"/>
  <bookViews>
    <workbookView xWindow="7540" yWindow="460" windowWidth="24580" windowHeight="12760" xr2:uid="{00000000-000D-0000-FFFF-FFFF00000000}"/>
  </bookViews>
  <sheets>
    <sheet name="leag gas-exchange_Franks" sheetId="1" r:id="rId1"/>
    <sheet name="Input parameters and References"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 l="1"/>
  <c r="H6" i="1"/>
  <c r="H5" i="1"/>
  <c r="E7" i="1"/>
  <c r="E6" i="1"/>
  <c r="E5" i="1"/>
  <c r="D7" i="1"/>
  <c r="D6" i="1"/>
  <c r="D5" i="1"/>
</calcChain>
</file>

<file path=xl/sharedStrings.xml><?xml version="1.0" encoding="utf-8"?>
<sst xmlns="http://schemas.openxmlformats.org/spreadsheetml/2006/main" count="351" uniqueCount="170">
  <si>
    <t>INPUT PARAMETERS (see Franks et al., 2014 and Kowalczyk et al., 2018 for details): The "_err" input should be +/-1 standard error of the mean. If this value is unknown, the error can be estimated as some fraction of the mean (e.g., 5%).</t>
  </si>
  <si>
    <t>References:</t>
  </si>
  <si>
    <t>Franks, P. J., Royer, D. L., Beerling, D. J., Van de Water, P. K., Cantrill, D. J., Barbour, M. M., Berry, J. A. 2014. New constraints on atmospheric CO2 concentration for the Phanerozoic. Geophysical Research Letters, 41: 4685-4694.</t>
  </si>
  <si>
    <t>Kowalczyk, J. B., Royer, D. L., Miller, I. M., Anderson, C. W., Beerling, D. J., Franks, P. J., Grein, M., Konrad, W., Roth-Nebelsick, A., Bowring, S. A., Johnson, K. R., and Ramezani, J., 2018, Multiple proxy estimates of atmospheric CO2 from an early Paleocene rainforest: Paleoceanography and Paleoclimatology, v. 33, p. 1427-1438.</t>
  </si>
  <si>
    <t>proxy</t>
  </si>
  <si>
    <t>first_author_last_name</t>
  </si>
  <si>
    <t>publication_year</t>
  </si>
  <si>
    <t>doi</t>
  </si>
  <si>
    <t>age_ka</t>
  </si>
  <si>
    <t>Age_uncertainty_pos_ka</t>
  </si>
  <si>
    <t>Age_uncertainty_neg_ka</t>
  </si>
  <si>
    <t>person who entered data</t>
  </si>
  <si>
    <t>Sample
Name</t>
  </si>
  <si>
    <t>Family</t>
  </si>
  <si>
    <t>Genus</t>
  </si>
  <si>
    <t>Species</t>
  </si>
  <si>
    <t>Sample
repository</t>
  </si>
  <si>
    <t>Geologic
Formation</t>
  </si>
  <si>
    <t>Stratigraphic Level</t>
  </si>
  <si>
    <t>Age (Ma)</t>
  </si>
  <si>
    <t>Age uncertainty, old (Ma)</t>
  </si>
  <si>
    <t>Age uncertainty, young (Ma)</t>
  </si>
  <si>
    <t>Age scale (GTS20XX)</t>
  </si>
  <si>
    <t>How was age determined?</t>
  </si>
  <si>
    <t>Estimated atmospheric CO2 concentration (ppm)</t>
  </si>
  <si>
    <t>CO2 type</t>
  </si>
  <si>
    <t>CO2 low (ppm)</t>
  </si>
  <si>
    <t>CO2 high (ppm)</t>
  </si>
  <si>
    <t>What is the CO2 range ("low" and "high")?</t>
  </si>
  <si>
    <t>What is the distribution of the uncertainties?</t>
  </si>
  <si>
    <t>Counting Method
(Image, microscope)</t>
  </si>
  <si>
    <t>Counting box dimensions
(µm × µm)</t>
  </si>
  <si>
    <t>Dab</t>
  </si>
  <si>
    <t>eDab</t>
  </si>
  <si>
    <t>N_eDab</t>
  </si>
  <si>
    <t>Dad</t>
  </si>
  <si>
    <t>eDad</t>
  </si>
  <si>
    <t>N_eDad</t>
  </si>
  <si>
    <t>GCLab</t>
  </si>
  <si>
    <t>eGCLab</t>
  </si>
  <si>
    <t>N_eGCLab</t>
  </si>
  <si>
    <t>GCLad</t>
  </si>
  <si>
    <t>eGCLad</t>
  </si>
  <si>
    <t>N_eGCLad</t>
  </si>
  <si>
    <t>GCWab</t>
  </si>
  <si>
    <t>eGCWab</t>
  </si>
  <si>
    <t>N_eGCWab</t>
  </si>
  <si>
    <t>GCWad</t>
  </si>
  <si>
    <t>eGCWad</t>
  </si>
  <si>
    <t>N_eGCWad</t>
  </si>
  <si>
    <t>d13Cp</t>
  </si>
  <si>
    <t>ed13Cp</t>
  </si>
  <si>
    <t>N_ed13Cp</t>
  </si>
  <si>
    <t>d13Ca</t>
  </si>
  <si>
    <t>ed13Ca</t>
  </si>
  <si>
    <t>N_ed13Ca</t>
  </si>
  <si>
    <t>CO2_0</t>
  </si>
  <si>
    <t>A0</t>
  </si>
  <si>
    <t>eA0</t>
  </si>
  <si>
    <t>N_eA0</t>
  </si>
  <si>
    <t>CiCa0</t>
  </si>
  <si>
    <t>eCiCa0</t>
  </si>
  <si>
    <t>N_eCiCa0</t>
  </si>
  <si>
    <t>gb</t>
  </si>
  <si>
    <t>egb</t>
  </si>
  <si>
    <t>N_egb</t>
  </si>
  <si>
    <t>s1</t>
  </si>
  <si>
    <t>es1</t>
  </si>
  <si>
    <t>N_es1</t>
  </si>
  <si>
    <t>s2</t>
  </si>
  <si>
    <t>es2</t>
  </si>
  <si>
    <t>N_es2</t>
  </si>
  <si>
    <t>s3</t>
  </si>
  <si>
    <t>es3</t>
  </si>
  <si>
    <t>N_es3</t>
  </si>
  <si>
    <t>s4</t>
  </si>
  <si>
    <t>es4</t>
  </si>
  <si>
    <t>N_es4</t>
  </si>
  <si>
    <t>s5</t>
  </si>
  <si>
    <t>es5</t>
  </si>
  <si>
    <t>N_es5</t>
  </si>
  <si>
    <t>fixed_A</t>
  </si>
  <si>
    <t>b</t>
  </si>
  <si>
    <t>d.v.</t>
  </si>
  <si>
    <t>gamma</t>
  </si>
  <si>
    <t>temp</t>
  </si>
  <si>
    <t>stomata-franks</t>
  </si>
  <si>
    <t>median</t>
  </si>
  <si>
    <t>no</t>
  </si>
  <si>
    <t>Joseph N. Milligan</t>
  </si>
  <si>
    <t>Franks</t>
  </si>
  <si>
    <t>10.1002/2014GL060457</t>
  </si>
  <si>
    <t>Lauraceae</t>
  </si>
  <si>
    <t>Proteaceae</t>
  </si>
  <si>
    <t>Not implemted until Kowalczyk et al. (2018)</t>
  </si>
  <si>
    <t>stomatal density from Carpenter et al. (2004)</t>
  </si>
  <si>
    <t>generic value from Franks et al. (2014)</t>
  </si>
  <si>
    <t>pore length was measured directly</t>
  </si>
  <si>
    <t xml:space="preserve">stomatal size from Carpenter et al.  (2004) </t>
  </si>
  <si>
    <t>Franks, P. J., Royer, D. L., Beerling, D. J., Van de Water, P. K., Cantrill, D. J., Barbour, M. M., and Berry, J. A., 2014, New constraints on atmospheric CO2 concentration for the Phanerozoic: Geophysical Research Letters, v. 41, p. 4685-4694.</t>
  </si>
  <si>
    <r>
      <rPr>
        <sz val="12"/>
        <color theme="1"/>
        <rFont val="Calibri"/>
        <family val="2"/>
        <scheme val="minor"/>
      </rPr>
      <t>c</t>
    </r>
    <r>
      <rPr>
        <vertAlign val="subscript"/>
        <sz val="12"/>
        <color theme="1"/>
        <rFont val="Calibri"/>
        <family val="2"/>
        <scheme val="minor"/>
      </rPr>
      <t>i</t>
    </r>
    <r>
      <rPr>
        <sz val="12"/>
        <color theme="1"/>
        <rFont val="Calibri"/>
        <family val="2"/>
        <scheme val="minor"/>
      </rPr>
      <t>/c</t>
    </r>
    <r>
      <rPr>
        <vertAlign val="subscript"/>
        <sz val="12"/>
        <color theme="1"/>
        <rFont val="Calibri"/>
        <family val="2"/>
        <scheme val="minor"/>
      </rPr>
      <t>a</t>
    </r>
    <r>
      <rPr>
        <sz val="12"/>
        <color theme="1"/>
        <rFont val="Calibri"/>
        <family val="2"/>
        <scheme val="minor"/>
      </rPr>
      <t xml:space="preserve"> was calculated using a polynomial function for </t>
    </r>
    <r>
      <rPr>
        <i/>
        <sz val="12"/>
        <color theme="1"/>
        <rFont val="Calibri"/>
        <family val="2"/>
        <scheme val="minor"/>
      </rPr>
      <t>c</t>
    </r>
    <r>
      <rPr>
        <vertAlign val="subscript"/>
        <sz val="12"/>
        <color theme="1"/>
        <rFont val="Calibri"/>
        <family val="2"/>
        <scheme val="minor"/>
      </rPr>
      <t>i</t>
    </r>
    <r>
      <rPr>
        <sz val="12"/>
        <color theme="1"/>
        <rFont val="Calibri"/>
        <family val="2"/>
        <scheme val="minor"/>
      </rPr>
      <t>/</t>
    </r>
    <r>
      <rPr>
        <i/>
        <sz val="12"/>
        <color theme="1"/>
        <rFont val="Calibri"/>
        <family val="2"/>
        <scheme val="minor"/>
      </rPr>
      <t>c</t>
    </r>
    <r>
      <rPr>
        <vertAlign val="subscript"/>
        <sz val="12"/>
        <color theme="1"/>
        <rFont val="Calibri"/>
        <family val="2"/>
        <scheme val="minor"/>
      </rPr>
      <t>a</t>
    </r>
    <r>
      <rPr>
        <sz val="12"/>
        <color theme="1"/>
        <rFont val="Calibri"/>
        <family val="2"/>
        <scheme val="minor"/>
      </rPr>
      <t xml:space="preserve"> vs time; {ci/ca}Phanerozoic = 0.6 – (6.4×10^-4)t + (8.9×10^-6)t^2 – (2.0×10^-8)t^3, where t is in Myrs ; ci/ca= 0.59</t>
    </r>
  </si>
  <si>
    <r>
      <t>A</t>
    </r>
    <r>
      <rPr>
        <vertAlign val="subscript"/>
        <sz val="12"/>
        <color rgb="FF000000"/>
        <rFont val="Calibri"/>
        <family val="2"/>
        <scheme val="minor"/>
      </rPr>
      <t>0</t>
    </r>
    <r>
      <rPr>
        <sz val="12"/>
        <color rgb="FF000000"/>
        <rFont val="Calibri"/>
        <family val="2"/>
        <scheme val="minor"/>
      </rPr>
      <t xml:space="preserve"> were taken from the published measurements of CO</t>
    </r>
    <r>
      <rPr>
        <vertAlign val="subscript"/>
        <sz val="12"/>
        <color rgb="FF000000"/>
        <rFont val="Calibri"/>
        <family val="2"/>
        <scheme val="minor"/>
      </rPr>
      <t>2</t>
    </r>
    <r>
      <rPr>
        <sz val="12"/>
        <color rgb="FF000000"/>
        <rFont val="Calibri"/>
        <family val="2"/>
        <scheme val="minor"/>
      </rPr>
      <t xml:space="preserve"> assimilation rate at ambient CO</t>
    </r>
    <r>
      <rPr>
        <vertAlign val="subscript"/>
        <sz val="12"/>
        <color rgb="FF000000"/>
        <rFont val="Calibri"/>
        <family val="2"/>
        <scheme val="minor"/>
      </rPr>
      <t>2</t>
    </r>
    <r>
      <rPr>
        <sz val="12"/>
        <color rgb="FF000000"/>
        <rFont val="Calibri"/>
        <family val="2"/>
        <scheme val="minor"/>
      </rPr>
      <t xml:space="preserve"> for extant members of each of the four groups [</t>
    </r>
    <r>
      <rPr>
        <i/>
        <sz val="12"/>
        <color rgb="FF000000"/>
        <rFont val="Calibri"/>
        <family val="2"/>
        <scheme val="minor"/>
      </rPr>
      <t>Franks and Farquhar</t>
    </r>
    <r>
      <rPr>
        <sz val="12"/>
        <color rgb="FF000000"/>
        <rFont val="Calibri"/>
        <family val="2"/>
        <scheme val="minor"/>
      </rPr>
      <t xml:space="preserve">, 1999; </t>
    </r>
    <r>
      <rPr>
        <i/>
        <sz val="12"/>
        <color rgb="FF000000"/>
        <rFont val="Calibri"/>
        <family val="2"/>
        <scheme val="minor"/>
      </rPr>
      <t>Franks</t>
    </r>
    <r>
      <rPr>
        <sz val="12"/>
        <color rgb="FF000000"/>
        <rFont val="Calibri"/>
        <family val="2"/>
        <scheme val="minor"/>
      </rPr>
      <t xml:space="preserve">, 2006; </t>
    </r>
    <r>
      <rPr>
        <i/>
        <sz val="12"/>
        <color rgb="FF000000"/>
        <rFont val="Calibri"/>
        <family val="2"/>
        <scheme val="minor"/>
      </rPr>
      <t>Brodribb et al</t>
    </r>
    <r>
      <rPr>
        <sz val="12"/>
        <color rgb="FF000000"/>
        <rFont val="Calibri"/>
        <family val="2"/>
        <scheme val="minor"/>
      </rPr>
      <t xml:space="preserve">., 2007]; group 1, lycophytes, </t>
    </r>
    <r>
      <rPr>
        <sz val="12"/>
        <color theme="1"/>
        <rFont val="Calibri"/>
        <family val="2"/>
        <scheme val="minor"/>
      </rPr>
      <t>3 mmol m</t>
    </r>
    <r>
      <rPr>
        <vertAlign val="superscript"/>
        <sz val="12"/>
        <color theme="1"/>
        <rFont val="Calibri"/>
        <family val="2"/>
        <scheme val="minor"/>
      </rPr>
      <t>-2</t>
    </r>
    <r>
      <rPr>
        <sz val="12"/>
        <color theme="1"/>
        <rFont val="Calibri"/>
        <family val="2"/>
        <scheme val="minor"/>
      </rPr>
      <t xml:space="preserve"> s</t>
    </r>
    <r>
      <rPr>
        <vertAlign val="superscript"/>
        <sz val="12"/>
        <color theme="1"/>
        <rFont val="Calibri"/>
        <family val="2"/>
        <scheme val="minor"/>
      </rPr>
      <t>-1</t>
    </r>
    <r>
      <rPr>
        <sz val="12"/>
        <color rgb="FF000000"/>
        <rFont val="Calibri"/>
        <family val="2"/>
        <scheme val="minor"/>
      </rPr>
      <t xml:space="preserve">; group 2, cycads, </t>
    </r>
    <r>
      <rPr>
        <sz val="12"/>
        <color theme="1"/>
        <rFont val="Calibri"/>
        <family val="2"/>
        <scheme val="minor"/>
      </rPr>
      <t>6 mmol m</t>
    </r>
    <r>
      <rPr>
        <vertAlign val="superscript"/>
        <sz val="12"/>
        <color theme="1"/>
        <rFont val="Calibri"/>
        <family val="2"/>
        <scheme val="minor"/>
      </rPr>
      <t>-2</t>
    </r>
    <r>
      <rPr>
        <sz val="12"/>
        <color theme="1"/>
        <rFont val="Calibri"/>
        <family val="2"/>
        <scheme val="minor"/>
      </rPr>
      <t xml:space="preserve"> s</t>
    </r>
    <r>
      <rPr>
        <vertAlign val="superscript"/>
        <sz val="12"/>
        <color theme="1"/>
        <rFont val="Calibri"/>
        <family val="2"/>
        <scheme val="minor"/>
      </rPr>
      <t>-1</t>
    </r>
    <r>
      <rPr>
        <sz val="12"/>
        <color rgb="FF000000"/>
        <rFont val="Calibri"/>
        <family val="2"/>
        <scheme val="minor"/>
      </rPr>
      <t xml:space="preserve">; group 3, conifers, </t>
    </r>
    <r>
      <rPr>
        <sz val="12"/>
        <color theme="1"/>
        <rFont val="Calibri"/>
        <family val="2"/>
        <scheme val="minor"/>
      </rPr>
      <t>10 mmol m</t>
    </r>
    <r>
      <rPr>
        <vertAlign val="superscript"/>
        <sz val="12"/>
        <color theme="1"/>
        <rFont val="Calibri"/>
        <family val="2"/>
        <scheme val="minor"/>
      </rPr>
      <t>-2</t>
    </r>
    <r>
      <rPr>
        <sz val="12"/>
        <color theme="1"/>
        <rFont val="Calibri"/>
        <family val="2"/>
        <scheme val="minor"/>
      </rPr>
      <t xml:space="preserve"> s</t>
    </r>
    <r>
      <rPr>
        <vertAlign val="superscript"/>
        <sz val="12"/>
        <color theme="1"/>
        <rFont val="Calibri"/>
        <family val="2"/>
        <scheme val="minor"/>
      </rPr>
      <t>-1</t>
    </r>
    <r>
      <rPr>
        <sz val="12"/>
        <color rgb="FF000000"/>
        <rFont val="Calibri"/>
        <family val="2"/>
        <scheme val="minor"/>
      </rPr>
      <t xml:space="preserve">; group 4, woody angiosperms, </t>
    </r>
    <r>
      <rPr>
        <sz val="12"/>
        <color theme="1"/>
        <rFont val="Calibri"/>
        <family val="2"/>
        <scheme val="minor"/>
      </rPr>
      <t>12 mmol m</t>
    </r>
    <r>
      <rPr>
        <vertAlign val="superscript"/>
        <sz val="12"/>
        <color theme="1"/>
        <rFont val="Calibri"/>
        <family val="2"/>
        <scheme val="minor"/>
      </rPr>
      <t>-2</t>
    </r>
    <r>
      <rPr>
        <sz val="12"/>
        <color theme="1"/>
        <rFont val="Calibri"/>
        <family val="2"/>
        <scheme val="minor"/>
      </rPr>
      <t xml:space="preserve"> s</t>
    </r>
    <r>
      <rPr>
        <vertAlign val="superscript"/>
        <sz val="12"/>
        <color theme="1"/>
        <rFont val="Calibri"/>
        <family val="2"/>
        <scheme val="minor"/>
      </rPr>
      <t>-1</t>
    </r>
    <r>
      <rPr>
        <sz val="12"/>
        <color rgb="FF000000"/>
        <rFont val="Calibri"/>
        <family val="2"/>
        <scheme val="minor"/>
      </rPr>
      <t>).</t>
    </r>
  </si>
  <si>
    <t>CO2_ppm</t>
  </si>
  <si>
    <t>CO2_uncertainty_pos_ppm</t>
  </si>
  <si>
    <t>NA</t>
  </si>
  <si>
    <t>CO2_uncertainty_neg_ppm</t>
  </si>
  <si>
    <t>reference of the data product</t>
  </si>
  <si>
    <t>Modern Latitude (decimal degree, south negative)</t>
  </si>
  <si>
    <t>Modern Longitude (decimal degree, west negative)</t>
  </si>
  <si>
    <t>*columns in purple are measured directly from fossils</t>
  </si>
  <si>
    <t>*columns in orange are measured or inferred from nearest living relatives</t>
  </si>
  <si>
    <t>stomatal density (m^-2) on abaxial surface (average over stomatal and non-stomatal areas).</t>
  </si>
  <si>
    <t>error in Dab.</t>
  </si>
  <si>
    <t>sample size and/or description for calculating Dab.</t>
  </si>
  <si>
    <t>stomatal density (m^-2) on adaxial surface (average over stomatal and non-stomatal areas). Enter zero if stomata are absent.</t>
  </si>
  <si>
    <t>error in Dad. Enter zero if absent.</t>
  </si>
  <si>
    <t>sample size and/or description for calculating Dad.</t>
  </si>
  <si>
    <t>guard cell length (m) on abaxial surface. Note: If stomatal pore length (Pl) can be directly measured, enter Pl here (and its error) and use a 1:1 scaling between GCL and Pl (s1=1) and an associated error of 0 (es1=0).</t>
  </si>
  <si>
    <t>error in GCLab.</t>
  </si>
  <si>
    <t>sample size and/or description for calculating GCLab.</t>
  </si>
  <si>
    <t>guard cell length (m) on adaxial surface. Enter zero if stomata are absent. Note: If stomatal pore length (Pl) can be directly measured, enter Pl here (and its error) and use a 1:1 scaling between GCL and Pl (s1=1) and an associated error of 0 (es1=0).</t>
  </si>
  <si>
    <t>error in GCLad. Enter zero if absent.</t>
  </si>
  <si>
    <t>sample size and/or description for calculating GCLad.</t>
  </si>
  <si>
    <t>single guard cell width (m) on abaxial surface. Note: If GCW cannot be measured, it can be estimated from GCL with the scalings presented in Table S2 of Franks et al (2014); note that this table relates guard cell *pair* width to GCL.</t>
  </si>
  <si>
    <t>error in GCWab.</t>
  </si>
  <si>
    <t>sample size and/or description for calculating GCWab.</t>
  </si>
  <si>
    <t>single guard cell width (m) on adaxial surface. Enter zero if stomata are absent. Note: If GCW cannot be measured, it can be estimated from GCL with the scalings presented in Table S2 of Franks et al (2014); note that this table relates guard cell *pair* width to GCL.</t>
  </si>
  <si>
    <t>error in GCWad. Enter zero if absent.</t>
  </si>
  <si>
    <t>sample size and/or description for calculating GCWad.</t>
  </si>
  <si>
    <t>deviation in the molar abundance ratio of carbon isotopes (13C/12C) of the leaf material relative to that in the PDB standard (per mil).</t>
  </si>
  <si>
    <t>error in d13Cp.</t>
  </si>
  <si>
    <t>sample size and/or description for calculating d13Cp.</t>
  </si>
  <si>
    <t>deviation in the molar abundance ratio of carbon isotopes (13C/12C) in (paleo-)atmosphere air relative to that in the PDB standard (per mil). For Cenozoic material, the analysis of Tipple et al. (2010; 10.1029/2009PA001851) is helpful.</t>
  </si>
  <si>
    <t>error in d13Ca. For Cenozoic material, the analysis of Tipple et al. (2010; 10.1029/2009PA001851) is helpful.</t>
  </si>
  <si>
    <t>sample size and/or description for calculating d13Ca.</t>
  </si>
  <si>
    <t>atmospheric CO2 concentration associated with A0 (ppm) (e.g., present-day value); this variable is assumed to have no error. If fixed_A is set to 'yes', this variable is not used.</t>
  </si>
  <si>
    <t>net photosynthetic rate at CO2_0  (umol/m2/s) for the mean or typical leaf temperature during the growing season (see "temp" column for leaf temperature; if leaf temperature is unknown, Franks et al., 2014 recommend a nominal value of 25 oC for temperate to tropical environments). A0 can be measured on a fossil's nearest living relative; alternatively, see Franks et al. (2014) for some generic mean values for broad taxonomic groups. If "fixed_A" is set to yes, the value of A0 should be set to the known net photosynthetic rate.</t>
  </si>
  <si>
    <t>error in A0.</t>
  </si>
  <si>
    <t>sample size and/or description for calculating A0.</t>
  </si>
  <si>
    <t>present-day Ci/Ca value that is used to calculate An from CO2. This can be estimated from gas exchange or carbon isotope measurements on a living relative, or a typical value can be used (e.g. 0.65). If "fixed_A" is set to 'yes', this variable is not used.</t>
  </si>
  <si>
    <t>error in CiCa0. If "fixed_A" is set to 'yes', this variable is not used.</t>
  </si>
  <si>
    <t>sample size and/or description for calculating CiCa0.</t>
  </si>
  <si>
    <t>boundary layer conductance to CO2 (mol/m2/s). Franks et al. (2014) suggests a generic value of 2 for typical conditions.</t>
  </si>
  <si>
    <t>error in gb.</t>
  </si>
  <si>
    <t>sample size and/or description for calculating gb.</t>
  </si>
  <si>
    <t>scaling from guard cell length (GCL) to stomatal pore length (Pl). See Table S2 in Franks et al. (2014) for some generic scalings. s1 is equivalent to the term alpha in Table S2.</t>
  </si>
  <si>
    <t>error in s1.</t>
  </si>
  <si>
    <t>sample size and/or description for calculating s1.</t>
  </si>
  <si>
    <t>scaling from single guard cell width (GCW) to stomatal depth (l). In the typical case where guard cells have a circular cross-section, this scaling = 1.</t>
  </si>
  <si>
    <t>error in s2.</t>
  </si>
  <si>
    <t>sample size and/or description for calculating s2.</t>
  </si>
  <si>
    <t>scaling from the area of a circle with the diameter of pore length to a_max (maximum area of stomatal pore). See Table S2 in Franks et al. (2014) for some generic scalings. s3 is equivalent to beta in Table S2.</t>
  </si>
  <si>
    <t>error in s3</t>
  </si>
  <si>
    <t>sample size and/or description for calculating s3.</t>
  </si>
  <si>
    <t>scaling from maximum conductance to CO2 (gcmax) to operational conductance to CO2 (gcop). This can be measured on a fossil's nearest living relative. Alternatively, Franks et al. (2014) suggests a generic scaling of 0.2. s4 is equivalent to zeta in Equation 2 and Table S1 of Franks et al. (2014).</t>
  </si>
  <si>
    <t>error in s4.</t>
  </si>
  <si>
    <t>sample size and/or description for calculating s4.</t>
  </si>
  <si>
    <t>scaling from photosynthetic rate (An) to mesophyll conductance to CO2 (gm). Franks et al. (2014) suggests a generic scaling of 0.013.</t>
  </si>
  <si>
    <t>error in s5.</t>
  </si>
  <si>
    <t>sample size and/or description for calculating s5.</t>
  </si>
  <si>
    <t>If set to 'yes', the code assumes a fixed photosynthetic rate equal to A0 and solves only for CO2, using the first main equation (i.e. Eq. 1 in Franks et al., 2014). That is, An is set equal to A0. This option can be used if An is known independently, for example measured in living plants to run the model for present-day or growth-chamber conditions. Otherwise, the code jointly solves for CO2 and An by iteratively solving the two main equations given in Franks et al. (2014) and Kowalczyk et al. (in prep.).</t>
  </si>
  <si>
    <t>discrimination against 13C due to carboxylation, mainly due to Rubisco (per mil); no error is assumed</t>
  </si>
  <si>
    <t>ratio of diffusivity of water vapor in air to the molar volume of air at the leaf temperature (mol m-1 s-1); see "temp" column for leaf temperature; no error is assumed</t>
  </si>
  <si>
    <t>CO2 compensation point at leaf temperature (ppm); see "temp" column for leaf temperature; no error is assumed. If unknown, Franks et al. (2014) recommend a nominal value of 40 ppm.</t>
  </si>
  <si>
    <t>mean or typical leaf temperature during the growing season (oC). This is effectively fixed in version 1 of the model, i.e., the leaf temperature for A0 and An are the same.  No adjustment is made for possible feedback effects of changes in atmospheric temperature on leaf temperature and photosynthetic rate associated with changes in global atmospheric CO2 concentration.  This follows observations that across a broad environmental temperature range leaf temperature during photosynthesis converges on a narrow band of values (Helliker and Richter, 2008, doi:10.1038/nature07031; Song et al. 2011, doi:10.1111/j.1469-8137.2011.03851.x). If unknown, for temperate to tropical environments (where many fossils originate) Franks et al. (2014) recommend a nominal value of 25 oC. Assignment of A0 should correspond with this temperature.</t>
  </si>
  <si>
    <t>email of individual entering the data</t>
  </si>
  <si>
    <t>Joseph_Milligan@baylor.edu</t>
  </si>
  <si>
    <t>example data in first three rows: please delete before submitting spreadsheet with new data to database</t>
  </si>
  <si>
    <t>Paleo Latitude (decimal degree, south negative)</t>
  </si>
  <si>
    <t>Paleo Longitude (decimal degree, west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</si>
</sst>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2"/>
      <color theme="1"/>
      <name val="Calibri"/>
      <family val="2"/>
      <scheme val="minor"/>
    </font>
    <font>
      <sz val="11"/>
      <color theme="1"/>
      <name val="Calibri"/>
      <family val="2"/>
      <scheme val="minor"/>
    </font>
    <font>
      <sz val="12"/>
      <color rgb="FF000000"/>
      <name val="Calibri"/>
      <family val="2"/>
      <scheme val="minor"/>
    </font>
    <font>
      <b/>
      <sz val="12"/>
      <color theme="1"/>
      <name val="Calibri"/>
      <family val="2"/>
      <scheme val="minor"/>
    </font>
    <font>
      <b/>
      <sz val="12"/>
      <color rgb="FF000000"/>
      <name val="Calibri"/>
      <family val="2"/>
      <scheme val="minor"/>
    </font>
    <font>
      <sz val="12"/>
      <color theme="1"/>
      <name val="Calibri"/>
      <family val="2"/>
      <scheme val="minor"/>
    </font>
    <font>
      <i/>
      <sz val="12"/>
      <color theme="1"/>
      <name val="Calibri"/>
      <family val="2"/>
      <scheme val="minor"/>
    </font>
    <font>
      <vertAlign val="subscript"/>
      <sz val="12"/>
      <color theme="1"/>
      <name val="Calibri"/>
      <family val="2"/>
      <scheme val="minor"/>
    </font>
    <font>
      <i/>
      <sz val="12"/>
      <color rgb="FF000000"/>
      <name val="Calibri"/>
      <family val="2"/>
      <scheme val="minor"/>
    </font>
    <font>
      <vertAlign val="subscript"/>
      <sz val="12"/>
      <color rgb="FF000000"/>
      <name val="Calibri"/>
      <family val="2"/>
      <scheme val="minor"/>
    </font>
    <font>
      <vertAlign val="superscript"/>
      <sz val="12"/>
      <color theme="1"/>
      <name val="Calibri"/>
      <family val="2"/>
      <scheme val="minor"/>
    </font>
    <font>
      <sz val="12"/>
      <color rgb="FFFF0000"/>
      <name val="Calibri"/>
      <family val="2"/>
      <scheme val="minor"/>
    </font>
    <font>
      <b/>
      <sz val="12"/>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E2EFD9"/>
        <bgColor indexed="64"/>
      </patternFill>
    </fill>
    <fill>
      <patternFill patternType="solid">
        <fgColor rgb="FFCC99FF"/>
        <bgColor indexed="64"/>
      </patternFill>
    </fill>
    <fill>
      <patternFill patternType="solid">
        <fgColor rgb="FFFFCC66"/>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cellStyleXfs>
  <cellXfs count="37">
    <xf numFmtId="0" fontId="0" fillId="0" borderId="0" xfId="0"/>
    <xf numFmtId="0" fontId="4" fillId="2" borderId="0" xfId="0" applyFont="1" applyFill="1" applyAlignment="1">
      <alignment vertical="top" wrapText="1"/>
    </xf>
    <xf numFmtId="0" fontId="5" fillId="3" borderId="0" xfId="0" applyFont="1" applyFill="1" applyBorder="1" applyAlignment="1">
      <alignment vertical="top" wrapText="1"/>
    </xf>
    <xf numFmtId="0" fontId="4" fillId="3" borderId="0" xfId="0" applyFont="1" applyFill="1" applyBorder="1" applyAlignment="1">
      <alignment horizontal="center" vertical="top" wrapText="1"/>
    </xf>
    <xf numFmtId="0" fontId="5" fillId="4" borderId="0" xfId="0" applyFont="1" applyFill="1" applyBorder="1" applyAlignment="1">
      <alignment vertical="top" wrapText="1"/>
    </xf>
    <xf numFmtId="0" fontId="5" fillId="2" borderId="0" xfId="0" applyFont="1" applyFill="1" applyBorder="1" applyAlignment="1">
      <alignment vertical="top" wrapText="1"/>
    </xf>
    <xf numFmtId="0" fontId="5" fillId="5" borderId="0" xfId="0" applyFont="1" applyFill="1" applyBorder="1" applyAlignment="1">
      <alignment vertical="top" wrapText="1"/>
    </xf>
    <xf numFmtId="0" fontId="3" fillId="0" borderId="0" xfId="0" applyFont="1" applyBorder="1" applyAlignment="1"/>
    <xf numFmtId="17" fontId="3" fillId="0" borderId="0" xfId="0" applyNumberFormat="1" applyFont="1" applyBorder="1" applyAlignment="1">
      <alignment horizontal="right"/>
    </xf>
    <xf numFmtId="0" fontId="3" fillId="0" borderId="0" xfId="0" applyFont="1" applyBorder="1" applyAlignment="1">
      <alignment vertical="top"/>
    </xf>
    <xf numFmtId="0" fontId="3" fillId="0" borderId="0" xfId="0" applyFont="1" applyFill="1" applyBorder="1" applyAlignment="1"/>
    <xf numFmtId="11" fontId="3" fillId="0" borderId="0" xfId="0" applyNumberFormat="1" applyFont="1" applyBorder="1" applyAlignment="1">
      <alignment horizontal="right"/>
    </xf>
    <xf numFmtId="0" fontId="3" fillId="0" borderId="0" xfId="0" applyFont="1" applyBorder="1" applyAlignment="1">
      <alignment horizontal="right"/>
    </xf>
    <xf numFmtId="2" fontId="3" fillId="0" borderId="0" xfId="0" applyNumberFormat="1" applyFont="1" applyBorder="1" applyAlignment="1"/>
    <xf numFmtId="1" fontId="3" fillId="0" borderId="0" xfId="0" applyNumberFormat="1" applyFont="1" applyBorder="1" applyAlignment="1"/>
    <xf numFmtId="0" fontId="0" fillId="0" borderId="0" xfId="0" applyFill="1"/>
    <xf numFmtId="1" fontId="3" fillId="0" borderId="0" xfId="0" applyNumberFormat="1" applyFont="1" applyFill="1" applyBorder="1" applyAlignment="1">
      <alignment vertical="top" wrapText="1"/>
    </xf>
    <xf numFmtId="11" fontId="3" fillId="0" borderId="0" xfId="0" applyNumberFormat="1" applyFont="1" applyBorder="1" applyAlignment="1"/>
    <xf numFmtId="0" fontId="6" fillId="0" borderId="0" xfId="0" applyFont="1"/>
    <xf numFmtId="0" fontId="6" fillId="0" borderId="0" xfId="0" applyFont="1" applyBorder="1" applyAlignment="1"/>
    <xf numFmtId="1" fontId="6" fillId="0" borderId="0" xfId="0" applyNumberFormat="1" applyFont="1" applyBorder="1" applyAlignment="1"/>
    <xf numFmtId="0" fontId="3" fillId="0" borderId="0" xfId="0" applyFont="1"/>
    <xf numFmtId="11" fontId="6" fillId="0" borderId="0" xfId="0" applyNumberFormat="1" applyFont="1"/>
    <xf numFmtId="0" fontId="7" fillId="0" borderId="0" xfId="0" applyFont="1"/>
    <xf numFmtId="0" fontId="9" fillId="0" borderId="0" xfId="0" applyFont="1"/>
    <xf numFmtId="0" fontId="3" fillId="0" borderId="0" xfId="0" applyFont="1" applyFill="1" applyBorder="1" applyAlignment="1">
      <alignment vertical="center"/>
    </xf>
    <xf numFmtId="0" fontId="0" fillId="3" borderId="0" xfId="0" applyFill="1" applyBorder="1" applyAlignment="1"/>
    <xf numFmtId="0" fontId="0" fillId="3" borderId="0" xfId="0" applyFill="1" applyBorder="1" applyAlignment="1">
      <alignment wrapText="1"/>
    </xf>
    <xf numFmtId="0" fontId="3" fillId="4" borderId="0" xfId="0" applyFont="1" applyFill="1" applyBorder="1" applyAlignment="1"/>
    <xf numFmtId="0" fontId="3" fillId="2" borderId="0" xfId="0" applyFont="1" applyFill="1" applyBorder="1" applyAlignment="1"/>
    <xf numFmtId="0" fontId="3" fillId="5" borderId="0" xfId="0" applyFont="1" applyFill="1" applyBorder="1" applyAlignment="1"/>
    <xf numFmtId="0" fontId="3" fillId="3" borderId="0" xfId="0" applyFont="1" applyFill="1" applyBorder="1" applyAlignment="1"/>
    <xf numFmtId="0" fontId="4" fillId="0" borderId="0" xfId="0" applyFont="1" applyFill="1" applyAlignment="1">
      <alignment vertical="top" wrapText="1"/>
    </xf>
    <xf numFmtId="0" fontId="5" fillId="0" borderId="0" xfId="0" applyFont="1" applyFill="1" applyBorder="1" applyAlignment="1">
      <alignment vertical="top" wrapText="1"/>
    </xf>
    <xf numFmtId="0" fontId="4" fillId="0" borderId="0" xfId="0" applyFont="1" applyFill="1" applyBorder="1" applyAlignment="1">
      <alignment horizontal="center" vertical="top" wrapText="1"/>
    </xf>
    <xf numFmtId="0" fontId="12" fillId="0" borderId="0" xfId="0" applyFont="1" applyFill="1" applyBorder="1"/>
    <xf numFmtId="0" fontId="13" fillId="2" borderId="1" xfId="0" applyFont="1" applyFill="1" applyBorder="1" applyAlignment="1">
      <alignment horizontal="center"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N7"/>
  <sheetViews>
    <sheetView tabSelected="1" topLeftCell="X1" workbookViewId="0">
      <pane ySplit="3" topLeftCell="A4" activePane="bottomLeft" state="frozen"/>
      <selection pane="bottomLeft" activeCell="AA13" sqref="AA13"/>
    </sheetView>
  </sheetViews>
  <sheetFormatPr baseColWidth="10" defaultColWidth="8.83203125" defaultRowHeight="15"/>
  <cols>
    <col min="3" max="3" width="12.6640625" customWidth="1"/>
    <col min="5" max="5" width="9.33203125" bestFit="1" customWidth="1"/>
    <col min="8" max="8" width="9.33203125" bestFit="1" customWidth="1"/>
    <col min="9" max="9" width="11.1640625" customWidth="1"/>
    <col min="10" max="10" width="9.33203125" bestFit="1" customWidth="1"/>
    <col min="12" max="12" width="9.33203125" bestFit="1" customWidth="1"/>
    <col min="16" max="16" width="10.33203125" customWidth="1"/>
    <col min="19" max="19" width="11.5" customWidth="1"/>
    <col min="20" max="20" width="11.1640625" customWidth="1"/>
    <col min="21" max="21" width="14.5" customWidth="1"/>
    <col min="22" max="22" width="10.83203125" bestFit="1" customWidth="1"/>
    <col min="23" max="23" width="13" customWidth="1"/>
    <col min="24" max="24" width="12.83203125" customWidth="1"/>
    <col min="25" max="25" width="11" customWidth="1"/>
    <col min="27" max="27" width="12.83203125" customWidth="1"/>
    <col min="28" max="30" width="13.83203125" customWidth="1"/>
    <col min="31" max="31" width="17.5" customWidth="1"/>
    <col min="33" max="34" width="9.6640625" bestFit="1" customWidth="1"/>
    <col min="35" max="35" width="12.5" customWidth="1"/>
    <col min="36" max="36" width="14.5" customWidth="1"/>
    <col min="37" max="37" width="13.5" customWidth="1"/>
    <col min="38" max="38" width="13.6640625" customWidth="1"/>
    <col min="39" max="39" width="9.5" bestFit="1" customWidth="1"/>
    <col min="40" max="40" width="12.5" bestFit="1" customWidth="1"/>
    <col min="42" max="42" width="11.1640625" customWidth="1"/>
    <col min="43" max="43" width="11.6640625" customWidth="1"/>
    <col min="45" max="45" width="12.5" bestFit="1" customWidth="1"/>
    <col min="46" max="46" width="13.83203125" bestFit="1" customWidth="1"/>
    <col min="47" max="47" width="11" customWidth="1"/>
    <col min="48" max="49" width="10.5" customWidth="1"/>
    <col min="50" max="50" width="11.33203125" customWidth="1"/>
    <col min="51" max="51" width="13.6640625" bestFit="1" customWidth="1"/>
    <col min="53" max="53" width="12.1640625" customWidth="1"/>
    <col min="54" max="54" width="11.6640625" customWidth="1"/>
    <col min="55" max="55" width="13.6640625" customWidth="1"/>
    <col min="56" max="56" width="12.1640625" customWidth="1"/>
    <col min="59" max="59" width="11.83203125" customWidth="1"/>
    <col min="62" max="62" width="11.33203125" customWidth="1"/>
    <col min="63" max="65" width="9.33203125" bestFit="1" customWidth="1"/>
    <col min="69" max="69" width="11" customWidth="1"/>
    <col min="70" max="71" width="9.33203125" bestFit="1" customWidth="1"/>
    <col min="73" max="74" width="9.33203125" bestFit="1" customWidth="1"/>
    <col min="76" max="76" width="9.33203125" bestFit="1" customWidth="1"/>
    <col min="79" max="79" width="9.33203125" bestFit="1" customWidth="1"/>
    <col min="82" max="83" width="9.33203125" bestFit="1" customWidth="1"/>
    <col min="85" max="86" width="9.33203125" bestFit="1" customWidth="1"/>
    <col min="89" max="92" width="9.33203125" bestFit="1" customWidth="1"/>
  </cols>
  <sheetData>
    <row r="1" spans="1:92">
      <c r="AM1" s="26" t="s">
        <v>109</v>
      </c>
      <c r="AN1" s="27"/>
      <c r="AO1" s="27"/>
      <c r="AP1" s="27"/>
      <c r="AQ1" s="27"/>
      <c r="AR1" s="27"/>
      <c r="AS1" s="27"/>
      <c r="AT1" s="27"/>
      <c r="AU1" s="27"/>
      <c r="AV1" s="27"/>
      <c r="AW1" s="27"/>
      <c r="AX1" s="27"/>
      <c r="AY1" s="27"/>
      <c r="AZ1" s="27"/>
      <c r="BA1" s="27"/>
      <c r="BB1" s="27"/>
      <c r="BC1" s="27"/>
      <c r="BD1" s="27"/>
      <c r="BE1" s="27"/>
      <c r="BF1" s="27"/>
      <c r="BG1" s="27"/>
      <c r="BH1" s="26"/>
      <c r="BI1" s="27"/>
      <c r="BJ1" s="27"/>
      <c r="BK1" s="27"/>
      <c r="BL1" s="26" t="s">
        <v>110</v>
      </c>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row>
    <row r="2" spans="1:92" ht="16">
      <c r="AM2" s="28" t="s">
        <v>111</v>
      </c>
      <c r="AN2" s="28" t="s">
        <v>112</v>
      </c>
      <c r="AO2" s="28" t="s">
        <v>113</v>
      </c>
      <c r="AP2" s="28" t="s">
        <v>114</v>
      </c>
      <c r="AQ2" s="28" t="s">
        <v>115</v>
      </c>
      <c r="AR2" s="28" t="s">
        <v>116</v>
      </c>
      <c r="AS2" s="28" t="s">
        <v>117</v>
      </c>
      <c r="AT2" s="28" t="s">
        <v>118</v>
      </c>
      <c r="AU2" s="28" t="s">
        <v>119</v>
      </c>
      <c r="AV2" s="28" t="s">
        <v>120</v>
      </c>
      <c r="AW2" s="28" t="s">
        <v>121</v>
      </c>
      <c r="AX2" s="28" t="s">
        <v>122</v>
      </c>
      <c r="AY2" s="28" t="s">
        <v>123</v>
      </c>
      <c r="AZ2" s="28" t="s">
        <v>124</v>
      </c>
      <c r="BA2" s="28" t="s">
        <v>125</v>
      </c>
      <c r="BB2" s="28" t="s">
        <v>126</v>
      </c>
      <c r="BC2" s="28" t="s">
        <v>127</v>
      </c>
      <c r="BD2" s="28" t="s">
        <v>128</v>
      </c>
      <c r="BE2" s="28" t="s">
        <v>129</v>
      </c>
      <c r="BF2" s="28" t="s">
        <v>130</v>
      </c>
      <c r="BG2" s="28" t="s">
        <v>131</v>
      </c>
      <c r="BH2" s="29" t="s">
        <v>132</v>
      </c>
      <c r="BI2" s="29" t="s">
        <v>133</v>
      </c>
      <c r="BJ2" s="29" t="s">
        <v>134</v>
      </c>
      <c r="BK2" s="29" t="s">
        <v>135</v>
      </c>
      <c r="BL2" s="30" t="s">
        <v>136</v>
      </c>
      <c r="BM2" s="30" t="s">
        <v>137</v>
      </c>
      <c r="BN2" s="30" t="s">
        <v>138</v>
      </c>
      <c r="BO2" s="30" t="s">
        <v>139</v>
      </c>
      <c r="BP2" s="30" t="s">
        <v>140</v>
      </c>
      <c r="BQ2" s="30" t="s">
        <v>141</v>
      </c>
      <c r="BR2" s="30" t="s">
        <v>142</v>
      </c>
      <c r="BS2" s="30" t="s">
        <v>143</v>
      </c>
      <c r="BT2" s="30" t="s">
        <v>144</v>
      </c>
      <c r="BU2" s="30" t="s">
        <v>145</v>
      </c>
      <c r="BV2" s="30" t="s">
        <v>146</v>
      </c>
      <c r="BW2" s="30" t="s">
        <v>147</v>
      </c>
      <c r="BX2" s="30" t="s">
        <v>148</v>
      </c>
      <c r="BY2" s="30" t="s">
        <v>149</v>
      </c>
      <c r="BZ2" s="30" t="s">
        <v>150</v>
      </c>
      <c r="CA2" s="30" t="s">
        <v>151</v>
      </c>
      <c r="CB2" s="30" t="s">
        <v>152</v>
      </c>
      <c r="CC2" s="30" t="s">
        <v>153</v>
      </c>
      <c r="CD2" s="30" t="s">
        <v>154</v>
      </c>
      <c r="CE2" s="30" t="s">
        <v>155</v>
      </c>
      <c r="CF2" s="30" t="s">
        <v>156</v>
      </c>
      <c r="CG2" s="30" t="s">
        <v>157</v>
      </c>
      <c r="CH2" s="30" t="s">
        <v>158</v>
      </c>
      <c r="CI2" s="30" t="s">
        <v>159</v>
      </c>
      <c r="CJ2" s="31" t="s">
        <v>160</v>
      </c>
      <c r="CK2" s="31" t="s">
        <v>161</v>
      </c>
      <c r="CL2" s="31" t="s">
        <v>162</v>
      </c>
      <c r="CM2" s="30" t="s">
        <v>163</v>
      </c>
      <c r="CN2" s="31" t="s">
        <v>164</v>
      </c>
    </row>
    <row r="3" spans="1:92" ht="67.5" customHeight="1">
      <c r="A3" s="1" t="s">
        <v>4</v>
      </c>
      <c r="B3" s="1" t="s">
        <v>5</v>
      </c>
      <c r="C3" s="1" t="s">
        <v>6</v>
      </c>
      <c r="D3" s="1" t="s">
        <v>7</v>
      </c>
      <c r="E3" s="1" t="s">
        <v>8</v>
      </c>
      <c r="F3" s="1" t="s">
        <v>9</v>
      </c>
      <c r="G3" s="1" t="s">
        <v>10</v>
      </c>
      <c r="H3" s="1" t="s">
        <v>102</v>
      </c>
      <c r="I3" s="1" t="s">
        <v>103</v>
      </c>
      <c r="J3" s="1" t="s">
        <v>105</v>
      </c>
      <c r="K3" s="2" t="s">
        <v>11</v>
      </c>
      <c r="L3" s="2" t="s">
        <v>165</v>
      </c>
      <c r="M3" s="2" t="s">
        <v>106</v>
      </c>
      <c r="N3" s="2" t="s">
        <v>7</v>
      </c>
      <c r="O3" s="2" t="s">
        <v>12</v>
      </c>
      <c r="P3" s="2" t="s">
        <v>13</v>
      </c>
      <c r="Q3" s="2" t="s">
        <v>14</v>
      </c>
      <c r="R3" s="2" t="s">
        <v>15</v>
      </c>
      <c r="S3" s="2" t="s">
        <v>16</v>
      </c>
      <c r="T3" s="2" t="s">
        <v>17</v>
      </c>
      <c r="U3" s="2" t="s">
        <v>18</v>
      </c>
      <c r="V3" s="2" t="s">
        <v>19</v>
      </c>
      <c r="W3" s="2" t="s">
        <v>20</v>
      </c>
      <c r="X3" s="2" t="s">
        <v>21</v>
      </c>
      <c r="Y3" s="2" t="s">
        <v>22</v>
      </c>
      <c r="Z3" s="2" t="s">
        <v>23</v>
      </c>
      <c r="AA3" s="2" t="s">
        <v>107</v>
      </c>
      <c r="AB3" s="2" t="s">
        <v>108</v>
      </c>
      <c r="AC3" s="36" t="s">
        <v>168</v>
      </c>
      <c r="AD3" s="36" t="s">
        <v>169</v>
      </c>
      <c r="AE3" s="2" t="s">
        <v>24</v>
      </c>
      <c r="AF3" s="2" t="s">
        <v>25</v>
      </c>
      <c r="AG3" s="2" t="s">
        <v>26</v>
      </c>
      <c r="AH3" s="2" t="s">
        <v>27</v>
      </c>
      <c r="AI3" s="2" t="s">
        <v>28</v>
      </c>
      <c r="AJ3" s="2" t="s">
        <v>29</v>
      </c>
      <c r="AK3" s="3" t="s">
        <v>30</v>
      </c>
      <c r="AL3" s="3" t="s">
        <v>31</v>
      </c>
      <c r="AM3" s="4" t="s">
        <v>32</v>
      </c>
      <c r="AN3" s="4" t="s">
        <v>33</v>
      </c>
      <c r="AO3" s="4" t="s">
        <v>34</v>
      </c>
      <c r="AP3" s="4" t="s">
        <v>35</v>
      </c>
      <c r="AQ3" s="4" t="s">
        <v>36</v>
      </c>
      <c r="AR3" s="4" t="s">
        <v>37</v>
      </c>
      <c r="AS3" s="4" t="s">
        <v>38</v>
      </c>
      <c r="AT3" s="4" t="s">
        <v>39</v>
      </c>
      <c r="AU3" s="4" t="s">
        <v>40</v>
      </c>
      <c r="AV3" s="4" t="s">
        <v>41</v>
      </c>
      <c r="AW3" s="4" t="s">
        <v>42</v>
      </c>
      <c r="AX3" s="4" t="s">
        <v>43</v>
      </c>
      <c r="AY3" s="4" t="s">
        <v>44</v>
      </c>
      <c r="AZ3" s="4" t="s">
        <v>45</v>
      </c>
      <c r="BA3" s="4" t="s">
        <v>46</v>
      </c>
      <c r="BB3" s="4" t="s">
        <v>47</v>
      </c>
      <c r="BC3" s="4" t="s">
        <v>48</v>
      </c>
      <c r="BD3" s="4" t="s">
        <v>49</v>
      </c>
      <c r="BE3" s="4" t="s">
        <v>50</v>
      </c>
      <c r="BF3" s="4" t="s">
        <v>51</v>
      </c>
      <c r="BG3" s="4" t="s">
        <v>52</v>
      </c>
      <c r="BH3" s="5" t="s">
        <v>53</v>
      </c>
      <c r="BI3" s="5" t="s">
        <v>54</v>
      </c>
      <c r="BJ3" s="5" t="s">
        <v>55</v>
      </c>
      <c r="BK3" s="5" t="s">
        <v>56</v>
      </c>
      <c r="BL3" s="6" t="s">
        <v>57</v>
      </c>
      <c r="BM3" s="6" t="s">
        <v>58</v>
      </c>
      <c r="BN3" s="6" t="s">
        <v>59</v>
      </c>
      <c r="BO3" s="6" t="s">
        <v>60</v>
      </c>
      <c r="BP3" s="6" t="s">
        <v>61</v>
      </c>
      <c r="BQ3" s="6" t="s">
        <v>62</v>
      </c>
      <c r="BR3" s="6" t="s">
        <v>63</v>
      </c>
      <c r="BS3" s="6" t="s">
        <v>64</v>
      </c>
      <c r="BT3" s="6" t="s">
        <v>65</v>
      </c>
      <c r="BU3" s="6" t="s">
        <v>66</v>
      </c>
      <c r="BV3" s="6" t="s">
        <v>67</v>
      </c>
      <c r="BW3" s="6" t="s">
        <v>68</v>
      </c>
      <c r="BX3" s="6" t="s">
        <v>69</v>
      </c>
      <c r="BY3" s="6" t="s">
        <v>70</v>
      </c>
      <c r="BZ3" s="6" t="s">
        <v>71</v>
      </c>
      <c r="CA3" s="6" t="s">
        <v>72</v>
      </c>
      <c r="CB3" s="6" t="s">
        <v>73</v>
      </c>
      <c r="CC3" s="6" t="s">
        <v>74</v>
      </c>
      <c r="CD3" s="6" t="s">
        <v>75</v>
      </c>
      <c r="CE3" s="6" t="s">
        <v>76</v>
      </c>
      <c r="CF3" s="6" t="s">
        <v>77</v>
      </c>
      <c r="CG3" s="6" t="s">
        <v>78</v>
      </c>
      <c r="CH3" s="6" t="s">
        <v>79</v>
      </c>
      <c r="CI3" s="6" t="s">
        <v>80</v>
      </c>
      <c r="CJ3" s="2" t="s">
        <v>81</v>
      </c>
      <c r="CK3" s="2" t="s">
        <v>82</v>
      </c>
      <c r="CL3" s="2" t="s">
        <v>83</v>
      </c>
      <c r="CM3" s="6" t="s">
        <v>84</v>
      </c>
      <c r="CN3" s="2" t="s">
        <v>85</v>
      </c>
    </row>
    <row r="4" spans="1:92" s="15" customFormat="1" ht="16" customHeight="1">
      <c r="A4" s="35" t="s">
        <v>167</v>
      </c>
      <c r="B4" s="32"/>
      <c r="C4" s="32"/>
      <c r="D4" s="32"/>
      <c r="E4" s="32"/>
      <c r="F4" s="32"/>
      <c r="G4" s="32"/>
      <c r="H4" s="32"/>
      <c r="I4" s="32"/>
      <c r="J4" s="32"/>
      <c r="K4" s="33"/>
      <c r="L4" s="33"/>
      <c r="M4" s="33"/>
      <c r="N4" s="33"/>
      <c r="O4" s="33"/>
      <c r="P4" s="33"/>
      <c r="Q4" s="33"/>
      <c r="R4" s="33"/>
      <c r="S4" s="33"/>
      <c r="T4" s="33"/>
      <c r="U4" s="33"/>
      <c r="V4" s="33"/>
      <c r="W4" s="33"/>
      <c r="X4" s="33"/>
      <c r="Y4" s="33"/>
      <c r="Z4" s="33"/>
      <c r="AA4" s="33"/>
      <c r="AB4" s="33"/>
      <c r="AE4" s="33"/>
      <c r="AF4" s="33"/>
      <c r="AG4" s="33"/>
      <c r="AH4" s="33"/>
      <c r="AI4" s="33"/>
      <c r="AJ4" s="33"/>
      <c r="AK4" s="34"/>
      <c r="AL4" s="34"/>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row>
    <row r="5" spans="1:92" s="15" customFormat="1" ht="15.75" customHeight="1">
      <c r="A5" s="19" t="s">
        <v>86</v>
      </c>
      <c r="B5" s="19" t="s">
        <v>90</v>
      </c>
      <c r="C5" s="19">
        <v>2014</v>
      </c>
      <c r="D5" s="19" t="str">
        <f t="shared" ref="D5:D7" si="0">N5</f>
        <v>10.1002/2014GL060457</v>
      </c>
      <c r="E5" s="19">
        <f>V5*1000</f>
        <v>50000</v>
      </c>
      <c r="F5" s="19" t="s">
        <v>104</v>
      </c>
      <c r="G5" s="19" t="s">
        <v>104</v>
      </c>
      <c r="H5" s="20">
        <f t="shared" ref="H5:H7" si="1">AE5</f>
        <v>694.86700909879698</v>
      </c>
      <c r="I5" s="19" t="s">
        <v>104</v>
      </c>
      <c r="J5" s="19" t="s">
        <v>104</v>
      </c>
      <c r="K5" s="7" t="s">
        <v>89</v>
      </c>
      <c r="L5" s="8" t="s">
        <v>166</v>
      </c>
      <c r="M5" s="7" t="s">
        <v>99</v>
      </c>
      <c r="N5" s="18" t="s">
        <v>91</v>
      </c>
      <c r="O5" s="9" t="s">
        <v>104</v>
      </c>
      <c r="P5" s="21" t="s">
        <v>92</v>
      </c>
      <c r="Q5" s="7" t="s">
        <v>104</v>
      </c>
      <c r="R5" s="7" t="s">
        <v>104</v>
      </c>
      <c r="S5" s="7" t="s">
        <v>104</v>
      </c>
      <c r="T5" s="7" t="s">
        <v>104</v>
      </c>
      <c r="U5" s="7" t="s">
        <v>104</v>
      </c>
      <c r="V5" s="13">
        <v>50</v>
      </c>
      <c r="W5" s="13" t="s">
        <v>104</v>
      </c>
      <c r="X5" s="13" t="s">
        <v>104</v>
      </c>
      <c r="Y5" s="7" t="s">
        <v>104</v>
      </c>
      <c r="Z5" s="7" t="s">
        <v>104</v>
      </c>
      <c r="AA5" s="7" t="s">
        <v>104</v>
      </c>
      <c r="AB5" s="7" t="s">
        <v>104</v>
      </c>
      <c r="AC5" s="7" t="s">
        <v>104</v>
      </c>
      <c r="AD5" s="7" t="s">
        <v>104</v>
      </c>
      <c r="AE5" s="14">
        <v>694.86700909879698</v>
      </c>
      <c r="AF5" s="7" t="s">
        <v>87</v>
      </c>
      <c r="AG5" s="7" t="s">
        <v>104</v>
      </c>
      <c r="AH5" s="7" t="s">
        <v>104</v>
      </c>
      <c r="AI5" s="7" t="s">
        <v>104</v>
      </c>
      <c r="AJ5" s="7" t="s">
        <v>104</v>
      </c>
      <c r="AK5" s="7" t="s">
        <v>104</v>
      </c>
      <c r="AL5" s="7" t="s">
        <v>104</v>
      </c>
      <c r="AM5" s="22">
        <v>167000000</v>
      </c>
      <c r="AN5" s="7" t="s">
        <v>104</v>
      </c>
      <c r="AO5" s="7" t="s">
        <v>95</v>
      </c>
      <c r="AP5" s="11">
        <v>0</v>
      </c>
      <c r="AQ5" s="7" t="s">
        <v>104</v>
      </c>
      <c r="AR5" s="7" t="s">
        <v>95</v>
      </c>
      <c r="AS5" s="7">
        <v>7.7999999999999999E-6</v>
      </c>
      <c r="AT5" s="7" t="s">
        <v>104</v>
      </c>
      <c r="AU5" s="7" t="s">
        <v>98</v>
      </c>
      <c r="AV5" s="11">
        <v>0</v>
      </c>
      <c r="AW5" s="11">
        <v>0</v>
      </c>
      <c r="AX5" s="7" t="s">
        <v>98</v>
      </c>
      <c r="AY5" s="17">
        <v>7.5000000000000002E-6</v>
      </c>
      <c r="AZ5" s="7" t="s">
        <v>104</v>
      </c>
      <c r="BA5" s="7" t="s">
        <v>98</v>
      </c>
      <c r="BB5" s="11">
        <v>0</v>
      </c>
      <c r="BC5" s="11">
        <v>0</v>
      </c>
      <c r="BD5" s="7" t="s">
        <v>98</v>
      </c>
      <c r="BE5" s="7" t="s">
        <v>104</v>
      </c>
      <c r="BF5" s="7" t="s">
        <v>104</v>
      </c>
      <c r="BG5" s="23" t="s">
        <v>100</v>
      </c>
      <c r="BH5" s="7" t="s">
        <v>104</v>
      </c>
      <c r="BI5" s="7" t="s">
        <v>104</v>
      </c>
      <c r="BJ5" s="23" t="s">
        <v>100</v>
      </c>
      <c r="BK5" s="18">
        <v>360</v>
      </c>
      <c r="BL5" s="18">
        <v>12</v>
      </c>
      <c r="BM5" s="7" t="s">
        <v>104</v>
      </c>
      <c r="BN5" s="24" t="s">
        <v>101</v>
      </c>
      <c r="BO5" s="18" t="s">
        <v>104</v>
      </c>
      <c r="BP5" s="18" t="s">
        <v>104</v>
      </c>
      <c r="BQ5" s="10" t="s">
        <v>94</v>
      </c>
      <c r="BR5" s="18">
        <v>2</v>
      </c>
      <c r="BS5" s="18" t="s">
        <v>104</v>
      </c>
      <c r="BT5" s="7" t="s">
        <v>96</v>
      </c>
      <c r="BU5" s="18">
        <v>1</v>
      </c>
      <c r="BV5" s="18" t="s">
        <v>104</v>
      </c>
      <c r="BW5" s="7" t="s">
        <v>97</v>
      </c>
      <c r="BX5" s="18">
        <v>1</v>
      </c>
      <c r="BY5" s="18" t="s">
        <v>104</v>
      </c>
      <c r="BZ5" s="7" t="s">
        <v>96</v>
      </c>
      <c r="CA5" s="18">
        <v>1</v>
      </c>
      <c r="CB5" s="18" t="s">
        <v>104</v>
      </c>
      <c r="CC5" s="7" t="s">
        <v>96</v>
      </c>
      <c r="CD5" s="18">
        <v>0.2</v>
      </c>
      <c r="CE5" s="18" t="s">
        <v>104</v>
      </c>
      <c r="CF5" s="10" t="s">
        <v>96</v>
      </c>
      <c r="CG5" s="18">
        <v>1.2999999999999999E-2</v>
      </c>
      <c r="CH5" s="18" t="s">
        <v>104</v>
      </c>
      <c r="CI5" s="7" t="s">
        <v>96</v>
      </c>
      <c r="CJ5" s="7" t="s">
        <v>88</v>
      </c>
      <c r="CK5" s="12">
        <v>30</v>
      </c>
      <c r="CL5" s="12">
        <v>9.4009599999999997E-4</v>
      </c>
      <c r="CM5" s="12">
        <v>40</v>
      </c>
      <c r="CN5" s="12">
        <v>25</v>
      </c>
    </row>
    <row r="6" spans="1:92" s="15" customFormat="1" ht="20">
      <c r="A6" s="19" t="s">
        <v>86</v>
      </c>
      <c r="B6" s="19" t="s">
        <v>90</v>
      </c>
      <c r="C6" s="19">
        <v>2014</v>
      </c>
      <c r="D6" s="19" t="str">
        <f t="shared" si="0"/>
        <v>10.1002/2014GL060457</v>
      </c>
      <c r="E6" s="19">
        <f>V6*1000</f>
        <v>50000</v>
      </c>
      <c r="F6" s="19" t="s">
        <v>104</v>
      </c>
      <c r="G6" s="19" t="s">
        <v>104</v>
      </c>
      <c r="H6" s="20">
        <f t="shared" si="1"/>
        <v>579.90053079190636</v>
      </c>
      <c r="I6" s="19" t="s">
        <v>104</v>
      </c>
      <c r="J6" s="19" t="s">
        <v>104</v>
      </c>
      <c r="K6" s="7" t="s">
        <v>89</v>
      </c>
      <c r="L6" s="8" t="s">
        <v>166</v>
      </c>
      <c r="M6" s="7" t="s">
        <v>99</v>
      </c>
      <c r="N6" s="18" t="s">
        <v>91</v>
      </c>
      <c r="O6" s="9" t="s">
        <v>104</v>
      </c>
      <c r="P6" s="21" t="s">
        <v>92</v>
      </c>
      <c r="Q6" s="7" t="s">
        <v>104</v>
      </c>
      <c r="R6" s="7" t="s">
        <v>104</v>
      </c>
      <c r="S6" s="7" t="s">
        <v>104</v>
      </c>
      <c r="T6" s="7" t="s">
        <v>104</v>
      </c>
      <c r="U6" s="7" t="s">
        <v>104</v>
      </c>
      <c r="V6" s="13">
        <v>50</v>
      </c>
      <c r="W6" s="13" t="s">
        <v>104</v>
      </c>
      <c r="X6" s="13" t="s">
        <v>104</v>
      </c>
      <c r="Y6" s="7" t="s">
        <v>104</v>
      </c>
      <c r="Z6" s="7" t="s">
        <v>104</v>
      </c>
      <c r="AA6" s="7" t="s">
        <v>104</v>
      </c>
      <c r="AB6" s="7" t="s">
        <v>104</v>
      </c>
      <c r="AC6" s="7" t="s">
        <v>104</v>
      </c>
      <c r="AD6" s="7" t="s">
        <v>104</v>
      </c>
      <c r="AE6" s="16">
        <v>579.90053079190636</v>
      </c>
      <c r="AF6" s="7" t="s">
        <v>87</v>
      </c>
      <c r="AG6" s="7" t="s">
        <v>104</v>
      </c>
      <c r="AH6" s="7" t="s">
        <v>104</v>
      </c>
      <c r="AI6" s="7" t="s">
        <v>104</v>
      </c>
      <c r="AJ6" s="7" t="s">
        <v>104</v>
      </c>
      <c r="AK6" s="7" t="s">
        <v>104</v>
      </c>
      <c r="AL6" s="7" t="s">
        <v>104</v>
      </c>
      <c r="AM6" s="22">
        <v>266000000</v>
      </c>
      <c r="AN6" s="7" t="s">
        <v>104</v>
      </c>
      <c r="AO6" s="7" t="s">
        <v>95</v>
      </c>
      <c r="AP6" s="11">
        <v>0</v>
      </c>
      <c r="AQ6" s="7" t="s">
        <v>104</v>
      </c>
      <c r="AR6" s="7" t="s">
        <v>95</v>
      </c>
      <c r="AS6" s="7">
        <v>7.1999999999999988E-6</v>
      </c>
      <c r="AT6" s="7" t="s">
        <v>104</v>
      </c>
      <c r="AU6" s="7" t="s">
        <v>98</v>
      </c>
      <c r="AV6" s="11">
        <v>0</v>
      </c>
      <c r="AW6" s="11">
        <v>0</v>
      </c>
      <c r="AX6" s="7" t="s">
        <v>98</v>
      </c>
      <c r="AY6" s="17">
        <v>9.0000000000000002E-6</v>
      </c>
      <c r="AZ6" s="7" t="s">
        <v>104</v>
      </c>
      <c r="BA6" s="7" t="s">
        <v>98</v>
      </c>
      <c r="BB6" s="11">
        <v>0</v>
      </c>
      <c r="BC6" s="11">
        <v>0</v>
      </c>
      <c r="BD6" s="7" t="s">
        <v>98</v>
      </c>
      <c r="BE6" s="7" t="s">
        <v>104</v>
      </c>
      <c r="BF6" s="7" t="s">
        <v>104</v>
      </c>
      <c r="BG6" s="23" t="s">
        <v>100</v>
      </c>
      <c r="BH6" s="7" t="s">
        <v>104</v>
      </c>
      <c r="BI6" s="7" t="s">
        <v>104</v>
      </c>
      <c r="BJ6" s="23" t="s">
        <v>100</v>
      </c>
      <c r="BK6" s="18">
        <v>360</v>
      </c>
      <c r="BL6" s="18">
        <v>12</v>
      </c>
      <c r="BM6" s="7" t="s">
        <v>104</v>
      </c>
      <c r="BN6" s="24" t="s">
        <v>101</v>
      </c>
      <c r="BO6" s="18" t="s">
        <v>104</v>
      </c>
      <c r="BP6" s="18" t="s">
        <v>104</v>
      </c>
      <c r="BQ6" s="10" t="s">
        <v>94</v>
      </c>
      <c r="BR6" s="18">
        <v>2</v>
      </c>
      <c r="BS6" s="18" t="s">
        <v>104</v>
      </c>
      <c r="BT6" s="7" t="s">
        <v>96</v>
      </c>
      <c r="BU6" s="18">
        <v>1</v>
      </c>
      <c r="BV6" s="18" t="s">
        <v>104</v>
      </c>
      <c r="BW6" s="7" t="s">
        <v>97</v>
      </c>
      <c r="BX6" s="18">
        <v>1</v>
      </c>
      <c r="BY6" s="18" t="s">
        <v>104</v>
      </c>
      <c r="BZ6" s="7" t="s">
        <v>96</v>
      </c>
      <c r="CA6" s="18">
        <v>1</v>
      </c>
      <c r="CB6" s="18" t="s">
        <v>104</v>
      </c>
      <c r="CC6" s="7" t="s">
        <v>96</v>
      </c>
      <c r="CD6" s="18">
        <v>0.2</v>
      </c>
      <c r="CE6" s="18" t="s">
        <v>104</v>
      </c>
      <c r="CF6" s="10" t="s">
        <v>96</v>
      </c>
      <c r="CG6" s="18">
        <v>1.2999999999999999E-2</v>
      </c>
      <c r="CH6" s="18" t="s">
        <v>104</v>
      </c>
      <c r="CI6" s="7" t="s">
        <v>96</v>
      </c>
      <c r="CJ6" s="7" t="s">
        <v>88</v>
      </c>
      <c r="CK6" s="12">
        <v>30</v>
      </c>
      <c r="CL6" s="12">
        <v>9.4009599999999997E-4</v>
      </c>
      <c r="CM6" s="12">
        <v>40</v>
      </c>
      <c r="CN6" s="12">
        <v>25</v>
      </c>
    </row>
    <row r="7" spans="1:92" s="15" customFormat="1" ht="20">
      <c r="A7" s="19" t="s">
        <v>86</v>
      </c>
      <c r="B7" s="19" t="s">
        <v>90</v>
      </c>
      <c r="C7" s="19">
        <v>2014</v>
      </c>
      <c r="D7" s="19" t="str">
        <f t="shared" si="0"/>
        <v>10.1002/2014GL060457</v>
      </c>
      <c r="E7" s="19">
        <f>V7*1000</f>
        <v>50000</v>
      </c>
      <c r="F7" s="19" t="s">
        <v>104</v>
      </c>
      <c r="G7" s="19" t="s">
        <v>104</v>
      </c>
      <c r="H7" s="20">
        <f t="shared" si="1"/>
        <v>533.71701914090806</v>
      </c>
      <c r="I7" s="19" t="s">
        <v>104</v>
      </c>
      <c r="J7" s="19" t="s">
        <v>104</v>
      </c>
      <c r="K7" s="7" t="s">
        <v>89</v>
      </c>
      <c r="L7" s="8" t="s">
        <v>166</v>
      </c>
      <c r="M7" s="7" t="s">
        <v>99</v>
      </c>
      <c r="N7" s="18" t="s">
        <v>91</v>
      </c>
      <c r="O7" s="9" t="s">
        <v>104</v>
      </c>
      <c r="P7" s="21" t="s">
        <v>93</v>
      </c>
      <c r="Q7" s="7" t="s">
        <v>104</v>
      </c>
      <c r="R7" s="7" t="s">
        <v>104</v>
      </c>
      <c r="S7" s="7" t="s">
        <v>104</v>
      </c>
      <c r="T7" s="7" t="s">
        <v>104</v>
      </c>
      <c r="U7" s="7" t="s">
        <v>104</v>
      </c>
      <c r="V7" s="13">
        <v>50</v>
      </c>
      <c r="W7" s="13" t="s">
        <v>104</v>
      </c>
      <c r="X7" s="13" t="s">
        <v>104</v>
      </c>
      <c r="Y7" s="7" t="s">
        <v>104</v>
      </c>
      <c r="Z7" s="7" t="s">
        <v>104</v>
      </c>
      <c r="AA7" s="7" t="s">
        <v>104</v>
      </c>
      <c r="AB7" s="7" t="s">
        <v>104</v>
      </c>
      <c r="AC7" s="7" t="s">
        <v>104</v>
      </c>
      <c r="AD7" s="7" t="s">
        <v>104</v>
      </c>
      <c r="AE7" s="16">
        <v>533.71701914090806</v>
      </c>
      <c r="AF7" s="7" t="s">
        <v>87</v>
      </c>
      <c r="AG7" s="7" t="s">
        <v>104</v>
      </c>
      <c r="AH7" s="7" t="s">
        <v>104</v>
      </c>
      <c r="AI7" s="7" t="s">
        <v>104</v>
      </c>
      <c r="AJ7" s="7" t="s">
        <v>104</v>
      </c>
      <c r="AK7" s="7" t="s">
        <v>104</v>
      </c>
      <c r="AL7" s="7" t="s">
        <v>104</v>
      </c>
      <c r="AM7" s="22">
        <v>222000000</v>
      </c>
      <c r="AN7" s="7" t="s">
        <v>104</v>
      </c>
      <c r="AO7" s="7" t="s">
        <v>95</v>
      </c>
      <c r="AP7" s="11">
        <v>0</v>
      </c>
      <c r="AQ7" s="7" t="s">
        <v>104</v>
      </c>
      <c r="AR7" s="7" t="s">
        <v>95</v>
      </c>
      <c r="AS7" s="7">
        <v>9.0000000000000002E-6</v>
      </c>
      <c r="AT7" s="7" t="s">
        <v>104</v>
      </c>
      <c r="AU7" s="7" t="s">
        <v>98</v>
      </c>
      <c r="AV7" s="11">
        <v>0</v>
      </c>
      <c r="AW7" s="11">
        <v>0</v>
      </c>
      <c r="AX7" s="7" t="s">
        <v>98</v>
      </c>
      <c r="AY7" s="17">
        <v>1.0000000000000001E-5</v>
      </c>
      <c r="AZ7" s="7" t="s">
        <v>104</v>
      </c>
      <c r="BA7" s="7" t="s">
        <v>98</v>
      </c>
      <c r="BB7" s="11">
        <v>0</v>
      </c>
      <c r="BC7" s="11">
        <v>0</v>
      </c>
      <c r="BD7" s="7" t="s">
        <v>98</v>
      </c>
      <c r="BE7" s="7" t="s">
        <v>104</v>
      </c>
      <c r="BF7" s="7" t="s">
        <v>104</v>
      </c>
      <c r="BG7" s="23" t="s">
        <v>100</v>
      </c>
      <c r="BH7" s="7" t="s">
        <v>104</v>
      </c>
      <c r="BI7" s="7" t="s">
        <v>104</v>
      </c>
      <c r="BJ7" s="23" t="s">
        <v>100</v>
      </c>
      <c r="BK7" s="18">
        <v>360</v>
      </c>
      <c r="BL7" s="18">
        <v>12</v>
      </c>
      <c r="BM7" s="7" t="s">
        <v>104</v>
      </c>
      <c r="BN7" s="24" t="s">
        <v>101</v>
      </c>
      <c r="BO7" s="18" t="s">
        <v>104</v>
      </c>
      <c r="BP7" s="18" t="s">
        <v>104</v>
      </c>
      <c r="BQ7" s="10" t="s">
        <v>94</v>
      </c>
      <c r="BR7" s="18">
        <v>2</v>
      </c>
      <c r="BS7" s="18" t="s">
        <v>104</v>
      </c>
      <c r="BT7" s="7" t="s">
        <v>96</v>
      </c>
      <c r="BU7" s="18">
        <v>1</v>
      </c>
      <c r="BV7" s="18" t="s">
        <v>104</v>
      </c>
      <c r="BW7" s="7" t="s">
        <v>97</v>
      </c>
      <c r="BX7" s="18">
        <v>1</v>
      </c>
      <c r="BY7" s="18" t="s">
        <v>104</v>
      </c>
      <c r="BZ7" s="7" t="s">
        <v>96</v>
      </c>
      <c r="CA7" s="18">
        <v>1</v>
      </c>
      <c r="CB7" s="18" t="s">
        <v>104</v>
      </c>
      <c r="CC7" s="7" t="s">
        <v>96</v>
      </c>
      <c r="CD7" s="18">
        <v>0.2</v>
      </c>
      <c r="CE7" s="18" t="s">
        <v>104</v>
      </c>
      <c r="CF7" s="10" t="s">
        <v>96</v>
      </c>
      <c r="CG7" s="18">
        <v>1.2999999999999999E-2</v>
      </c>
      <c r="CH7" s="18" t="s">
        <v>104</v>
      </c>
      <c r="CI7" s="7" t="s">
        <v>96</v>
      </c>
      <c r="CJ7" s="7" t="s">
        <v>88</v>
      </c>
      <c r="CK7" s="12">
        <v>30</v>
      </c>
      <c r="CL7" s="12">
        <v>9.4009599999999997E-4</v>
      </c>
      <c r="CM7" s="12">
        <v>40</v>
      </c>
      <c r="CN7" s="12">
        <v>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F5E48-EF20-0540-B256-AC8CF3AC4127}">
  <dimension ref="A1:A4"/>
  <sheetViews>
    <sheetView workbookViewId="0">
      <selection sqref="A1:A4"/>
    </sheetView>
  </sheetViews>
  <sheetFormatPr baseColWidth="10" defaultRowHeight="15"/>
  <sheetData>
    <row r="1" spans="1:1" ht="16">
      <c r="A1" s="25" t="s">
        <v>0</v>
      </c>
    </row>
    <row r="2" spans="1:1" ht="16">
      <c r="A2" s="10" t="s">
        <v>1</v>
      </c>
    </row>
    <row r="3" spans="1:1" ht="16">
      <c r="A3" s="25" t="s">
        <v>2</v>
      </c>
    </row>
    <row r="4" spans="1:1" ht="16">
      <c r="A4" s="25"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leag gas-exchange_Franks</vt:lpstr>
      <vt:lpstr>Input parameters and 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Milli</dc:creator>
  <cp:lastModifiedBy>Bärbel Hönisch</cp:lastModifiedBy>
  <dcterms:created xsi:type="dcterms:W3CDTF">2019-02-19T22:54:32Z</dcterms:created>
  <dcterms:modified xsi:type="dcterms:W3CDTF">2020-08-04T17:50:59Z</dcterms:modified>
</cp:coreProperties>
</file>