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NSULTANCY\CMI\database\"/>
    </mc:Choice>
  </mc:AlternateContent>
  <xr:revisionPtr revIDLastSave="0" documentId="13_ncr:1_{487AA23C-6DB1-46DC-86C3-8A1AC80D941F}" xr6:coauthVersionLast="47" xr6:coauthVersionMax="47" xr10:uidLastSave="{00000000-0000-0000-0000-000000000000}"/>
  <bookViews>
    <workbookView xWindow="20370" yWindow="-120" windowWidth="29040" windowHeight="15840" activeTab="5" xr2:uid="{4D0E0F38-7916-47D1-8A9B-7C85A51558B4}"/>
  </bookViews>
  <sheets>
    <sheet name="Dam" sheetId="1" r:id="rId1"/>
    <sheet name="Irrigation" sheetId="2" r:id="rId2"/>
    <sheet name="WaterSupply" sheetId="3" r:id="rId3"/>
    <sheet name="DamSummary" sheetId="4" r:id="rId4"/>
    <sheet name="IrrigationSummary" sheetId="7" r:id="rId5"/>
    <sheet name="WS_Summary" sheetId="6" r:id="rId6"/>
    <sheet name="GrandSummary" sheetId="8" r:id="rId7"/>
    <sheet name="Sheet4" sheetId="12" r:id="rId8"/>
    <sheet name="Sheet3" sheetId="11" r:id="rId9"/>
    <sheet name="Sheet1" sheetId="9" r:id="rId10"/>
  </sheets>
  <definedNames>
    <definedName name="_xlnm._FilterDatabase" localSheetId="0" hidden="1">Dam!$A$7:$I$300</definedName>
    <definedName name="_xlnm._FilterDatabase" localSheetId="1" hidden="1">Irrigation!$A$7:$I$60</definedName>
    <definedName name="_xlnm.Print_Area" localSheetId="3">DamSummary!$A$1:$H$82</definedName>
    <definedName name="_xlnm.Print_Area" localSheetId="6">GrandSummary!$A$1:$J$34</definedName>
    <definedName name="_xlnm.Print_Area" localSheetId="4">IrrigationSummary!$A$1:$H$47</definedName>
    <definedName name="_xlnm.Print_Area" localSheetId="5">WS_Summary!$A$1:$H$37</definedName>
  </definedNames>
  <calcPr calcId="191029" concurrentCalc="0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C10" i="9"/>
  <c r="C16" i="9"/>
  <c r="C22" i="9"/>
  <c r="G12" i="7"/>
  <c r="G13" i="7"/>
  <c r="G14" i="7"/>
  <c r="G15" i="7"/>
  <c r="G16" i="7"/>
  <c r="G17" i="7"/>
  <c r="G18" i="7"/>
  <c r="G19" i="7"/>
  <c r="G20" i="7"/>
  <c r="G21" i="7"/>
  <c r="G23" i="7"/>
  <c r="G24" i="7"/>
  <c r="G25" i="7"/>
  <c r="G26" i="7"/>
  <c r="G27" i="7"/>
  <c r="G28" i="7"/>
  <c r="G30" i="7"/>
  <c r="G31" i="7"/>
  <c r="G33" i="7"/>
  <c r="G34" i="7"/>
  <c r="G35" i="7"/>
  <c r="G36" i="7"/>
  <c r="G37" i="7"/>
  <c r="G38" i="7"/>
  <c r="G39" i="7"/>
  <c r="G40" i="7"/>
  <c r="G41" i="7"/>
  <c r="G43" i="7"/>
  <c r="G44" i="7"/>
  <c r="G46" i="7"/>
  <c r="G47" i="7"/>
  <c r="G17" i="8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1" i="4"/>
  <c r="G62" i="4"/>
  <c r="G63" i="4"/>
  <c r="G64" i="4"/>
  <c r="G65" i="4"/>
  <c r="G66" i="4"/>
  <c r="G67" i="4"/>
  <c r="G69" i="4"/>
  <c r="G70" i="4"/>
  <c r="G71" i="4"/>
  <c r="G72" i="4"/>
  <c r="G74" i="4"/>
  <c r="G75" i="4"/>
  <c r="G76" i="4"/>
  <c r="G77" i="4"/>
  <c r="G78" i="4"/>
  <c r="G80" i="4"/>
  <c r="G81" i="4"/>
  <c r="G82" i="4"/>
  <c r="G16" i="8"/>
  <c r="G12" i="6"/>
  <c r="G13" i="6"/>
  <c r="G14" i="6"/>
  <c r="G15" i="6"/>
  <c r="G16" i="6"/>
  <c r="G17" i="6"/>
  <c r="G18" i="6"/>
  <c r="G19" i="6"/>
  <c r="G20" i="6"/>
  <c r="G21" i="6"/>
  <c r="G22" i="6"/>
  <c r="G24" i="6"/>
  <c r="G25" i="6"/>
  <c r="G26" i="6"/>
  <c r="G27" i="6"/>
  <c r="G28" i="6"/>
  <c r="G29" i="6"/>
  <c r="G30" i="6"/>
  <c r="G32" i="6"/>
  <c r="G33" i="6"/>
  <c r="G34" i="6"/>
  <c r="G35" i="6"/>
  <c r="G36" i="6"/>
  <c r="G37" i="6"/>
  <c r="G18" i="8"/>
  <c r="G19" i="8"/>
  <c r="G20" i="8"/>
  <c r="H20" i="8"/>
  <c r="E19" i="8"/>
  <c r="H81" i="4"/>
  <c r="H82" i="4"/>
  <c r="E16" i="8"/>
  <c r="E17" i="8"/>
  <c r="E18" i="8"/>
  <c r="H19" i="8"/>
  <c r="D19" i="8"/>
  <c r="H17" i="8"/>
  <c r="H18" i="8"/>
  <c r="H16" i="8"/>
  <c r="K15" i="7"/>
  <c r="F37" i="6"/>
  <c r="F38" i="6"/>
  <c r="H37" i="6"/>
  <c r="F47" i="7"/>
  <c r="F48" i="7"/>
  <c r="H47" i="7"/>
  <c r="F82" i="4"/>
  <c r="F83" i="4"/>
  <c r="I86" i="4"/>
  <c r="I87" i="4"/>
  <c r="I88" i="4"/>
  <c r="I89" i="4"/>
  <c r="I90" i="4"/>
  <c r="I91" i="4"/>
  <c r="J40" i="6"/>
  <c r="J41" i="6"/>
  <c r="J42" i="6"/>
  <c r="J43" i="6"/>
  <c r="J45" i="6"/>
  <c r="J55" i="7"/>
  <c r="J54" i="7"/>
  <c r="J53" i="7"/>
  <c r="J52" i="7"/>
  <c r="J51" i="7"/>
  <c r="J56" i="7"/>
  <c r="N12" i="6"/>
  <c r="M12" i="6"/>
  <c r="L12" i="6"/>
  <c r="O12" i="6"/>
  <c r="M12" i="7"/>
  <c r="L12" i="7"/>
  <c r="K12" i="7"/>
  <c r="N12" i="7"/>
  <c r="J11" i="4"/>
  <c r="L11" i="4"/>
  <c r="K11" i="4"/>
  <c r="H33" i="6"/>
  <c r="H34" i="6"/>
  <c r="H35" i="6"/>
  <c r="H36" i="6"/>
  <c r="H32" i="6"/>
  <c r="H26" i="6"/>
  <c r="H27" i="6"/>
  <c r="H28" i="6"/>
  <c r="H29" i="6"/>
  <c r="H30" i="6"/>
  <c r="H24" i="6"/>
  <c r="H13" i="6"/>
  <c r="H14" i="6"/>
  <c r="H15" i="6"/>
  <c r="H16" i="6"/>
  <c r="H17" i="6"/>
  <c r="H18" i="6"/>
  <c r="H19" i="6"/>
  <c r="H21" i="6"/>
  <c r="H22" i="6"/>
  <c r="H12" i="6"/>
  <c r="H46" i="7"/>
  <c r="H44" i="7"/>
  <c r="H43" i="7"/>
  <c r="H34" i="7"/>
  <c r="H35" i="7"/>
  <c r="H36" i="7"/>
  <c r="H37" i="7"/>
  <c r="H38" i="7"/>
  <c r="H39" i="7"/>
  <c r="H40" i="7"/>
  <c r="H41" i="7"/>
  <c r="H33" i="7"/>
  <c r="H31" i="7"/>
  <c r="H30" i="7"/>
  <c r="H24" i="7"/>
  <c r="H25" i="7"/>
  <c r="H26" i="7"/>
  <c r="H27" i="7"/>
  <c r="H28" i="7"/>
  <c r="H23" i="7"/>
  <c r="H13" i="7"/>
  <c r="H14" i="7"/>
  <c r="H15" i="7"/>
  <c r="H16" i="7"/>
  <c r="H17" i="7"/>
  <c r="H18" i="7"/>
  <c r="H19" i="7"/>
  <c r="H20" i="7"/>
  <c r="H21" i="7"/>
  <c r="H12" i="7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1" i="4"/>
  <c r="H62" i="4"/>
  <c r="H63" i="4"/>
  <c r="H64" i="4"/>
  <c r="H65" i="4"/>
  <c r="H66" i="4"/>
  <c r="H67" i="4"/>
  <c r="H69" i="4"/>
  <c r="H70" i="4"/>
  <c r="H71" i="4"/>
  <c r="H72" i="4"/>
  <c r="H74" i="4"/>
  <c r="H75" i="4"/>
  <c r="H76" i="4"/>
  <c r="H77" i="4"/>
  <c r="H78" i="4"/>
  <c r="H80" i="4"/>
  <c r="H12" i="4"/>
  <c r="M11" i="4"/>
</calcChain>
</file>

<file path=xl/sharedStrings.xml><?xml version="1.0" encoding="utf-8"?>
<sst xmlns="http://schemas.openxmlformats.org/spreadsheetml/2006/main" count="8072" uniqueCount="543">
  <si>
    <t>Data Collector</t>
  </si>
  <si>
    <t>Project Code</t>
  </si>
  <si>
    <t>01</t>
  </si>
  <si>
    <t>Chernet Bisetegn</t>
  </si>
  <si>
    <t>Kidist Bedada</t>
  </si>
  <si>
    <t>Estibel Agegn</t>
  </si>
  <si>
    <t>Wubye Abebaw</t>
  </si>
  <si>
    <t>Dagnaw Ayal</t>
  </si>
  <si>
    <t>Date</t>
  </si>
  <si>
    <t>Rudolf Derbie</t>
  </si>
  <si>
    <t>04</t>
  </si>
  <si>
    <t>05</t>
  </si>
  <si>
    <t>Particlular</t>
  </si>
  <si>
    <t>Problems</t>
  </si>
  <si>
    <t>Status</t>
  </si>
  <si>
    <t>No</t>
  </si>
  <si>
    <t>Rock Transportation Tipper and Hydraulic Excavator</t>
  </si>
  <si>
    <t>Form 6: crew composition and work equipment data needs correction</t>
  </si>
  <si>
    <t>Accepted</t>
  </si>
  <si>
    <t>Particular not specified; Form 6 crew composition and work equipment data needs correction</t>
  </si>
  <si>
    <t>Mikias Addis</t>
  </si>
  <si>
    <t>Earth Transportation Tipper with Loader</t>
  </si>
  <si>
    <t>Hard Rock Excavation Foundation Hydraulic Excavator with Jack-Hammer and Rock Bucket</t>
  </si>
  <si>
    <t>02//03/2017</t>
  </si>
  <si>
    <t>Rejected</t>
  </si>
  <si>
    <t>Particular not clear (foundation, abutment ?); Record not Full day; form 6 work equipment data needs correction</t>
  </si>
  <si>
    <t>Geitathun Tesfaye</t>
  </si>
  <si>
    <t>Earth Excavation Hydraulic Excavator</t>
  </si>
  <si>
    <t>Form 6 crew  work and transport equipment data needs correction; Record not full day record; MPDM delay time above cycle time</t>
  </si>
  <si>
    <t>Earth Clearing and grubbing using Dozer</t>
  </si>
  <si>
    <t>Record not Full day; form 6 work equipment data needs correction</t>
  </si>
  <si>
    <t>Pipe Connection/ Jointing, HDPE, all types of sizes</t>
  </si>
  <si>
    <t>Form 4: observation time not recorded</t>
  </si>
  <si>
    <t>PID</t>
  </si>
  <si>
    <t>P105</t>
  </si>
  <si>
    <t>P070</t>
  </si>
  <si>
    <t>P073</t>
  </si>
  <si>
    <t>P018</t>
  </si>
  <si>
    <t>P032</t>
  </si>
  <si>
    <t>P001</t>
  </si>
  <si>
    <t>Form 6:  work equipment and transport equipment data needs correction, Cycle time recorded in minutes</t>
  </si>
  <si>
    <t>P074</t>
  </si>
  <si>
    <t>Earth Transportation Tipper with Hydraulic Excavator</t>
  </si>
  <si>
    <t>Form 6 crew  work and transport equipment data needs correction;</t>
  </si>
  <si>
    <t xml:space="preserve">Form 6 crew  work and transport equipment data needs correction; Record not full day record; </t>
  </si>
  <si>
    <t>P066</t>
  </si>
  <si>
    <t>Earth Clearing using Dozers</t>
  </si>
  <si>
    <t>Record not Full day; form 6 work equipment data needs correction, MPDM dela time above cylce time</t>
  </si>
  <si>
    <t xml:space="preserve">Record not Full day; form 6 work equipment data needs correction, </t>
  </si>
  <si>
    <t>P090</t>
  </si>
  <si>
    <t>Lining, Concrete, Stationary mixer with labours</t>
  </si>
  <si>
    <t>Form 6: work and transport equipments data needs correction</t>
  </si>
  <si>
    <t xml:space="preserve">form 6 work equipment data needs correction, </t>
  </si>
  <si>
    <t xml:space="preserve">MPDM form handwriting?, form 6 work equipment data needs correction, </t>
  </si>
  <si>
    <t>P005</t>
  </si>
  <si>
    <t>Earth Excavation using Hydraulic Excavator</t>
  </si>
  <si>
    <t>Form 6 crew  work and transport equipment data needs correction; Record not full day record; AS:D  - depth missing</t>
  </si>
  <si>
    <t>P076</t>
  </si>
  <si>
    <t>Foundation Preparation, site clearing using dozers</t>
  </si>
  <si>
    <t>Record not full day, Form 6 work and transport equipment data needs correction</t>
  </si>
  <si>
    <t>P008</t>
  </si>
  <si>
    <t>Particlular Mixed - Not clear, Form 6 Work equipment data needs correction</t>
  </si>
  <si>
    <t>Form 6 work and transport equipment data needs correction</t>
  </si>
  <si>
    <t xml:space="preserve">HWL measured in feet, MPDM delay time above cycle time, form 6 work equipment data needs correction, </t>
  </si>
  <si>
    <t xml:space="preserve">Particular heading missed;, form 6 work equipment data needs correction, </t>
  </si>
  <si>
    <t>Form 6 crew composition and work equipment data needs correction</t>
  </si>
  <si>
    <t>P009</t>
  </si>
  <si>
    <t>Earth Transportation Tipper with Excavator</t>
  </si>
  <si>
    <t xml:space="preserve">Cycle time recorded in minutes, form 6 work equipment data needs correction, </t>
  </si>
  <si>
    <t>Form 6  Craftspeson education, work equipments needs correction</t>
  </si>
  <si>
    <t>Particular not clear, Form 6 needs correction</t>
  </si>
  <si>
    <t>Crew Composition doesn't match with crew size; work sampling crew size doesn't match with crew labor crew size</t>
  </si>
  <si>
    <t xml:space="preserve">Cycle time in minutes, form 6 work equipment data needs correction, </t>
  </si>
  <si>
    <t>Form 6  Craftspeson education, work equipments needs correction, Scan not readable</t>
  </si>
  <si>
    <t>Fill factor expressed in %, Heaped Capacity 1.0, Form 6 work equipment data needs correction</t>
  </si>
  <si>
    <t>Rockfill Shell at flanks of core, Dozer, Sheep Foot and Smooth drum vibratory roller</t>
  </si>
  <si>
    <t>P048</t>
  </si>
  <si>
    <t xml:space="preserve">HWL measured in feet, Form 6 work equipment data needs correction, </t>
  </si>
  <si>
    <t>Scan is some what un readable; Form 6 work and transport equipment needs correction</t>
  </si>
  <si>
    <t>MPDM: larger cyles times but delay not recorded; Particular confusion(Earth, Rock) excavation; Form 6 Work and Transport equipment data needs correction</t>
  </si>
  <si>
    <t>MPDM: larger cyles times but delay not recorded; Form 6 Craftsperson education data? Form 6 site congestion 100% ???</t>
  </si>
  <si>
    <t>Earth &amp; Rock Excavation using Hydraulic Excavator</t>
  </si>
  <si>
    <t>Rock and Earth Transportation Tipper with Haydraulic Excsavator and Tipper with Loader</t>
  </si>
  <si>
    <t>Particular Confusion &gt;&gt; 8 Cycles (tipper with excavator, and 5 cycles tipper with loader) , Form 6 type and number of work and transport equipments??</t>
  </si>
  <si>
    <t>Zoned Rock Fill dam - Rock fill shell at flanks of core using Dozer</t>
  </si>
  <si>
    <t xml:space="preserve">Scan is some what un readable; Form 6 work and transport equipment needs correction; </t>
  </si>
  <si>
    <t>MPDM row count shall be written correctly.Form 6- crew composition missed, Form 6 work and transport equipment data needs correction</t>
  </si>
  <si>
    <t>Tippers with Backhoe Excavator</t>
  </si>
  <si>
    <t>P075</t>
  </si>
  <si>
    <t xml:space="preserve">MPDM - delay time above cycle time, Form 6 work and transport equipment data needs correction </t>
  </si>
  <si>
    <t>Form 6 - Work and transport equipment data needs correction</t>
  </si>
  <si>
    <t>Form 4 Crew Size ;Crew Composition? Forn 6 work and transport equipment data needs correction</t>
  </si>
  <si>
    <t>Forn 6 work and transport equipment data needs correction</t>
  </si>
  <si>
    <t>Forn 6 work and transport equipment data needs correction, MPDM page 11/12 larger cycle time but no delay recorded</t>
  </si>
  <si>
    <t>Form 6  work and transport equipment data needs correction,</t>
  </si>
  <si>
    <t>Form 6  work and transport equipment data needs correction, Form 4 crew size and observation total do not match</t>
  </si>
  <si>
    <t>PE</t>
  </si>
  <si>
    <t>Melkamu A</t>
  </si>
  <si>
    <t>Belaynesh</t>
  </si>
  <si>
    <t>MPDM- delay not included in cycle time; Form 6 work and transport equipment data needs correction</t>
  </si>
  <si>
    <t>Form 4 crew size and observation total do not match; Form 6  work and transport equipment data needs correction,</t>
  </si>
  <si>
    <t>P069</t>
  </si>
  <si>
    <t>Earth Excavation using Dozers</t>
  </si>
  <si>
    <t>Form 4 crew size and observation total do not match; Form 6  work and transport equipment data needs correction, Wether data should be minimum and maximum</t>
  </si>
  <si>
    <t>MPDM- delay not included in cycle time; Form 6 work and transport equipment data needs correction, Wether data should be minimum and maximum</t>
  </si>
  <si>
    <t>Form 6 work and transport equipment data needs correction, Weather data should be minimum and maximum</t>
  </si>
  <si>
    <t>MPDM- delay not included in cycle time; Form 6 work and transport equipment data needs correction, Weather data should be minimum and maximum</t>
  </si>
  <si>
    <t>Form 6 work and transport equipment data needs correction, Weather data should be minimum and maximum, Weather data should be minimum and maximum</t>
  </si>
  <si>
    <t>Data Instance Feedback Sheet</t>
  </si>
  <si>
    <t>Preparation of National Productivity Norm for Water Construction Sub-Sector in Amhara Regional State</t>
  </si>
  <si>
    <t>Bahir Dar Institute of Technology, BiT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</si>
  <si>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</si>
  <si>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</si>
  <si>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</si>
  <si>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</si>
  <si>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>Project:</t>
  </si>
  <si>
    <t>Total Recorded</t>
  </si>
  <si>
    <t>%Loss</t>
  </si>
  <si>
    <t>Total</t>
  </si>
  <si>
    <t>Total Records Summary</t>
  </si>
  <si>
    <t>Form 6 work and transport equipment data needs correction, Weather data should be minimum and maximum; No of observations below expected</t>
  </si>
  <si>
    <t>Form 6 work and transport equipment data needs correction, Weather data should be minimum and maximum, crew composition left Blank</t>
  </si>
  <si>
    <t>Form 6 work and transport equipment data needs correction, Weather data should be minimum and maximum,</t>
  </si>
  <si>
    <t>Form 4 - 18 observations left empty; Form 6 work and transport equipment data needs correction, Weather data should be minimum and maximum</t>
  </si>
  <si>
    <t xml:space="preserve"> Form 6 work and transport equipment data needs correction, Weather data should be minimum and maximum</t>
  </si>
  <si>
    <t>P004</t>
  </si>
  <si>
    <t>P095</t>
  </si>
  <si>
    <t>Hauling away and disposing of excavated materials from the canal section</t>
  </si>
  <si>
    <t>P013</t>
  </si>
  <si>
    <t>Rock Hydraulic Excavator with Jack-Hammer and Rock Bucket</t>
  </si>
  <si>
    <t>Form 6 Work Equipment = 0? Craftsperson education ??</t>
  </si>
  <si>
    <t>Particular confusion; Cycle time in minutes; Form 6 Work and transport equipment needs correction</t>
  </si>
  <si>
    <t>Form 6 Work equipment data needs correction</t>
  </si>
  <si>
    <t>Hard Rock Excavation using Hydraulic Excavator with Jack-Hammer and Rock Bucket</t>
  </si>
  <si>
    <t xml:space="preserve">Particlular not clearly written, form 6 work equipment data needs correction, </t>
  </si>
  <si>
    <t xml:space="preserve">Page 19 repeated, form 6 work equipment data needs correction, </t>
  </si>
  <si>
    <t>Fom 6 work equipment data needs correction</t>
  </si>
  <si>
    <t>MPDM - missed to write problem code; Form 6 Work equipment data needs correction</t>
  </si>
  <si>
    <t>Earth Excavation using Dozer</t>
  </si>
  <si>
    <t xml:space="preserve">Particular Confusion, excavator and loader; form 6 work equipment data needs correction, </t>
  </si>
  <si>
    <t xml:space="preserve">MPDM typing error; Form 6 work equipment data needs correction, </t>
  </si>
  <si>
    <t xml:space="preserve">Particular wrongly typed; unreadable handwriting;MPDM typing error and unrecorded delay time; MPDM cycle time below delay time; form 6 work equipment data needs correction, </t>
  </si>
  <si>
    <t xml:space="preserve">Form 6 - site congestion record in decimal; form 6 work equipment data needs correction, </t>
  </si>
  <si>
    <t>MPDM - delay record missing; Form 6 Work equipment data needs correction</t>
  </si>
  <si>
    <t>P002</t>
  </si>
  <si>
    <t>P003</t>
  </si>
  <si>
    <t>P006</t>
  </si>
  <si>
    <t>P007</t>
  </si>
  <si>
    <t>P010</t>
  </si>
  <si>
    <t>P011</t>
  </si>
  <si>
    <t>P012</t>
  </si>
  <si>
    <t>P014</t>
  </si>
  <si>
    <t>P015</t>
  </si>
  <si>
    <t>P016</t>
  </si>
  <si>
    <t>P017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</si>
  <si>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</si>
  <si>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</si>
  <si>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</si>
  <si>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</si>
  <si>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</si>
  <si>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</si>
  <si>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</si>
  <si>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</si>
  <si>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</si>
  <si>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</si>
  <si>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</si>
  <si>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</si>
  <si>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</si>
  <si>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</si>
  <si>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</si>
  <si>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</si>
  <si>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</si>
  <si>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</si>
  <si>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</si>
  <si>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</si>
  <si>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</si>
  <si>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</si>
  <si>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</si>
  <si>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</si>
  <si>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</si>
  <si>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</si>
  <si>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</si>
  <si>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</si>
  <si>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</si>
  <si>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</si>
  <si>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</si>
  <si>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</si>
  <si>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</si>
  <si>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</si>
  <si>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</si>
  <si>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</si>
  <si>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</si>
  <si>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</si>
  <si>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</si>
  <si>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</si>
  <si>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</si>
  <si>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</si>
  <si>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</si>
  <si>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</si>
  <si>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</si>
  <si>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Section Number</t>
  </si>
  <si>
    <t>Task/Title</t>
  </si>
  <si>
    <t xml:space="preserve">Element </t>
  </si>
  <si>
    <t xml:space="preserve">Particulars </t>
  </si>
  <si>
    <t>Earth</t>
  </si>
  <si>
    <t xml:space="preserve">Clearing &amp; garbling </t>
  </si>
  <si>
    <t>Using Dozers</t>
  </si>
  <si>
    <t xml:space="preserve">Using Motor Graders  </t>
  </si>
  <si>
    <t xml:space="preserve">labours </t>
  </si>
  <si>
    <t xml:space="preserve">Excavation </t>
  </si>
  <si>
    <t>Hydraulic Excavator</t>
  </si>
  <si>
    <t xml:space="preserve">Mixing </t>
  </si>
  <si>
    <t xml:space="preserve">Transportation  </t>
  </si>
  <si>
    <t>Tippers with Loader</t>
  </si>
  <si>
    <t>Tippers with Excavator</t>
  </si>
  <si>
    <t>Rock</t>
  </si>
  <si>
    <t>Soft rock Excavation</t>
  </si>
  <si>
    <t>Dozer with ripper</t>
  </si>
  <si>
    <t>Hard rock Excavation</t>
  </si>
  <si>
    <t>Hydraulic Excavator with Jack-Hammer and Rock Bucket</t>
  </si>
  <si>
    <t xml:space="preserve">Drilling machines with controlled Blasting </t>
  </si>
  <si>
    <t>Pneumatic Hammers</t>
  </si>
  <si>
    <t>Aggregate production</t>
  </si>
  <si>
    <t>Tipper and Hydraulic Excavator with Crushing plant</t>
  </si>
  <si>
    <t>Tipper, Hydraulic Excavator and labor with crushing plant</t>
  </si>
  <si>
    <t>Transportation</t>
  </si>
  <si>
    <t>Tipper and Hydraulic Excavator</t>
  </si>
  <si>
    <t>Tipper and Loader</t>
  </si>
  <si>
    <t>Roller-compacted concrete (RCC)</t>
  </si>
  <si>
    <t>Mixing</t>
  </si>
  <si>
    <t>RCC Dam Batching Plant</t>
  </si>
  <si>
    <t>Conveyor and Vehicle/Tippers</t>
  </si>
  <si>
    <t>Conveyor</t>
  </si>
  <si>
    <t>Buckets</t>
  </si>
  <si>
    <t>DIVISION 02 – FOUNDATION PREPARATION</t>
  </si>
  <si>
    <t>Excavation on Earth (as per the depth and height of excavation)</t>
  </si>
  <si>
    <t xml:space="preserve">     Foundation</t>
  </si>
  <si>
    <t>Dozer</t>
  </si>
  <si>
    <t>Abutment</t>
  </si>
  <si>
    <t>Excavation on Soft Rock (as per the depth and height of excavation)</t>
  </si>
  <si>
    <t>Foundation</t>
  </si>
  <si>
    <t>Excavation on Hard Rock(as per the depth and height of excavation)</t>
  </si>
  <si>
    <t>Drilling machines, controlled Blasting and Hydraulic Excavator with Rock Bucket</t>
  </si>
  <si>
    <t>Pneumatic Hammers and Hydraulic Excavator with Rock Bucket</t>
  </si>
  <si>
    <t>Consolidating/ Contact Grouting at Dam Sit</t>
  </si>
  <si>
    <t>Drilling</t>
  </si>
  <si>
    <t>Drilling Rig</t>
  </si>
  <si>
    <t>Grouting</t>
  </si>
  <si>
    <t>Grout plant (mixer and agitator and pump all in one)</t>
  </si>
  <si>
    <t>Using separate equipment’s combined (grout mixer, or grout agitator, or grout mixer and agitator, or grout pump)</t>
  </si>
  <si>
    <t>Curtain Grouting at Dam Sit</t>
  </si>
  <si>
    <t>Curtain Grouting at abutments</t>
  </si>
  <si>
    <t>DIVISION 03 – EMBANKMENT FILL PLACEMENT</t>
  </si>
  <si>
    <t>Zoned Rock Fill dam</t>
  </si>
  <si>
    <t>Impervious Clay core</t>
  </si>
  <si>
    <t>Motor Grader, Sheep Foot and Smooth drum vibratory roller</t>
  </si>
  <si>
    <t>Rockfill Shell at flanks of core</t>
  </si>
  <si>
    <t>Dozer, Sheep Foot and Smooth drum vibratory roller</t>
  </si>
  <si>
    <t>Zoned earth dam</t>
  </si>
  <si>
    <t>Shell</t>
  </si>
  <si>
    <t>Rip-rap</t>
  </si>
  <si>
    <t>Diaphragm type Rock Fill dam</t>
  </si>
  <si>
    <t>Asphalt Concrete Cores</t>
  </si>
  <si>
    <t>Dozer, Smooth drum vibratory roller</t>
  </si>
  <si>
    <t xml:space="preserve">   Homogeneous RCC dam</t>
  </si>
  <si>
    <t>Roller compacted concrete </t>
  </si>
  <si>
    <t>DIVISION 04 – SPILLWAY</t>
  </si>
  <si>
    <t>Excavation</t>
  </si>
  <si>
    <t>All types of soil and as per the depth and height of excavation</t>
  </si>
  <si>
    <t>The values of data from the Dam foundation can be adopted, to optimize resource</t>
  </si>
  <si>
    <t>Curtain grouting</t>
  </si>
  <si>
    <t>&gt;&gt; </t>
  </si>
  <si>
    <t>Spillway Wall</t>
  </si>
  <si>
    <t>Concrete</t>
  </si>
  <si>
    <t>All type methods</t>
  </si>
  <si>
    <t>Masonry</t>
  </si>
  <si>
    <t>DIVISION 05- WEIR</t>
  </si>
  <si>
    <t>Weir Wall</t>
  </si>
  <si>
    <t>Cyclopean Concrete</t>
  </si>
  <si>
    <t>DIVISION 06 – WASTE DISPOSAL</t>
  </si>
  <si>
    <t>Hauling</t>
  </si>
  <si>
    <t>Spreading</t>
  </si>
  <si>
    <t>Motor Grader</t>
  </si>
  <si>
    <t>DAM CONSTRUCTION</t>
  </si>
  <si>
    <t>Collected Days</t>
  </si>
  <si>
    <t>Progress (%)</t>
  </si>
  <si>
    <t xml:space="preserve">           IRRIGATION</t>
  </si>
  <si>
    <t>DIVISION 05 – MATERIAL PRODUCTION</t>
  </si>
  <si>
    <t xml:space="preserve">Title </t>
  </si>
  <si>
    <t xml:space="preserve">Particulars by the method adopted </t>
  </si>
  <si>
    <t>Productivity</t>
  </si>
  <si>
    <t xml:space="preserve">Clearing </t>
  </si>
  <si>
    <t>Dozers</t>
  </si>
  <si>
    <t xml:space="preserve">Motor Graders  </t>
  </si>
  <si>
    <t>P067</t>
  </si>
  <si>
    <t>P068</t>
  </si>
  <si>
    <t>P071</t>
  </si>
  <si>
    <t>P072</t>
  </si>
  <si>
    <t>DIVISION 06 – FOUNDATION PREPARATION</t>
  </si>
  <si>
    <t>Foundation Preparation</t>
  </si>
  <si>
    <t>Site Clearing</t>
  </si>
  <si>
    <t>Motor Graders</t>
  </si>
  <si>
    <t>P077</t>
  </si>
  <si>
    <t>labours</t>
  </si>
  <si>
    <t>P078</t>
  </si>
  <si>
    <t>Stripping</t>
  </si>
  <si>
    <t>P079</t>
  </si>
  <si>
    <t>P080</t>
  </si>
  <si>
    <t>Heavy Reshape and Compaction</t>
  </si>
  <si>
    <t>Motor Graders, Sheep Foot and Smooth drum vibratory roller, and Water Truck</t>
  </si>
  <si>
    <t>P081</t>
  </si>
  <si>
    <t>DIVISION 07 – EMBANKMENT FILL PLACEMENT</t>
  </si>
  <si>
    <t>Embankment</t>
  </si>
  <si>
    <t xml:space="preserve">Impervious Clay </t>
  </si>
  <si>
    <t>P082</t>
  </si>
  <si>
    <t>Top Gravel wearing course</t>
  </si>
  <si>
    <t>Motor Grader, Smooth drum vibratory roller</t>
  </si>
  <si>
    <t>P083</t>
  </si>
  <si>
    <t>DIVISION 08 – CANNAL LINING</t>
  </si>
  <si>
    <t xml:space="preserve">Canal Section Opening </t>
  </si>
  <si>
    <t xml:space="preserve">In Soft Material </t>
  </si>
  <si>
    <t xml:space="preserve">Motor Grader with labors </t>
  </si>
  <si>
    <t>P084</t>
  </si>
  <si>
    <t>Excavator with labors</t>
  </si>
  <si>
    <t>P085</t>
  </si>
  <si>
    <t>Labours only</t>
  </si>
  <si>
    <t>P086</t>
  </si>
  <si>
    <t>In Fill material</t>
  </si>
  <si>
    <t xml:space="preserve">Motor Grader with labours </t>
  </si>
  <si>
    <t>P087</t>
  </si>
  <si>
    <t>Excavator with labours</t>
  </si>
  <si>
    <t>P088</t>
  </si>
  <si>
    <t>P089</t>
  </si>
  <si>
    <t xml:space="preserve">Lining  </t>
  </si>
  <si>
    <t>Stationary mixer with labours</t>
  </si>
  <si>
    <t>Track mixer with labours</t>
  </si>
  <si>
    <t>P091</t>
  </si>
  <si>
    <t>Geotextile membrane</t>
  </si>
  <si>
    <t>Welding machine with Labours</t>
  </si>
  <si>
    <t>P092</t>
  </si>
  <si>
    <t>DIVISION 09 – STRUCTURES</t>
  </si>
  <si>
    <t xml:space="preserve">Turnout  </t>
  </si>
  <si>
    <t>All types</t>
  </si>
  <si>
    <t>P093</t>
  </si>
  <si>
    <t xml:space="preserve">Drop Structures </t>
  </si>
  <si>
    <t>P094</t>
  </si>
  <si>
    <t>DIVISION 10 – DISPOSAL</t>
  </si>
  <si>
    <t>The values of data from the Dam Division can be adopted, to optimize resource</t>
  </si>
  <si>
    <t>Total Items</t>
  </si>
  <si>
    <r>
      <t>DIVISION 01 – MATERIAL DEVELOPMENT</t>
    </r>
    <r>
      <rPr>
        <sz val="11"/>
        <color theme="1"/>
        <rFont val="Arial"/>
        <family val="2"/>
      </rPr>
      <t xml:space="preserve"> </t>
    </r>
  </si>
  <si>
    <r>
      <t xml:space="preserve">Bull Dozers, </t>
    </r>
    <r>
      <rPr>
        <sz val="11"/>
        <rFont val="Arial"/>
        <family val="2"/>
      </rPr>
      <t>asphalt pavers</t>
    </r>
    <r>
      <rPr>
        <sz val="11"/>
        <color theme="1"/>
        <rFont val="Arial"/>
        <family val="2"/>
      </rPr>
      <t xml:space="preserve"> and </t>
    </r>
    <r>
      <rPr>
        <sz val="11"/>
        <rFont val="Arial"/>
        <family val="2"/>
      </rPr>
      <t>vibratory rollers</t>
    </r>
  </si>
  <si>
    <t>Bahir Dar University</t>
  </si>
  <si>
    <t xml:space="preserve">Project: </t>
  </si>
  <si>
    <t xml:space="preserve">Consultant: </t>
  </si>
  <si>
    <t>Bahir Dar Institute of Technology, BiT, FCWRE</t>
  </si>
  <si>
    <t xml:space="preserve">Title of form: </t>
  </si>
  <si>
    <t>List of Activity and Task for the Project Work</t>
  </si>
  <si>
    <t>WATER SUPPY SYSTEM</t>
  </si>
  <si>
    <t>DIVISION 11 – DISTRIBUTION LINES</t>
  </si>
  <si>
    <r>
      <t>Excavation</t>
    </r>
    <r>
      <rPr>
        <sz val="11"/>
        <color theme="1"/>
        <rFont val="Garamond"/>
        <family val="1"/>
      </rPr>
      <t xml:space="preserve"> true to line and grade</t>
    </r>
    <r>
      <rPr>
        <sz val="10.5"/>
        <color theme="1"/>
        <rFont val="Garamond"/>
        <family val="1"/>
      </rPr>
      <t xml:space="preserve"> </t>
    </r>
  </si>
  <si>
    <t xml:space="preserve">In Earth  </t>
  </si>
  <si>
    <t xml:space="preserve">Labour force </t>
  </si>
  <si>
    <t>P096</t>
  </si>
  <si>
    <t>Backhoe/Excavator and Labour force</t>
  </si>
  <si>
    <t>P097</t>
  </si>
  <si>
    <t xml:space="preserve">In Soft Rock </t>
  </si>
  <si>
    <t>Hydraulic Excavator and Labour force</t>
  </si>
  <si>
    <t>P098</t>
  </si>
  <si>
    <t xml:space="preserve">In Hard Rock </t>
  </si>
  <si>
    <t>P099</t>
  </si>
  <si>
    <t xml:space="preserve">Pipe Laying </t>
  </si>
  <si>
    <t>DCI</t>
  </si>
  <si>
    <t>All Types of size and method of laying</t>
  </si>
  <si>
    <t>P100</t>
  </si>
  <si>
    <t>UPVC</t>
  </si>
  <si>
    <t>P101</t>
  </si>
  <si>
    <t>HDPE</t>
  </si>
  <si>
    <t>P102</t>
  </si>
  <si>
    <r>
      <t>Pipe Connection/ J</t>
    </r>
    <r>
      <rPr>
        <sz val="11"/>
        <color theme="1"/>
        <rFont val="Garamond"/>
        <family val="1"/>
      </rPr>
      <t>ointing</t>
    </r>
  </si>
  <si>
    <t>All Types of size and method of connection</t>
  </si>
  <si>
    <t>P103</t>
  </si>
  <si>
    <t>P104</t>
  </si>
  <si>
    <t>Back filling the trenches</t>
  </si>
  <si>
    <t>For All types of Pipes</t>
  </si>
  <si>
    <t xml:space="preserve">Backhoe, Plate Compactor with Labours </t>
  </si>
  <si>
    <t>P106</t>
  </si>
  <si>
    <t>DIVI SION 12 – WATER TREATEMENT PLANT</t>
  </si>
  <si>
    <t xml:space="preserve">Aerator </t>
  </si>
  <si>
    <t>Cascade Type</t>
  </si>
  <si>
    <t xml:space="preserve"> </t>
  </si>
  <si>
    <t>P107</t>
  </si>
  <si>
    <t>……..</t>
  </si>
  <si>
    <t>P108</t>
  </si>
  <si>
    <t>Flash Mixing Tank</t>
  </si>
  <si>
    <t>All type</t>
  </si>
  <si>
    <t>P109</t>
  </si>
  <si>
    <t>Flocculation Tank</t>
  </si>
  <si>
    <t>P110</t>
  </si>
  <si>
    <t>Clarifier (Conventional)</t>
  </si>
  <si>
    <t>P111</t>
  </si>
  <si>
    <t>Rapid Gravity Sand Filter</t>
  </si>
  <si>
    <t>P112</t>
  </si>
  <si>
    <t>Chlorine Contact Tank</t>
  </si>
  <si>
    <t>P113</t>
  </si>
  <si>
    <t>DIVISION 13 – WATER RESEARVOIR TANK</t>
  </si>
  <si>
    <t>All types of soil and as per depth of excavation</t>
  </si>
  <si>
    <t>P114</t>
  </si>
  <si>
    <t>Concrete (for Bottom Slab, Wall and Top slab separately)</t>
  </si>
  <si>
    <t>Formwork</t>
  </si>
  <si>
    <t>For All types of material and method</t>
  </si>
  <si>
    <t>P115</t>
  </si>
  <si>
    <t>Reinforcement</t>
  </si>
  <si>
    <t>For All types of bar size</t>
  </si>
  <si>
    <t>P116</t>
  </si>
  <si>
    <t>Concrete casting</t>
  </si>
  <si>
    <t xml:space="preserve">For All types of method </t>
  </si>
  <si>
    <t>P117</t>
  </si>
  <si>
    <t>Back fill with selected material</t>
  </si>
  <si>
    <t xml:space="preserve">Around foundation </t>
  </si>
  <si>
    <t>P118</t>
  </si>
  <si>
    <t>02</t>
  </si>
  <si>
    <t>Belayneh Gebeyehu</t>
  </si>
  <si>
    <t>selected backfill arround foundation</t>
  </si>
  <si>
    <t>Haimanot F</t>
  </si>
  <si>
    <t>Formwork For All types of material and method</t>
  </si>
  <si>
    <t>Concrete casting for all types of method</t>
  </si>
  <si>
    <t>Reinforcement for all type of bar size</t>
  </si>
  <si>
    <t>Mix of particular Concrete work and form work</t>
  </si>
  <si>
    <t>HDPE pipe lying all sizes</t>
  </si>
  <si>
    <t>Gedefaw Dessie</t>
  </si>
  <si>
    <t>Order of pages</t>
  </si>
  <si>
    <t xml:space="preserve">Back filling the trenches For All types of Pipes; Backhoe, Plate Compactor with Labours </t>
  </si>
  <si>
    <t>HDPE connection jointing all sizes</t>
  </si>
  <si>
    <t>Hailegiworgis Wondie</t>
  </si>
  <si>
    <t>Azazh Mersha</t>
  </si>
  <si>
    <t>Wallelign M</t>
  </si>
  <si>
    <t>Particular description is not clear; Form6 Work and transport equipment needs correction,</t>
  </si>
  <si>
    <t>Binalfew Yitahih</t>
  </si>
  <si>
    <t>Required collection days</t>
  </si>
  <si>
    <t>Collected days</t>
  </si>
  <si>
    <t>Labor</t>
  </si>
  <si>
    <t>ex</t>
  </si>
  <si>
    <t>la</t>
  </si>
  <si>
    <t>Excavator</t>
  </si>
  <si>
    <t>Truck</t>
  </si>
  <si>
    <t>blank</t>
  </si>
  <si>
    <t>Count</t>
  </si>
  <si>
    <t>do</t>
  </si>
  <si>
    <t>gr</t>
  </si>
  <si>
    <t>tr</t>
  </si>
  <si>
    <t>Grader</t>
  </si>
  <si>
    <t>Equipment</t>
  </si>
  <si>
    <t>massonry</t>
  </si>
  <si>
    <t>fake ???</t>
  </si>
  <si>
    <t>Site Clearing using Dozes</t>
  </si>
  <si>
    <t>form 6 work equipment data needs correction, Form 6 weather data should be minimum and maximum</t>
  </si>
  <si>
    <t>form 6 work equipment data needs correction, Form 6 weather data left empty</t>
  </si>
  <si>
    <t>Fabrication</t>
  </si>
  <si>
    <t>form 6 work equipment data needs correction, Form 6 weather data left empty, particular mix with Loader</t>
  </si>
  <si>
    <t xml:space="preserve">form 6 work equipment data needs correction, Form 6 weather data left empty, </t>
  </si>
  <si>
    <t>Earth Excavation true to line and grade using Backhoe/Excavator and Labour force</t>
  </si>
  <si>
    <t>Soft Rock Excavation true to line and grade using Backhoe/Excavator and Labour force</t>
  </si>
  <si>
    <t>Yared Girmaw</t>
  </si>
  <si>
    <t>Gebiyanew Walelign</t>
  </si>
  <si>
    <t>Temesgen Atalay</t>
  </si>
  <si>
    <t>Soft Rock excavation Dozer with Ripper</t>
  </si>
  <si>
    <t>Foundation Preparation Stripping using Dozers</t>
  </si>
  <si>
    <t>Encoder</t>
  </si>
  <si>
    <t xml:space="preserve">Scan is not vissible </t>
  </si>
  <si>
    <t>Last Entry mpdm delay class  is not missed</t>
  </si>
  <si>
    <t>incorrect labeling of the particular name</t>
  </si>
  <si>
    <t>Particular not found</t>
  </si>
  <si>
    <t>time of the day too small ( 2 hours)</t>
  </si>
  <si>
    <t>Double record within a single day</t>
  </si>
  <si>
    <t>half day record</t>
  </si>
  <si>
    <t>Soft Rock Excavation using Hydraulic Excavator</t>
  </si>
  <si>
    <t>Soft Rock excavation using Dozers</t>
  </si>
  <si>
    <t>Particular is missing</t>
  </si>
  <si>
    <t>Back fill with selected material  arround foundation</t>
  </si>
  <si>
    <t>Excavation All types of soil and as per depth of excavation</t>
  </si>
  <si>
    <t>Scan not vissible</t>
  </si>
  <si>
    <t>labor data and work sampling days are different Particular not clear</t>
  </si>
  <si>
    <t>missing</t>
  </si>
  <si>
    <t>Wasihun M.</t>
  </si>
  <si>
    <t>Soft Rock Transportation Tipper with Hydraulic excavator</t>
  </si>
  <si>
    <t>Earth Excavation using dozers</t>
  </si>
  <si>
    <t>Soft Rock Excavation using Dozer with ripper</t>
  </si>
  <si>
    <t>Particular and soil type mismatch</t>
  </si>
  <si>
    <t>Rock Transportation Tipper with Loader</t>
  </si>
  <si>
    <t>Problem code for delay on row 54 is included but, only grand sum of delay time reported</t>
  </si>
  <si>
    <t>Material is rock</t>
  </si>
  <si>
    <t>Project</t>
  </si>
  <si>
    <t>Dam</t>
  </si>
  <si>
    <t>Irrigation</t>
  </si>
  <si>
    <t>Water Supply</t>
  </si>
  <si>
    <t>Contract</t>
  </si>
  <si>
    <t>Executed</t>
  </si>
  <si>
    <t>Particulars</t>
  </si>
  <si>
    <t>Instances</t>
  </si>
  <si>
    <t xml:space="preserve">Report Date: </t>
  </si>
  <si>
    <t>Prepared By:</t>
  </si>
  <si>
    <t>Approved By:</t>
  </si>
  <si>
    <t>Grand Summary of Project Progress</t>
  </si>
  <si>
    <t>የሪፖርት ቀን:</t>
  </si>
  <si>
    <t>amount crew membes total in concrete work is confusing</t>
  </si>
  <si>
    <t>total man hours calculation is confusing</t>
  </si>
  <si>
    <t>Crew size of labor form and work sampling do not match</t>
  </si>
  <si>
    <t>working hours &lt; half day</t>
  </si>
  <si>
    <t>working hours  half day</t>
  </si>
  <si>
    <t>6 hr record</t>
  </si>
  <si>
    <t>Work hour not recorded</t>
  </si>
  <si>
    <t>5hr record</t>
  </si>
  <si>
    <t>6hr record</t>
  </si>
  <si>
    <t>Material type clay and gravel</t>
  </si>
  <si>
    <t>depth of excavation up</t>
  </si>
  <si>
    <t>Material is claya and gravel</t>
  </si>
  <si>
    <t>no work due to fuel</t>
  </si>
  <si>
    <t>Material is rock, volume is 1/2</t>
  </si>
  <si>
    <t>Material is rock volume is 1/2</t>
  </si>
  <si>
    <t>rock</t>
  </si>
  <si>
    <t>Foundation Preparation Site Clearing using Dozers</t>
  </si>
  <si>
    <t>Row Labels</t>
  </si>
  <si>
    <t>Count of No</t>
  </si>
  <si>
    <t>Grand Total</t>
  </si>
  <si>
    <t>(blank)</t>
  </si>
  <si>
    <t>Count of No2</t>
  </si>
  <si>
    <t>ማርች</t>
  </si>
  <si>
    <t>ኤፕሪ</t>
  </si>
  <si>
    <t>ሜይ</t>
  </si>
  <si>
    <t>ጁን</t>
  </si>
  <si>
    <t>ጁላይ</t>
  </si>
  <si>
    <t>Count of Days (Date)</t>
  </si>
  <si>
    <t>Average</t>
  </si>
  <si>
    <t>&lt;02/03/2017</t>
  </si>
  <si>
    <t>Clay gravel material</t>
  </si>
  <si>
    <t>Earth Excavation Using Dozers</t>
  </si>
  <si>
    <t>Back filling the trenches using Backhoe</t>
  </si>
  <si>
    <t>unit of cut depth in cm</t>
  </si>
  <si>
    <t xml:space="preserve">Excavation true to line and grade </t>
  </si>
  <si>
    <t>Not reported</t>
  </si>
  <si>
    <t>Back filling the trenches using labor</t>
  </si>
  <si>
    <t>Apr, 2025 G.C.</t>
  </si>
  <si>
    <t>መጋቢት - 30 -  2017 E.C.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</si>
</sst>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Garamond"/>
      <family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Garamond"/>
      <family val="1"/>
    </font>
    <font>
      <b/>
      <i/>
      <sz val="11"/>
      <color theme="1"/>
      <name val="Garamond"/>
      <family val="1"/>
    </font>
    <font>
      <b/>
      <sz val="11"/>
      <color rgb="FFFFFF00"/>
      <name val="Arial"/>
      <family val="2"/>
    </font>
    <font>
      <b/>
      <sz val="12"/>
      <color rgb="FFFFFF00"/>
      <name val="Garamond"/>
      <family val="1"/>
    </font>
    <font>
      <b/>
      <sz val="10.5"/>
      <color theme="1"/>
      <name val="Garamond"/>
      <family val="1"/>
    </font>
    <font>
      <sz val="10.5"/>
      <color theme="1"/>
      <name val="Garamond"/>
      <family val="1"/>
    </font>
    <font>
      <b/>
      <sz val="11"/>
      <color rgb="FFFFFF00"/>
      <name val="Garamond"/>
      <family val="1"/>
    </font>
    <font>
      <b/>
      <sz val="11"/>
      <color theme="1"/>
      <name val="Arial"/>
      <family val="2"/>
      <charset val="1"/>
    </font>
    <font>
      <b/>
      <sz val="11"/>
      <color theme="1"/>
      <name val="Garamond"/>
      <family val="1"/>
      <charset val="1"/>
    </font>
    <font>
      <sz val="11"/>
      <color rgb="FFFF0000"/>
      <name val="Arial"/>
      <family val="2"/>
      <charset val="1"/>
    </font>
    <font>
      <sz val="11"/>
      <color rgb="FFFF0000"/>
      <name val="Garamond"/>
      <family val="1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3" borderId="1" xfId="0" applyFont="1" applyFill="1" applyBorder="1" applyAlignment="1">
      <alignment wrapText="1"/>
    </xf>
    <xf numFmtId="0" fontId="1" fillId="0" borderId="0" xfId="0" quotePrefix="1" applyFont="1"/>
    <xf numFmtId="14" fontId="1" fillId="0" borderId="0" xfId="0" applyNumberFormat="1" applyFont="1"/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quotePrefix="1" applyFont="1" applyFill="1"/>
    <xf numFmtId="0" fontId="1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4" fontId="6" fillId="0" borderId="0" xfId="0" applyNumberFormat="1" applyFont="1"/>
    <xf numFmtId="0" fontId="6" fillId="0" borderId="0" xfId="0" quotePrefix="1" applyFont="1"/>
    <xf numFmtId="0" fontId="6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/>
    <xf numFmtId="0" fontId="6" fillId="2" borderId="1" xfId="1" applyFont="1" applyFill="1" applyBorder="1"/>
    <xf numFmtId="0" fontId="1" fillId="0" borderId="1" xfId="1" applyFont="1" applyBorder="1"/>
    <xf numFmtId="0" fontId="1" fillId="0" borderId="0" xfId="1" applyFont="1"/>
    <xf numFmtId="0" fontId="1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7" fillId="0" borderId="0" xfId="0" applyFont="1"/>
    <xf numFmtId="14" fontId="7" fillId="0" borderId="0" xfId="0" applyNumberFormat="1" applyFont="1"/>
    <xf numFmtId="0" fontId="7" fillId="0" borderId="0" xfId="0" quotePrefix="1" applyFont="1"/>
    <xf numFmtId="14" fontId="1" fillId="0" borderId="0" xfId="0" quotePrefix="1" applyNumberFormat="1" applyFont="1"/>
    <xf numFmtId="0" fontId="8" fillId="0" borderId="0" xfId="0" applyFont="1"/>
    <xf numFmtId="0" fontId="8" fillId="0" borderId="1" xfId="0" applyFont="1" applyBorder="1"/>
    <xf numFmtId="0" fontId="7" fillId="6" borderId="0" xfId="0" applyFont="1" applyFill="1" applyAlignment="1">
      <alignment wrapText="1"/>
    </xf>
    <xf numFmtId="0" fontId="8" fillId="0" borderId="1" xfId="1" applyFont="1" applyBorder="1"/>
    <xf numFmtId="0" fontId="1" fillId="6" borderId="0" xfId="0" applyFont="1" applyFill="1" applyAlignment="1">
      <alignment wrapText="1"/>
    </xf>
    <xf numFmtId="10" fontId="8" fillId="0" borderId="0" xfId="3" applyNumberFormat="1" applyFont="1"/>
    <xf numFmtId="0" fontId="10" fillId="0" borderId="0" xfId="0" applyFont="1"/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14" fillId="8" borderId="5" xfId="0" applyFont="1" applyFill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wrapText="1"/>
    </xf>
    <xf numFmtId="10" fontId="10" fillId="0" borderId="6" xfId="3" applyNumberFormat="1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6" xfId="0" applyFont="1" applyBorder="1"/>
    <xf numFmtId="10" fontId="8" fillId="0" borderId="6" xfId="3" applyNumberFormat="1" applyFont="1" applyBorder="1"/>
    <xf numFmtId="0" fontId="14" fillId="8" borderId="6" xfId="0" applyFont="1" applyFill="1" applyBorder="1" applyAlignment="1">
      <alignment vertical="center" wrapText="1"/>
    </xf>
    <xf numFmtId="10" fontId="14" fillId="8" borderId="6" xfId="3" applyNumberFormat="1" applyFont="1" applyFill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vertical="center" wrapText="1"/>
    </xf>
    <xf numFmtId="10" fontId="2" fillId="10" borderId="6" xfId="3" applyNumberFormat="1" applyFont="1" applyFill="1" applyBorder="1"/>
    <xf numFmtId="0" fontId="2" fillId="10" borderId="6" xfId="0" applyFont="1" applyFill="1" applyBorder="1"/>
    <xf numFmtId="0" fontId="1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9" fontId="1" fillId="0" borderId="6" xfId="3" applyFont="1" applyBorder="1"/>
    <xf numFmtId="0" fontId="8" fillId="9" borderId="0" xfId="0" applyFont="1" applyFill="1"/>
    <xf numFmtId="0" fontId="14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4" fillId="8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10" fillId="0" borderId="6" xfId="0" applyFont="1" applyBorder="1"/>
    <xf numFmtId="0" fontId="10" fillId="11" borderId="6" xfId="0" applyFont="1" applyFill="1" applyBorder="1"/>
    <xf numFmtId="0" fontId="10" fillId="11" borderId="0" xfId="0" applyFont="1" applyFill="1"/>
    <xf numFmtId="0" fontId="10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0" fontId="10" fillId="11" borderId="0" xfId="3" applyNumberFormat="1" applyFont="1" applyFill="1"/>
    <xf numFmtId="0" fontId="8" fillId="11" borderId="0" xfId="0" applyFont="1" applyFill="1"/>
    <xf numFmtId="0" fontId="10" fillId="8" borderId="5" xfId="0" applyFont="1" applyFill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" xfId="0" applyFont="1" applyBorder="1"/>
    <xf numFmtId="164" fontId="8" fillId="0" borderId="6" xfId="3" applyNumberFormat="1" applyFont="1" applyBorder="1"/>
    <xf numFmtId="0" fontId="10" fillId="7" borderId="6" xfId="0" applyFont="1" applyFill="1" applyBorder="1" applyAlignment="1">
      <alignment vertical="center" wrapText="1"/>
    </xf>
    <xf numFmtId="0" fontId="10" fillId="8" borderId="6" xfId="0" applyFont="1" applyFill="1" applyBorder="1" applyAlignment="1">
      <alignment vertical="center" wrapText="1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10" fontId="10" fillId="11" borderId="6" xfId="3" applyNumberFormat="1" applyFont="1" applyFill="1" applyBorder="1"/>
    <xf numFmtId="10" fontId="1" fillId="0" borderId="0" xfId="3" applyNumberFormat="1" applyFont="1"/>
    <xf numFmtId="43" fontId="8" fillId="0" borderId="0" xfId="4" applyFont="1"/>
    <xf numFmtId="0" fontId="0" fillId="0" borderId="1" xfId="0" applyBorder="1"/>
    <xf numFmtId="43" fontId="1" fillId="0" borderId="0" xfId="4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8" fillId="0" borderId="5" xfId="0" applyFont="1" applyBorder="1"/>
    <xf numFmtId="0" fontId="2" fillId="0" borderId="12" xfId="0" applyFont="1" applyBorder="1" applyAlignment="1">
      <alignment wrapText="1"/>
    </xf>
    <xf numFmtId="0" fontId="2" fillId="0" borderId="0" xfId="0" applyFont="1" applyAlignment="1">
      <alignment horizontal="right"/>
    </xf>
    <xf numFmtId="0" fontId="18" fillId="0" borderId="0" xfId="0" applyFont="1"/>
    <xf numFmtId="0" fontId="17" fillId="0" borderId="0" xfId="0" applyFont="1" applyAlignment="1">
      <alignment horizontal="right"/>
    </xf>
    <xf numFmtId="0" fontId="1" fillId="6" borderId="0" xfId="0" applyFont="1" applyFill="1"/>
    <xf numFmtId="0" fontId="7" fillId="6" borderId="0" xfId="0" applyFont="1" applyFill="1"/>
    <xf numFmtId="14" fontId="1" fillId="6" borderId="0" xfId="0" applyNumberFormat="1" applyFont="1" applyFill="1"/>
    <xf numFmtId="0" fontId="1" fillId="6" borderId="0" xfId="0" quotePrefix="1" applyFont="1" applyFill="1"/>
    <xf numFmtId="0" fontId="6" fillId="0" borderId="6" xfId="0" applyFont="1" applyBorder="1"/>
    <xf numFmtId="0" fontId="1" fillId="6" borderId="6" xfId="0" applyFont="1" applyFill="1" applyBorder="1"/>
    <xf numFmtId="0" fontId="8" fillId="6" borderId="6" xfId="0" applyFont="1" applyFill="1" applyBorder="1"/>
    <xf numFmtId="0" fontId="1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10" fontId="1" fillId="3" borderId="0" xfId="3" applyNumberFormat="1" applyFont="1" applyFill="1"/>
    <xf numFmtId="0" fontId="1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1" fillId="3" borderId="12" xfId="0" applyFont="1" applyFill="1" applyBorder="1"/>
    <xf numFmtId="0" fontId="2" fillId="3" borderId="12" xfId="0" applyFont="1" applyFill="1" applyBorder="1" applyAlignment="1">
      <alignment horizontal="right"/>
    </xf>
    <xf numFmtId="0" fontId="2" fillId="3" borderId="12" xfId="0" applyFont="1" applyFill="1" applyBorder="1"/>
    <xf numFmtId="0" fontId="2" fillId="3" borderId="3" xfId="0" applyFont="1" applyFill="1" applyBorder="1"/>
    <xf numFmtId="10" fontId="2" fillId="3" borderId="12" xfId="3" applyNumberFormat="1" applyFont="1" applyFill="1" applyBorder="1"/>
    <xf numFmtId="0" fontId="1" fillId="3" borderId="0" xfId="0" applyFont="1" applyFill="1" applyAlignment="1">
      <alignment horizontal="center"/>
    </xf>
    <xf numFmtId="0" fontId="2" fillId="3" borderId="12" xfId="0" applyFont="1" applyFill="1" applyBorder="1" applyAlignment="1">
      <alignment horizontal="center"/>
    </xf>
    <xf numFmtId="10" fontId="1" fillId="3" borderId="13" xfId="3" applyNumberFormat="1" applyFont="1" applyFill="1" applyBorder="1" applyAlignment="1">
      <alignment horizontal="center"/>
    </xf>
    <xf numFmtId="10" fontId="1" fillId="3" borderId="0" xfId="3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0" fontId="1" fillId="3" borderId="12" xfId="3" applyNumberFormat="1" applyFont="1" applyFill="1" applyBorder="1" applyAlignment="1">
      <alignment horizontal="center"/>
    </xf>
    <xf numFmtId="14" fontId="19" fillId="0" borderId="0" xfId="0" applyNumberFormat="1" applyFont="1"/>
    <xf numFmtId="0" fontId="19" fillId="0" borderId="0" xfId="0" quotePrefix="1" applyFont="1"/>
    <xf numFmtId="0" fontId="19" fillId="0" borderId="0" xfId="0" applyFont="1"/>
    <xf numFmtId="0" fontId="20" fillId="0" borderId="0" xfId="0" applyFont="1"/>
    <xf numFmtId="0" fontId="19" fillId="6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6" fillId="6" borderId="0" xfId="0" quotePrefix="1" applyFont="1" applyFill="1"/>
    <xf numFmtId="0" fontId="13" fillId="9" borderId="4" xfId="0" applyFont="1" applyFill="1" applyBorder="1" applyAlignment="1">
      <alignment vertical="center" wrapText="1"/>
    </xf>
    <xf numFmtId="0" fontId="14" fillId="8" borderId="11" xfId="0" applyFont="1" applyFill="1" applyBorder="1" applyAlignment="1">
      <alignment vertical="center" wrapText="1"/>
    </xf>
    <xf numFmtId="0" fontId="16" fillId="9" borderId="4" xfId="0" applyFont="1" applyFill="1" applyBorder="1" applyAlignment="1">
      <alignment vertical="center" wrapText="1"/>
    </xf>
    <xf numFmtId="0" fontId="10" fillId="8" borderId="1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1" fillId="0" borderId="0" xfId="0" applyFont="1"/>
    <xf numFmtId="0" fontId="2" fillId="5" borderId="0" xfId="0" applyFont="1" applyFill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2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8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</cellXfs>
  <cellStyles count="5">
    <cellStyle name="Comma" xfId="4" builtinId="3"/>
    <cellStyle name="Hyperlink 2" xfId="2" xr:uid="{4C6E776D-46AE-4CB2-855B-E8DC07CBB548}"/>
    <cellStyle name="Normal" xfId="0" builtinId="0"/>
    <cellStyle name="Normal 2" xfId="1" xr:uid="{8264E73C-E3CD-48DD-8DC5-2BA37333D12F}"/>
    <cellStyle name="Percent" xfId="3" builtinId="5"/>
  </cellStyles>
  <dxfs count="0"/>
  <tableStyles count="0" defaultTableStyle="TableStyleMedium2" defaultPivotStyle="PivotStyleLight16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0</xdr:row>
      <xdr:rowOff>0</xdr:rowOff>
    </xdr:from>
    <xdr:to>
      <xdr:col>2</xdr:col>
      <xdr:colOff>552450</xdr:colOff>
      <xdr:row>4</xdr:row>
      <xdr:rowOff>57150</xdr:rowOff>
    </xdr:to>
    <xdr:pic>
      <xdr:nvPicPr>
        <xdr:cNvPr id="2" name="Picture 1" descr="BDU log ---">
          <a:extLst>
            <a:ext uri="{FF2B5EF4-FFF2-40B4-BE49-F238E27FC236}">
              <a16:creationId xmlns:a16="http://schemas.microsoft.com/office/drawing/2014/main" id="{274ED68D-82E7-4A73-8ADA-90D99E500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0"/>
          <a:ext cx="8858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2</xdr:col>
      <xdr:colOff>62891</xdr:colOff>
      <xdr:row>3</xdr:row>
      <xdr:rowOff>181708</xdr:rowOff>
    </xdr:to>
    <xdr:pic>
      <xdr:nvPicPr>
        <xdr:cNvPr id="2" name="Picture 1" descr="BDU log ---">
          <a:extLst>
            <a:ext uri="{FF2B5EF4-FFF2-40B4-BE49-F238E27FC236}">
              <a16:creationId xmlns:a16="http://schemas.microsoft.com/office/drawing/2014/main" id="{23B576E3-4602-4A6B-80A7-B19EA5ED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786791" cy="753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2</xdr:col>
      <xdr:colOff>62891</xdr:colOff>
      <xdr:row>3</xdr:row>
      <xdr:rowOff>181708</xdr:rowOff>
    </xdr:to>
    <xdr:pic>
      <xdr:nvPicPr>
        <xdr:cNvPr id="3" name="Picture 2" descr="BDU log ---">
          <a:extLst>
            <a:ext uri="{FF2B5EF4-FFF2-40B4-BE49-F238E27FC236}">
              <a16:creationId xmlns:a16="http://schemas.microsoft.com/office/drawing/2014/main" id="{9FBCDDDE-7518-4077-A86F-C31EBB638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786791" cy="753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175113</xdr:colOff>
      <xdr:row>0</xdr:row>
      <xdr:rowOff>1</xdr:rowOff>
    </xdr:from>
    <xdr:to>
      <xdr:col>2</xdr:col>
      <xdr:colOff>212167</xdr:colOff>
      <xdr:row>5</xdr:row>
      <xdr:rowOff>152401</xdr:rowOff>
    </xdr:to>
    <xdr:pic>
      <xdr:nvPicPr>
        <xdr:cNvPr id="2" name="Picture 1" descr="May be an illustration">
          <a:extLst>
            <a:ext uri="{FF2B5EF4-FFF2-40B4-BE49-F238E27FC236}">
              <a16:creationId xmlns:a16="http://schemas.microsoft.com/office/drawing/2014/main" id="{6F137F3E-46FD-4855-BC47-F3A03E84C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638" y="1"/>
          <a:ext cx="732379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250701</xdr:colOff>
      <xdr:row>1</xdr:row>
      <xdr:rowOff>57149</xdr:rowOff>
    </xdr:from>
    <xdr:to>
      <xdr:col>7</xdr:col>
      <xdr:colOff>444011</xdr:colOff>
      <xdr:row>5</xdr:row>
      <xdr:rowOff>123825</xdr:rowOff>
    </xdr:to>
    <xdr:pic>
      <xdr:nvPicPr>
        <xdr:cNvPr id="3" name="Picture 2" descr="BDU log ---">
          <a:extLst>
            <a:ext uri="{FF2B5EF4-FFF2-40B4-BE49-F238E27FC236}">
              <a16:creationId xmlns:a16="http://schemas.microsoft.com/office/drawing/2014/main" id="{FF2511A6-A375-49AC-B3BB-38C02E3A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476" y="247649"/>
          <a:ext cx="831485" cy="828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51288</xdr:colOff>
      <xdr:row>0</xdr:row>
      <xdr:rowOff>0</xdr:rowOff>
    </xdr:from>
    <xdr:to>
      <xdr:col>2</xdr:col>
      <xdr:colOff>140684</xdr:colOff>
      <xdr:row>4</xdr:row>
      <xdr:rowOff>142875</xdr:rowOff>
    </xdr:to>
    <xdr:pic>
      <xdr:nvPicPr>
        <xdr:cNvPr id="2" name="Picture 1" descr="May be an illustration">
          <a:extLst>
            <a:ext uri="{FF2B5EF4-FFF2-40B4-BE49-F238E27FC236}">
              <a16:creationId xmlns:a16="http://schemas.microsoft.com/office/drawing/2014/main" id="{BF2E0CBE-BDE6-4A4C-9030-9890AEEEB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638" y="0"/>
          <a:ext cx="825996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285626</xdr:colOff>
      <xdr:row>1</xdr:row>
      <xdr:rowOff>158749</xdr:rowOff>
    </xdr:from>
    <xdr:to>
      <xdr:col>7</xdr:col>
      <xdr:colOff>348761</xdr:colOff>
      <xdr:row>4</xdr:row>
      <xdr:rowOff>171938</xdr:rowOff>
    </xdr:to>
    <xdr:pic>
      <xdr:nvPicPr>
        <xdr:cNvPr id="3" name="Picture 2" descr="BDU log ---">
          <a:extLst>
            <a:ext uri="{FF2B5EF4-FFF2-40B4-BE49-F238E27FC236}">
              <a16:creationId xmlns:a16="http://schemas.microsoft.com/office/drawing/2014/main" id="{3520FC11-DADF-49C5-9656-D2C8E4A8A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501" y="349249"/>
          <a:ext cx="777510" cy="759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51288</xdr:colOff>
      <xdr:row>0</xdr:row>
      <xdr:rowOff>0</xdr:rowOff>
    </xdr:from>
    <xdr:to>
      <xdr:col>2</xdr:col>
      <xdr:colOff>877284</xdr:colOff>
      <xdr:row>4</xdr:row>
      <xdr:rowOff>93610</xdr:rowOff>
    </xdr:to>
    <xdr:pic>
      <xdr:nvPicPr>
        <xdr:cNvPr id="2" name="Picture 1" descr="May be an illustration">
          <a:extLst>
            <a:ext uri="{FF2B5EF4-FFF2-40B4-BE49-F238E27FC236}">
              <a16:creationId xmlns:a16="http://schemas.microsoft.com/office/drawing/2014/main" id="{DF791CCB-BB2F-4EE9-9186-9AE39F09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888" y="0"/>
          <a:ext cx="825996" cy="855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1279401</xdr:colOff>
      <xdr:row>0</xdr:row>
      <xdr:rowOff>123824</xdr:rowOff>
    </xdr:from>
    <xdr:to>
      <xdr:col>7</xdr:col>
      <xdr:colOff>139211</xdr:colOff>
      <xdr:row>3</xdr:row>
      <xdr:rowOff>137013</xdr:rowOff>
    </xdr:to>
    <xdr:pic>
      <xdr:nvPicPr>
        <xdr:cNvPr id="3" name="Picture 2" descr="BDU log ---">
          <a:extLst>
            <a:ext uri="{FF2B5EF4-FFF2-40B4-BE49-F238E27FC236}">
              <a16:creationId xmlns:a16="http://schemas.microsoft.com/office/drawing/2014/main" id="{FDB8C383-CBFC-41FF-8724-110CA4A86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726" y="123824"/>
          <a:ext cx="774335" cy="756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28575</xdr:rowOff>
    </xdr:from>
    <xdr:to>
      <xdr:col>1</xdr:col>
      <xdr:colOff>540246</xdr:colOff>
      <xdr:row>5</xdr:row>
      <xdr:rowOff>228600</xdr:rowOff>
    </xdr:to>
    <xdr:pic>
      <xdr:nvPicPr>
        <xdr:cNvPr id="2" name="Picture 1" descr="May be an illustration">
          <a:extLst>
            <a:ext uri="{FF2B5EF4-FFF2-40B4-BE49-F238E27FC236}">
              <a16:creationId xmlns:a16="http://schemas.microsoft.com/office/drawing/2014/main" id="{BF64CC99-2870-4B72-8BD6-9EAA1B001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8575"/>
          <a:ext cx="825996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85726</xdr:colOff>
      <xdr:row>0</xdr:row>
      <xdr:rowOff>38099</xdr:rowOff>
    </xdr:from>
    <xdr:to>
      <xdr:col>9</xdr:col>
      <xdr:colOff>352426</xdr:colOff>
      <xdr:row>5</xdr:row>
      <xdr:rowOff>156901</xdr:rowOff>
    </xdr:to>
    <xdr:pic>
      <xdr:nvPicPr>
        <xdr:cNvPr id="3" name="Picture 2" descr="BDU log ---">
          <a:extLst>
            <a:ext uri="{FF2B5EF4-FFF2-40B4-BE49-F238E27FC236}">
              <a16:creationId xmlns:a16="http://schemas.microsoft.com/office/drawing/2014/main" id="{4226F9CE-1533-4BA7-ACD1-E1065B3B9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6" y="38099"/>
          <a:ext cx="1009650" cy="1061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at" refreshedDate="45762.372634375002" createdVersion="8" refreshedVersion="8" minRefreshableVersion="3" recordCount="369" xr:uid="{52AA59FF-8FCE-4001-AF5E-13FBEE2A4206}">
  <cacheSource type="worksheet">
    <worksheetSource ref="A7:K376" sheet="Irrigation"/>
  </cacheSource>
  <cacheFields count="13">
    <cacheField name="No" numFmtId="0">
      <sharedItems containsSemiMixedTypes="0" containsString="0" containsNumber="1" containsInteger="1" minValue="1" maxValue="369" count="3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</sharedItems>
    </cacheField>
    <cacheField name="Date" numFmtId="14">
      <sharedItems containsSemiMixedTypes="0" containsNonDate="0" containsDate="1" containsString="0" minDate="2017-03-02T00:00:00" maxDate="2017-07-14T00:00:00" count="100">
        <d v="2017-03-02T00:00:00"/>
        <d v="2017-03-03T00:00:00"/>
        <d v="2017-03-04T00:00:00"/>
        <d v="2017-03-05T00:00:00"/>
        <d v="2017-03-06T00:00:00"/>
        <d v="2017-03-07T00:00:00"/>
        <d v="2017-03-09T00:00:00"/>
        <d v="2017-03-10T00:00:00"/>
        <d v="2017-03-11T00:00:00"/>
        <d v="2017-03-13T00:00:00"/>
        <d v="2017-03-14T00:00:00"/>
        <d v="2017-03-16T00:00:00"/>
        <d v="2017-03-17T00:00:00"/>
        <d v="2017-03-18T00:00:00"/>
        <d v="2017-03-19T00:00:00"/>
        <d v="2017-03-20T00:00:00"/>
        <d v="2017-03-21T00:00:00"/>
        <d v="2017-03-23T00:00:00"/>
        <d v="2017-03-24T00:00:00"/>
        <d v="2017-03-25T00:00:00"/>
        <d v="2017-03-26T00:00:00"/>
        <d v="2017-03-27T00:00:00"/>
        <d v="2017-03-28T00:00:00"/>
        <d v="2017-03-30T00:00:00"/>
        <d v="2017-04-01T00:00:00"/>
        <d v="2017-04-02T00:00:00"/>
        <d v="2017-04-03T00:00:00"/>
        <d v="2017-04-04T00:00:00"/>
        <d v="2017-04-05T00:00:00"/>
        <d v="2017-04-07T00:00:00"/>
        <d v="2017-04-08T00:00:00"/>
        <d v="2017-04-09T00:00:00"/>
        <d v="2017-04-10T00:00:00"/>
        <d v="2017-04-11T00:00:00"/>
        <d v="2017-04-12T00:00:00"/>
        <d v="2017-04-14T00:00:00"/>
        <d v="2017-04-15T00:00:00"/>
        <d v="2017-04-16T00:00:00"/>
        <d v="2017-04-17T00:00:00"/>
        <d v="2017-04-18T00:00:00"/>
        <d v="2017-04-21T00:00:00"/>
        <d v="2017-04-22T00:00:00"/>
        <d v="2017-04-23T00:00:00"/>
        <d v="2017-04-24T00:00:00"/>
        <d v="2017-04-25T00:00:00"/>
        <d v="2017-04-26T00:00:00"/>
        <d v="2017-05-05T00:00:00"/>
        <d v="2017-05-06T00:00:00"/>
        <d v="2017-05-08T00:00:00"/>
        <d v="2017-05-09T00:00:00"/>
        <d v="2017-05-10T00:00:00"/>
        <d v="2017-05-13T00:00:00"/>
        <d v="2017-05-14T00:00:00"/>
        <d v="2017-05-15T00:00:00"/>
        <d v="2017-05-16T00:00:00"/>
        <d v="2017-05-17T00:00:00"/>
        <d v="2017-05-20T00:00:00"/>
        <d v="2017-05-22T00:00:00"/>
        <d v="2017-05-23T00:00:00"/>
        <d v="2017-05-24T00:00:00"/>
        <d v="2017-05-26T00:00:00"/>
        <d v="2017-05-27T00:00:00"/>
        <d v="2017-05-28T00:00:00"/>
        <d v="2017-05-29T00:00:00"/>
        <d v="2017-05-30T00:00:00"/>
        <d v="2017-06-01T00:00:00"/>
        <d v="2017-06-03T00:00:00"/>
        <d v="2017-06-04T00:00:00"/>
        <d v="2017-06-05T00:00:00"/>
        <d v="2017-06-06T00:00:00"/>
        <d v="2017-06-07T00:00:00"/>
        <d v="2017-06-08T00:00:00"/>
        <d v="2017-06-10T00:00:00"/>
        <d v="2017-06-11T00:00:00"/>
        <d v="2017-06-12T00:00:00"/>
        <d v="2017-06-13T00:00:00"/>
        <d v="2017-06-14T00:00:00"/>
        <d v="2017-06-15T00:00:00"/>
        <d v="2017-06-18T00:00:00"/>
        <d v="2017-06-19T00:00:00"/>
        <d v="2017-06-20T00:00:00"/>
        <d v="2017-06-21T00:00:00"/>
        <d v="2017-06-22T00:00:00"/>
        <d v="2017-06-24T00:00:00"/>
        <d v="2017-06-25T00:00:00"/>
        <d v="2017-06-26T00:00:00"/>
        <d v="2017-06-27T00:00:00"/>
        <d v="2017-06-28T00:00:00"/>
        <d v="2017-06-29T00:00:00"/>
        <d v="2017-07-01T00:00:00"/>
        <d v="2017-07-02T00:00:00"/>
        <d v="2017-07-04T00:00:00"/>
        <d v="2017-07-05T00:00:00"/>
        <d v="2017-07-06T00:00:00"/>
        <d v="2017-07-08T00:00:00"/>
        <d v="2017-07-09T00:00:00"/>
        <d v="2017-07-10T00:00:00"/>
        <d v="2017-07-11T00:00:00"/>
        <d v="2017-07-12T00:00:00"/>
        <d v="2017-07-13T00:00:00"/>
      </sharedItems>
      <fieldGroup par="12"/>
    </cacheField>
    <cacheField name="Project Code" numFmtId="0">
      <sharedItems/>
    </cacheField>
    <cacheField name="Data Collector" numFmtId="0">
      <sharedItems count="4">
        <s v="Mikias Addis"/>
        <s v="Wubye Abebaw"/>
        <s v="Dagnaw Ayal"/>
        <s v="Kidist Bedada"/>
      </sharedItems>
    </cacheField>
    <cacheField name="PID" numFmtId="0">
      <sharedItems containsBlank="1" count="12">
        <s v="P073"/>
        <s v="P070"/>
        <s v="P074"/>
        <s v="P066"/>
        <s v="P090"/>
        <s v="P076"/>
        <s v="P075"/>
        <s v="P069"/>
        <s v="P004"/>
        <s v="P095"/>
        <s v="P079"/>
        <m/>
      </sharedItems>
    </cacheField>
    <cacheField name="Particlular" numFmtId="0">
      <sharedItems containsBlank="1"/>
    </cacheField>
    <cacheField name="Problems" numFmtId="0">
      <sharedItems containsBlank="1"/>
    </cacheField>
    <cacheField name="Status" numFmtId="0">
      <sharedItems containsBlank="1"/>
    </cacheField>
    <cacheField name="PE" numFmtId="0">
      <sharedItems containsBlank="1"/>
    </cacheField>
    <cacheField name="Status2" numFmtId="0">
      <sharedItems containsBlank="1"/>
    </cacheField>
    <cacheField name="Encoder" numFmtId="0">
      <sharedItems containsNonDate="0" containsString="0" containsBlank="1"/>
    </cacheField>
    <cacheField name="Days (Date)" numFmtId="0" databaseField="0">
      <fieldGroup base="1">
        <rangePr groupBy="days" startDate="2017-03-02T00:00:00" endDate="2017-07-14T00:00:00"/>
        <groupItems count="368">
          <s v="&lt;02/03/2017"/>
          <s v="01-ጃንዩ"/>
          <s v="02-ጃንዩ"/>
          <s v="03-ጃንዩ"/>
          <s v="04-ጃንዩ"/>
          <s v="05-ጃንዩ"/>
          <s v="06-ጃንዩ"/>
          <s v="07-ጃንዩ"/>
          <s v="08-ጃንዩ"/>
          <s v="09-ጃንዩ"/>
          <s v="10-ጃንዩ"/>
          <s v="11-ጃንዩ"/>
          <s v="12-ጃንዩ"/>
          <s v="13-ጃንዩ"/>
          <s v="14-ጃንዩ"/>
          <s v="15-ጃንዩ"/>
          <s v="16-ጃንዩ"/>
          <s v="17-ጃንዩ"/>
          <s v="18-ጃንዩ"/>
          <s v="19-ጃንዩ"/>
          <s v="20-ጃንዩ"/>
          <s v="21-ጃንዩ"/>
          <s v="22-ጃንዩ"/>
          <s v="23-ጃንዩ"/>
          <s v="24-ጃንዩ"/>
          <s v="25-ጃንዩ"/>
          <s v="26-ጃንዩ"/>
          <s v="27-ጃንዩ"/>
          <s v="28-ጃንዩ"/>
          <s v="29-ጃንዩ"/>
          <s v="30-ጃንዩ"/>
          <s v="31-ጃንዩ"/>
          <s v="01-ፌብሩ"/>
          <s v="02-ፌብሩ"/>
          <s v="03-ፌብሩ"/>
          <s v="04-ፌብሩ"/>
          <s v="05-ፌብሩ"/>
          <s v="06-ፌብሩ"/>
          <s v="07-ፌብሩ"/>
          <s v="08-ፌብሩ"/>
          <s v="09-ፌብሩ"/>
          <s v="10-ፌብሩ"/>
          <s v="11-ፌብሩ"/>
          <s v="12-ፌብሩ"/>
          <s v="13-ፌብሩ"/>
          <s v="14-ፌብሩ"/>
          <s v="15-ፌብሩ"/>
          <s v="16-ፌብሩ"/>
          <s v="17-ፌብሩ"/>
          <s v="18-ፌብሩ"/>
          <s v="19-ፌብሩ"/>
          <s v="20-ፌብሩ"/>
          <s v="21-ፌብሩ"/>
          <s v="22-ፌብሩ"/>
          <s v="23-ፌብሩ"/>
          <s v="24-ፌብሩ"/>
          <s v="25-ፌብሩ"/>
          <s v="26-ፌብሩ"/>
          <s v="27-ፌብሩ"/>
          <s v="28-ፌብሩ"/>
          <s v="29-ፌብሩ"/>
          <s v="01-ማርች"/>
          <s v="02-ማርች"/>
          <s v="03-ማርች"/>
          <s v="04-ማርች"/>
          <s v="05-ማርች"/>
          <s v="06-ማርች"/>
          <s v="07-ማርች"/>
          <s v="08-ማርች"/>
          <s v="09-ማርች"/>
          <s v="10-ማርች"/>
          <s v="11-ማርች"/>
          <s v="12-ማርች"/>
          <s v="13-ማርች"/>
          <s v="14-ማርች"/>
          <s v="15-ማርች"/>
          <s v="16-ማርች"/>
          <s v="17-ማርች"/>
          <s v="18-ማርች"/>
          <s v="19-ማርች"/>
          <s v="20-ማርች"/>
          <s v="21-ማርች"/>
          <s v="22-ማርች"/>
          <s v="23-ማርች"/>
          <s v="24-ማርች"/>
          <s v="25-ማርች"/>
          <s v="26-ማርች"/>
          <s v="27-ማርች"/>
          <s v="28-ማርች"/>
          <s v="29-ማርች"/>
          <s v="30-ማርች"/>
          <s v="31-ማርች"/>
          <s v="01-ኤፕሪ"/>
          <s v="02-ኤፕሪ"/>
          <s v="03-ኤፕሪ"/>
          <s v="04-ኤፕሪ"/>
          <s v="05-ኤፕሪ"/>
          <s v="06-ኤፕሪ"/>
          <s v="07-ኤፕሪ"/>
          <s v="08-ኤፕሪ"/>
          <s v="09-ኤፕሪ"/>
          <s v="10-ኤፕሪ"/>
          <s v="11-ኤፕሪ"/>
          <s v="12-ኤፕሪ"/>
          <s v="13-ኤፕሪ"/>
          <s v="14-ኤፕሪ"/>
          <s v="15-ኤፕሪ"/>
          <s v="16-ኤፕሪ"/>
          <s v="17-ኤፕሪ"/>
          <s v="18-ኤፕሪ"/>
          <s v="19-ኤፕሪ"/>
          <s v="20-ኤፕሪ"/>
          <s v="21-ኤፕሪ"/>
          <s v="22-ኤፕሪ"/>
          <s v="23-ኤፕሪ"/>
          <s v="24-ኤፕሪ"/>
          <s v="25-ኤፕሪ"/>
          <s v="26-ኤፕሪ"/>
          <s v="27-ኤፕሪ"/>
          <s v="28-ኤፕሪ"/>
          <s v="29-ኤፕሪ"/>
          <s v="30-ኤፕሪ"/>
          <s v="01-ሜይ"/>
          <s v="02-ሜይ"/>
          <s v="03-ሜይ"/>
          <s v="04-ሜይ"/>
          <s v="05-ሜይ"/>
          <s v="06-ሜይ"/>
          <s v="07-ሜይ"/>
          <s v="08-ሜይ"/>
          <s v="09-ሜይ"/>
          <s v="10-ሜይ"/>
          <s v="11-ሜይ"/>
          <s v="12-ሜይ"/>
          <s v="13-ሜይ"/>
          <s v="14-ሜይ"/>
          <s v="15-ሜይ"/>
          <s v="16-ሜይ"/>
          <s v="17-ሜይ"/>
          <s v="18-ሜይ"/>
          <s v="19-ሜይ"/>
          <s v="20-ሜይ"/>
          <s v="21-ሜይ"/>
          <s v="22-ሜይ"/>
          <s v="23-ሜይ"/>
          <s v="24-ሜይ"/>
          <s v="25-ሜይ"/>
          <s v="26-ሜይ"/>
          <s v="27-ሜይ"/>
          <s v="28-ሜይ"/>
          <s v="29-ሜይ"/>
          <s v="30-ሜይ"/>
          <s v="31-ሜይ"/>
          <s v="01-ጁን"/>
          <s v="02-ጁን"/>
          <s v="03-ጁን"/>
          <s v="04-ጁን"/>
          <s v="05-ጁን"/>
          <s v="06-ጁን"/>
          <s v="07-ጁን"/>
          <s v="08-ጁን"/>
          <s v="09-ጁን"/>
          <s v="10-ጁን"/>
          <s v="11-ጁን"/>
          <s v="12-ጁን"/>
          <s v="13-ጁን"/>
          <s v="14-ጁን"/>
          <s v="15-ጁን"/>
          <s v="16-ጁን"/>
          <s v="17-ጁን"/>
          <s v="18-ጁን"/>
          <s v="19-ጁን"/>
          <s v="20-ጁን"/>
          <s v="21-ጁን"/>
          <s v="22-ጁን"/>
          <s v="23-ጁን"/>
          <s v="24-ጁን"/>
          <s v="25-ጁን"/>
          <s v="26-ጁን"/>
          <s v="27-ጁን"/>
          <s v="28-ጁን"/>
          <s v="29-ጁን"/>
          <s v="30-ጁን"/>
          <s v="01-ጁላይ"/>
          <s v="02-ጁላይ"/>
          <s v="03-ጁላይ"/>
          <s v="04-ጁላይ"/>
          <s v="05-ጁላይ"/>
          <s v="06-ጁላይ"/>
          <s v="07-ጁላይ"/>
          <s v="08-ጁላይ"/>
          <s v="09-ጁላይ"/>
          <s v="10-ጁላይ"/>
          <s v="11-ጁላይ"/>
          <s v="12-ጁላይ"/>
          <s v="13-ጁላይ"/>
          <s v="14-ጁላይ"/>
          <s v="15-ጁላይ"/>
          <s v="16-ጁላይ"/>
          <s v="17-ጁላይ"/>
          <s v="18-ጁላይ"/>
          <s v="19-ጁላይ"/>
          <s v="20-ጁላይ"/>
          <s v="21-ጁላይ"/>
          <s v="22-ጁላይ"/>
          <s v="23-ጁላይ"/>
          <s v="24-ጁላይ"/>
          <s v="25-ጁላይ"/>
          <s v="26-ጁላይ"/>
          <s v="27-ጁላይ"/>
          <s v="28-ጁላይ"/>
          <s v="29-ጁላይ"/>
          <s v="30-ጁላይ"/>
          <s v="31-ጁላይ"/>
          <s v="01-ኦገስ"/>
          <s v="02-ኦገስ"/>
          <s v="03-ኦገስ"/>
          <s v="04-ኦገስ"/>
          <s v="05-ኦገስ"/>
          <s v="06-ኦገስ"/>
          <s v="07-ኦገስ"/>
          <s v="08-ኦገስ"/>
          <s v="09-ኦገስ"/>
          <s v="10-ኦገስ"/>
          <s v="11-ኦገስ"/>
          <s v="12-ኦገስ"/>
          <s v="13-ኦገስ"/>
          <s v="14-ኦገስ"/>
          <s v="15-ኦገስ"/>
          <s v="16-ኦገስ"/>
          <s v="17-ኦገስ"/>
          <s v="18-ኦገስ"/>
          <s v="19-ኦገስ"/>
          <s v="20-ኦገስ"/>
          <s v="21-ኦገስ"/>
          <s v="22-ኦገስ"/>
          <s v="23-ኦገስ"/>
          <s v="24-ኦገስ"/>
          <s v="25-ኦገስ"/>
          <s v="26-ኦገስ"/>
          <s v="27-ኦገስ"/>
          <s v="28-ኦገስ"/>
          <s v="29-ኦገስ"/>
          <s v="30-ኦገስ"/>
          <s v="31-ኦገስ"/>
          <s v="01-ሴፕቴ"/>
          <s v="02-ሴፕቴ"/>
          <s v="03-ሴፕቴ"/>
          <s v="04-ሴፕቴ"/>
          <s v="05-ሴፕቴ"/>
          <s v="06-ሴፕቴ"/>
          <s v="07-ሴፕቴ"/>
          <s v="08-ሴፕቴ"/>
          <s v="09-ሴፕቴ"/>
          <s v="10-ሴፕቴ"/>
          <s v="11-ሴፕቴ"/>
          <s v="12-ሴፕቴ"/>
          <s v="13-ሴፕቴ"/>
          <s v="14-ሴፕቴ"/>
          <s v="15-ሴፕቴ"/>
          <s v="16-ሴፕቴ"/>
          <s v="17-ሴፕቴ"/>
          <s v="18-ሴፕቴ"/>
          <s v="19-ሴፕቴ"/>
          <s v="20-ሴፕቴ"/>
          <s v="21-ሴፕቴ"/>
          <s v="22-ሴፕቴ"/>
          <s v="23-ሴፕቴ"/>
          <s v="24-ሴፕቴ"/>
          <s v="25-ሴፕቴ"/>
          <s v="26-ሴፕቴ"/>
          <s v="27-ሴፕቴ"/>
          <s v="28-ሴፕቴ"/>
          <s v="29-ሴፕቴ"/>
          <s v="30-ሴፕቴ"/>
          <s v="01-ኦክቶ"/>
          <s v="02-ኦክቶ"/>
          <s v="03-ኦክቶ"/>
          <s v="04-ኦክቶ"/>
          <s v="05-ኦክቶ"/>
          <s v="06-ኦክቶ"/>
          <s v="07-ኦክቶ"/>
          <s v="08-ኦክቶ"/>
          <s v="09-ኦክቶ"/>
          <s v="10-ኦክቶ"/>
          <s v="11-ኦክቶ"/>
          <s v="12-ኦክቶ"/>
          <s v="13-ኦክቶ"/>
          <s v="14-ኦክቶ"/>
          <s v="15-ኦክቶ"/>
          <s v="16-ኦክቶ"/>
          <s v="17-ኦክቶ"/>
          <s v="18-ኦክቶ"/>
          <s v="19-ኦክቶ"/>
          <s v="20-ኦክቶ"/>
          <s v="21-ኦክቶ"/>
          <s v="22-ኦክቶ"/>
          <s v="23-ኦክቶ"/>
          <s v="24-ኦክቶ"/>
          <s v="25-ኦክቶ"/>
          <s v="26-ኦክቶ"/>
          <s v="27-ኦክቶ"/>
          <s v="28-ኦክቶ"/>
          <s v="29-ኦክቶ"/>
          <s v="30-ኦክቶ"/>
          <s v="31-ኦክቶ"/>
          <s v="01-ኖቬም"/>
          <s v="02-ኖቬም"/>
          <s v="03-ኖቬም"/>
          <s v="04-ኖቬም"/>
          <s v="05-ኖቬም"/>
          <s v="06-ኖቬም"/>
          <s v="07-ኖቬም"/>
          <s v="08-ኖቬም"/>
          <s v="09-ኖቬም"/>
          <s v="10-ኖቬም"/>
          <s v="11-ኖቬም"/>
          <s v="12-ኖቬም"/>
          <s v="13-ኖቬም"/>
          <s v="14-ኖቬም"/>
          <s v="15-ኖቬም"/>
          <s v="16-ኖቬም"/>
          <s v="17-ኖቬም"/>
          <s v="18-ኖቬም"/>
          <s v="19-ኖቬም"/>
          <s v="20-ኖቬም"/>
          <s v="21-ኖቬም"/>
          <s v="22-ኖቬም"/>
          <s v="23-ኖቬም"/>
          <s v="24-ኖቬም"/>
          <s v="25-ኖቬም"/>
          <s v="26-ኖቬም"/>
          <s v="27-ኖቬም"/>
          <s v="28-ኖቬም"/>
          <s v="29-ኖቬም"/>
          <s v="30-ኖቬም"/>
          <s v="01-ዲሴም"/>
          <s v="02-ዲሴም"/>
          <s v="03-ዲሴም"/>
          <s v="04-ዲሴም"/>
          <s v="05-ዲሴም"/>
          <s v="06-ዲሴም"/>
          <s v="07-ዲሴም"/>
          <s v="08-ዲሴም"/>
          <s v="09-ዲሴም"/>
          <s v="10-ዲሴም"/>
          <s v="11-ዲሴም"/>
          <s v="12-ዲሴም"/>
          <s v="13-ዲሴም"/>
          <s v="14-ዲሴም"/>
          <s v="15-ዲሴም"/>
          <s v="16-ዲሴም"/>
          <s v="17-ዲሴም"/>
          <s v="18-ዲሴም"/>
          <s v="19-ዲሴም"/>
          <s v="20-ዲሴም"/>
          <s v="21-ዲሴም"/>
          <s v="22-ዲሴም"/>
          <s v="23-ዲሴም"/>
          <s v="24-ዲሴም"/>
          <s v="25-ዲሴም"/>
          <s v="26-ዲሴም"/>
          <s v="27-ዲሴም"/>
          <s v="28-ዲሴም"/>
          <s v="29-ዲሴም"/>
          <s v="30-ዲሴም"/>
          <s v="31-ዲሴም"/>
          <s v="&gt;14/07/2017"/>
        </groupItems>
      </fieldGroup>
    </cacheField>
    <cacheField name="Months (Date)" numFmtId="0" databaseField="0">
      <fieldGroup base="1">
        <rangePr groupBy="months" startDate="2017-03-02T00:00:00" endDate="2017-07-14T00:00:00"/>
        <groupItems count="14">
          <s v="&lt;02/03/2017"/>
          <s v="ጃንዩ"/>
          <s v="ፌብሩ"/>
          <s v="ማርች"/>
          <s v="ኤፕሪ"/>
          <s v="ሜይ"/>
          <s v="ጁን"/>
          <s v="ጁላይ"/>
          <s v="ኦገስ"/>
          <s v="ሴፕቴ"/>
          <s v="ኦክቶ"/>
          <s v="ኖቬም"/>
          <s v="ዲሴም"/>
          <s v="&gt;14/0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at" refreshedDate="45762.381843634263" createdVersion="8" refreshedVersion="8" minRefreshableVersion="3" recordCount="220" xr:uid="{3442979F-EB6F-4AB0-A7C8-B21C0542EA27}">
  <cacheSource type="worksheet">
    <worksheetSource ref="A7:K227" sheet="WaterSupply"/>
  </cacheSource>
  <cacheFields count="13">
    <cacheField name="No" numFmtId="0">
      <sharedItems containsSemiMixedTypes="0" containsString="0" containsNumber="1" containsInteger="1" minValue="1" maxValue="220"/>
    </cacheField>
    <cacheField name="Date" numFmtId="0">
      <sharedItems containsNonDate="0" containsDate="1" containsString="0" containsBlank="1" minDate="2017-03-02T00:00:00" maxDate="2017-06-25T00:00:00" count="63">
        <d v="2017-03-02T00:00:00"/>
        <d v="2017-03-16T00:00:00"/>
        <d v="2017-03-17T00:00:00"/>
        <d v="2017-03-18T00:00:00"/>
        <d v="2017-03-19T00:00:00"/>
        <d v="2017-03-20T00:00:00"/>
        <d v="2017-03-23T00:00:00"/>
        <d v="2017-03-24T00:00:00"/>
        <d v="2017-03-25T00:00:00"/>
        <d v="2017-03-26T00:00:00"/>
        <d v="2017-03-27T00:00:00"/>
        <d v="2017-04-01T00:00:00"/>
        <d v="2017-04-02T00:00:00"/>
        <d v="2017-04-03T00:00:00"/>
        <d v="2017-04-04T00:00:00"/>
        <d v="2017-04-05T00:00:00"/>
        <d v="2017-03-28T00:00:00"/>
        <m/>
        <d v="2017-04-07T00:00:00"/>
        <d v="2017-04-08T00:00:00"/>
        <d v="2017-04-09T00:00:00"/>
        <d v="2017-04-10T00:00:00"/>
        <d v="2017-04-11T00:00:00"/>
        <d v="2017-04-22T00:00:00"/>
        <d v="2017-04-23T00:00:00"/>
        <d v="2017-04-24T00:00:00"/>
        <d v="2017-04-14T00:00:00"/>
        <d v="2017-04-15T00:00:00"/>
        <d v="2017-04-16T00:00:00"/>
        <d v="2017-04-17T00:00:00"/>
        <d v="2017-04-18T00:00:00"/>
        <d v="2017-04-25T00:00:00"/>
        <d v="2017-04-06T00:00:00"/>
        <d v="2017-04-13T00:00:00"/>
        <d v="2017-05-14T00:00:00"/>
        <d v="2017-05-15T00:00:00"/>
        <d v="2017-05-16T00:00:00"/>
        <d v="2017-05-17T00:00:00"/>
        <d v="2017-05-19T00:00:00"/>
        <d v="2017-05-20T00:00:00"/>
        <d v="2017-05-22T00:00:00"/>
        <d v="2017-05-23T00:00:00"/>
        <d v="2017-05-24T00:00:00"/>
        <d v="2017-05-26T00:00:00"/>
        <d v="2017-05-27T00:00:00"/>
        <d v="2017-05-30T00:00:00"/>
        <d v="2017-06-01T00:00:00"/>
        <d v="2017-06-03T00:00:00"/>
        <d v="2017-06-04T00:00:00"/>
        <d v="2017-06-05T00:00:00"/>
        <d v="2017-06-06T00:00:00"/>
        <d v="2017-06-07T00:00:00"/>
        <d v="2017-06-08T00:00:00"/>
        <d v="2017-06-10T00:00:00"/>
        <d v="2017-06-11T00:00:00"/>
        <d v="2017-06-13T00:00:00"/>
        <d v="2017-06-14T00:00:00"/>
        <d v="2017-06-15T00:00:00"/>
        <d v="2017-06-17T00:00:00"/>
        <d v="2017-06-18T00:00:00"/>
        <d v="2017-06-19T00:00:00"/>
        <d v="2017-06-20T00:00:00"/>
        <d v="2017-06-24T00:00:00"/>
      </sharedItems>
      <fieldGroup par="12"/>
    </cacheField>
    <cacheField name="Project Code" numFmtId="0">
      <sharedItems containsBlank="1"/>
    </cacheField>
    <cacheField name="Data Collector" numFmtId="0">
      <sharedItems containsBlank="1" count="7">
        <s v="Dagnaw Ayal"/>
        <s v="Belayneh Gebeyehu"/>
        <s v="Gedefaw Dessie"/>
        <s v="Hailegiworgis Wondie"/>
        <s v="Binalfew Yitahih"/>
        <s v="Azazh Mersha"/>
        <m/>
      </sharedItems>
    </cacheField>
    <cacheField name="PID" numFmtId="0">
      <sharedItems containsBlank="1"/>
    </cacheField>
    <cacheField name="Particlular" numFmtId="0">
      <sharedItems containsBlank="1"/>
    </cacheField>
    <cacheField name="Problems" numFmtId="0">
      <sharedItems containsBlank="1"/>
    </cacheField>
    <cacheField name="Status" numFmtId="0">
      <sharedItems containsBlank="1"/>
    </cacheField>
    <cacheField name="PE" numFmtId="0">
      <sharedItems containsBlank="1"/>
    </cacheField>
    <cacheField name="Status2" numFmtId="0">
      <sharedItems containsBlank="1"/>
    </cacheField>
    <cacheField name="Encoder" numFmtId="0">
      <sharedItems containsNonDate="0" containsString="0" containsBlank="1"/>
    </cacheField>
    <cacheField name="Days (Date)" numFmtId="0" databaseField="0">
      <fieldGroup base="1">
        <rangePr groupBy="days" startDate="2017-03-02T00:00:00" endDate="2017-06-25T00:00:00"/>
        <groupItems count="368">
          <s v="&lt;02/03/2017"/>
          <s v="01-ጃንዩ"/>
          <s v="02-ጃንዩ"/>
          <s v="03-ጃንዩ"/>
          <s v="04-ጃንዩ"/>
          <s v="05-ጃንዩ"/>
          <s v="06-ጃንዩ"/>
          <s v="07-ጃንዩ"/>
          <s v="08-ጃንዩ"/>
          <s v="09-ጃንዩ"/>
          <s v="10-ጃንዩ"/>
          <s v="11-ጃንዩ"/>
          <s v="12-ጃንዩ"/>
          <s v="13-ጃንዩ"/>
          <s v="14-ጃንዩ"/>
          <s v="15-ጃንዩ"/>
          <s v="16-ጃንዩ"/>
          <s v="17-ጃንዩ"/>
          <s v="18-ጃንዩ"/>
          <s v="19-ጃንዩ"/>
          <s v="20-ጃንዩ"/>
          <s v="21-ጃንዩ"/>
          <s v="22-ጃንዩ"/>
          <s v="23-ጃንዩ"/>
          <s v="24-ጃንዩ"/>
          <s v="25-ጃንዩ"/>
          <s v="26-ጃንዩ"/>
          <s v="27-ጃንዩ"/>
          <s v="28-ጃንዩ"/>
          <s v="29-ጃንዩ"/>
          <s v="30-ጃንዩ"/>
          <s v="31-ጃንዩ"/>
          <s v="01-ፌብሩ"/>
          <s v="02-ፌብሩ"/>
          <s v="03-ፌብሩ"/>
          <s v="04-ፌብሩ"/>
          <s v="05-ፌብሩ"/>
          <s v="06-ፌብሩ"/>
          <s v="07-ፌብሩ"/>
          <s v="08-ፌብሩ"/>
          <s v="09-ፌብሩ"/>
          <s v="10-ፌብሩ"/>
          <s v="11-ፌብሩ"/>
          <s v="12-ፌብሩ"/>
          <s v="13-ፌብሩ"/>
          <s v="14-ፌብሩ"/>
          <s v="15-ፌብሩ"/>
          <s v="16-ፌብሩ"/>
          <s v="17-ፌብሩ"/>
          <s v="18-ፌብሩ"/>
          <s v="19-ፌብሩ"/>
          <s v="20-ፌብሩ"/>
          <s v="21-ፌብሩ"/>
          <s v="22-ፌብሩ"/>
          <s v="23-ፌብሩ"/>
          <s v="24-ፌብሩ"/>
          <s v="25-ፌብሩ"/>
          <s v="26-ፌብሩ"/>
          <s v="27-ፌብሩ"/>
          <s v="28-ፌብሩ"/>
          <s v="29-ፌብሩ"/>
          <s v="01-ማርች"/>
          <s v="02-ማርች"/>
          <s v="03-ማርች"/>
          <s v="04-ማርች"/>
          <s v="05-ማርች"/>
          <s v="06-ማርች"/>
          <s v="07-ማርች"/>
          <s v="08-ማርች"/>
          <s v="09-ማርች"/>
          <s v="10-ማርች"/>
          <s v="11-ማርች"/>
          <s v="12-ማርች"/>
          <s v="13-ማርች"/>
          <s v="14-ማርች"/>
          <s v="15-ማርች"/>
          <s v="16-ማርች"/>
          <s v="17-ማርች"/>
          <s v="18-ማርች"/>
          <s v="19-ማርች"/>
          <s v="20-ማርች"/>
          <s v="21-ማርች"/>
          <s v="22-ማርች"/>
          <s v="23-ማርች"/>
          <s v="24-ማርች"/>
          <s v="25-ማርች"/>
          <s v="26-ማርች"/>
          <s v="27-ማርች"/>
          <s v="28-ማርች"/>
          <s v="29-ማርች"/>
          <s v="30-ማርች"/>
          <s v="31-ማርች"/>
          <s v="01-ኤፕሪ"/>
          <s v="02-ኤፕሪ"/>
          <s v="03-ኤፕሪ"/>
          <s v="04-ኤፕሪ"/>
          <s v="05-ኤፕሪ"/>
          <s v="06-ኤፕሪ"/>
          <s v="07-ኤፕሪ"/>
          <s v="08-ኤፕሪ"/>
          <s v="09-ኤፕሪ"/>
          <s v="10-ኤፕሪ"/>
          <s v="11-ኤፕሪ"/>
          <s v="12-ኤፕሪ"/>
          <s v="13-ኤፕሪ"/>
          <s v="14-ኤፕሪ"/>
          <s v="15-ኤፕሪ"/>
          <s v="16-ኤፕሪ"/>
          <s v="17-ኤፕሪ"/>
          <s v="18-ኤፕሪ"/>
          <s v="19-ኤፕሪ"/>
          <s v="20-ኤፕሪ"/>
          <s v="21-ኤፕሪ"/>
          <s v="22-ኤፕሪ"/>
          <s v="23-ኤፕሪ"/>
          <s v="24-ኤፕሪ"/>
          <s v="25-ኤፕሪ"/>
          <s v="26-ኤፕሪ"/>
          <s v="27-ኤፕሪ"/>
          <s v="28-ኤፕሪ"/>
          <s v="29-ኤፕሪ"/>
          <s v="30-ኤፕሪ"/>
          <s v="01-ሜይ"/>
          <s v="02-ሜይ"/>
          <s v="03-ሜይ"/>
          <s v="04-ሜይ"/>
          <s v="05-ሜይ"/>
          <s v="06-ሜይ"/>
          <s v="07-ሜይ"/>
          <s v="08-ሜይ"/>
          <s v="09-ሜይ"/>
          <s v="10-ሜይ"/>
          <s v="11-ሜይ"/>
          <s v="12-ሜይ"/>
          <s v="13-ሜይ"/>
          <s v="14-ሜይ"/>
          <s v="15-ሜይ"/>
          <s v="16-ሜይ"/>
          <s v="17-ሜይ"/>
          <s v="18-ሜይ"/>
          <s v="19-ሜይ"/>
          <s v="20-ሜይ"/>
          <s v="21-ሜይ"/>
          <s v="22-ሜይ"/>
          <s v="23-ሜይ"/>
          <s v="24-ሜይ"/>
          <s v="25-ሜይ"/>
          <s v="26-ሜይ"/>
          <s v="27-ሜይ"/>
          <s v="28-ሜይ"/>
          <s v="29-ሜይ"/>
          <s v="30-ሜይ"/>
          <s v="31-ሜይ"/>
          <s v="01-ጁን"/>
          <s v="02-ጁን"/>
          <s v="03-ጁን"/>
          <s v="04-ጁን"/>
          <s v="05-ጁን"/>
          <s v="06-ጁን"/>
          <s v="07-ጁን"/>
          <s v="08-ጁን"/>
          <s v="09-ጁን"/>
          <s v="10-ጁን"/>
          <s v="11-ጁን"/>
          <s v="12-ጁን"/>
          <s v="13-ጁን"/>
          <s v="14-ጁን"/>
          <s v="15-ጁን"/>
          <s v="16-ጁን"/>
          <s v="17-ጁን"/>
          <s v="18-ጁን"/>
          <s v="19-ጁን"/>
          <s v="20-ጁን"/>
          <s v="21-ጁን"/>
          <s v="22-ጁን"/>
          <s v="23-ጁን"/>
          <s v="24-ጁን"/>
          <s v="25-ጁን"/>
          <s v="26-ጁን"/>
          <s v="27-ጁን"/>
          <s v="28-ጁን"/>
          <s v="29-ጁን"/>
          <s v="30-ጁን"/>
          <s v="01-ጁላይ"/>
          <s v="02-ጁላይ"/>
          <s v="03-ጁላይ"/>
          <s v="04-ጁላይ"/>
          <s v="05-ጁላይ"/>
          <s v="06-ጁላይ"/>
          <s v="07-ጁላይ"/>
          <s v="08-ጁላይ"/>
          <s v="09-ጁላይ"/>
          <s v="10-ጁላይ"/>
          <s v="11-ጁላይ"/>
          <s v="12-ጁላይ"/>
          <s v="13-ጁላይ"/>
          <s v="14-ጁላይ"/>
          <s v="15-ጁላይ"/>
          <s v="16-ጁላይ"/>
          <s v="17-ጁላይ"/>
          <s v="18-ጁላይ"/>
          <s v="19-ጁላይ"/>
          <s v="20-ጁላይ"/>
          <s v="21-ጁላይ"/>
          <s v="22-ጁላይ"/>
          <s v="23-ጁላይ"/>
          <s v="24-ጁላይ"/>
          <s v="25-ጁላይ"/>
          <s v="26-ጁላይ"/>
          <s v="27-ጁላይ"/>
          <s v="28-ጁላይ"/>
          <s v="29-ጁላይ"/>
          <s v="30-ጁላይ"/>
          <s v="31-ጁላይ"/>
          <s v="01-ኦገስ"/>
          <s v="02-ኦገስ"/>
          <s v="03-ኦገስ"/>
          <s v="04-ኦገስ"/>
          <s v="05-ኦገስ"/>
          <s v="06-ኦገስ"/>
          <s v="07-ኦገስ"/>
          <s v="08-ኦገስ"/>
          <s v="09-ኦገስ"/>
          <s v="10-ኦገስ"/>
          <s v="11-ኦገስ"/>
          <s v="12-ኦገስ"/>
          <s v="13-ኦገስ"/>
          <s v="14-ኦገስ"/>
          <s v="15-ኦገስ"/>
          <s v="16-ኦገስ"/>
          <s v="17-ኦገስ"/>
          <s v="18-ኦገስ"/>
          <s v="19-ኦገስ"/>
          <s v="20-ኦገስ"/>
          <s v="21-ኦገስ"/>
          <s v="22-ኦገስ"/>
          <s v="23-ኦገስ"/>
          <s v="24-ኦገስ"/>
          <s v="25-ኦገስ"/>
          <s v="26-ኦገስ"/>
          <s v="27-ኦገስ"/>
          <s v="28-ኦገስ"/>
          <s v="29-ኦገስ"/>
          <s v="30-ኦገስ"/>
          <s v="31-ኦገስ"/>
          <s v="01-ሴፕቴ"/>
          <s v="02-ሴፕቴ"/>
          <s v="03-ሴፕቴ"/>
          <s v="04-ሴፕቴ"/>
          <s v="05-ሴፕቴ"/>
          <s v="06-ሴፕቴ"/>
          <s v="07-ሴፕቴ"/>
          <s v="08-ሴፕቴ"/>
          <s v="09-ሴፕቴ"/>
          <s v="10-ሴፕቴ"/>
          <s v="11-ሴፕቴ"/>
          <s v="12-ሴፕቴ"/>
          <s v="13-ሴፕቴ"/>
          <s v="14-ሴፕቴ"/>
          <s v="15-ሴፕቴ"/>
          <s v="16-ሴፕቴ"/>
          <s v="17-ሴፕቴ"/>
          <s v="18-ሴፕቴ"/>
          <s v="19-ሴፕቴ"/>
          <s v="20-ሴፕቴ"/>
          <s v="21-ሴፕቴ"/>
          <s v="22-ሴፕቴ"/>
          <s v="23-ሴፕቴ"/>
          <s v="24-ሴፕቴ"/>
          <s v="25-ሴፕቴ"/>
          <s v="26-ሴፕቴ"/>
          <s v="27-ሴፕቴ"/>
          <s v="28-ሴፕቴ"/>
          <s v="29-ሴፕቴ"/>
          <s v="30-ሴፕቴ"/>
          <s v="01-ኦክቶ"/>
          <s v="02-ኦክቶ"/>
          <s v="03-ኦክቶ"/>
          <s v="04-ኦክቶ"/>
          <s v="05-ኦክቶ"/>
          <s v="06-ኦክቶ"/>
          <s v="07-ኦክቶ"/>
          <s v="08-ኦክቶ"/>
          <s v="09-ኦክቶ"/>
          <s v="10-ኦክቶ"/>
          <s v="11-ኦክቶ"/>
          <s v="12-ኦክቶ"/>
          <s v="13-ኦክቶ"/>
          <s v="14-ኦክቶ"/>
          <s v="15-ኦክቶ"/>
          <s v="16-ኦክቶ"/>
          <s v="17-ኦክቶ"/>
          <s v="18-ኦክቶ"/>
          <s v="19-ኦክቶ"/>
          <s v="20-ኦክቶ"/>
          <s v="21-ኦክቶ"/>
          <s v="22-ኦክቶ"/>
          <s v="23-ኦክቶ"/>
          <s v="24-ኦክቶ"/>
          <s v="25-ኦክቶ"/>
          <s v="26-ኦክቶ"/>
          <s v="27-ኦክቶ"/>
          <s v="28-ኦክቶ"/>
          <s v="29-ኦክቶ"/>
          <s v="30-ኦክቶ"/>
          <s v="31-ኦክቶ"/>
          <s v="01-ኖቬም"/>
          <s v="02-ኖቬም"/>
          <s v="03-ኖቬም"/>
          <s v="04-ኖቬም"/>
          <s v="05-ኖቬም"/>
          <s v="06-ኖቬም"/>
          <s v="07-ኖቬም"/>
          <s v="08-ኖቬም"/>
          <s v="09-ኖቬም"/>
          <s v="10-ኖቬም"/>
          <s v="11-ኖቬም"/>
          <s v="12-ኖቬም"/>
          <s v="13-ኖቬም"/>
          <s v="14-ኖቬም"/>
          <s v="15-ኖቬም"/>
          <s v="16-ኖቬም"/>
          <s v="17-ኖቬም"/>
          <s v="18-ኖቬም"/>
          <s v="19-ኖቬም"/>
          <s v="20-ኖቬም"/>
          <s v="21-ኖቬም"/>
          <s v="22-ኖቬም"/>
          <s v="23-ኖቬም"/>
          <s v="24-ኖቬም"/>
          <s v="25-ኖቬም"/>
          <s v="26-ኖቬም"/>
          <s v="27-ኖቬም"/>
          <s v="28-ኖቬም"/>
          <s v="29-ኖቬም"/>
          <s v="30-ኖቬም"/>
          <s v="01-ዲሴም"/>
          <s v="02-ዲሴም"/>
          <s v="03-ዲሴም"/>
          <s v="04-ዲሴም"/>
          <s v="05-ዲሴም"/>
          <s v="06-ዲሴም"/>
          <s v="07-ዲሴም"/>
          <s v="08-ዲሴም"/>
          <s v="09-ዲሴም"/>
          <s v="10-ዲሴም"/>
          <s v="11-ዲሴም"/>
          <s v="12-ዲሴም"/>
          <s v="13-ዲሴም"/>
          <s v="14-ዲሴም"/>
          <s v="15-ዲሴም"/>
          <s v="16-ዲሴም"/>
          <s v="17-ዲሴም"/>
          <s v="18-ዲሴም"/>
          <s v="19-ዲሴም"/>
          <s v="20-ዲሴም"/>
          <s v="21-ዲሴም"/>
          <s v="22-ዲሴም"/>
          <s v="23-ዲሴም"/>
          <s v="24-ዲሴም"/>
          <s v="25-ዲሴም"/>
          <s v="26-ዲሴም"/>
          <s v="27-ዲሴም"/>
          <s v="28-ዲሴም"/>
          <s v="29-ዲሴም"/>
          <s v="30-ዲሴም"/>
          <s v="31-ዲሴም"/>
          <s v="&gt;25/06/2017"/>
        </groupItems>
      </fieldGroup>
    </cacheField>
    <cacheField name="Months (Date)" numFmtId="0" databaseField="0">
      <fieldGroup base="1">
        <rangePr groupBy="months" startDate="2017-03-02T00:00:00" endDate="2017-06-25T00:00:00"/>
        <groupItems count="14">
          <s v="&lt;02/03/2017"/>
          <s v="ጃንዩ"/>
          <s v="ፌብሩ"/>
          <s v="ማርች"/>
          <s v="ኤፕሪ"/>
          <s v="ሜይ"/>
          <s v="ጁን"/>
          <s v="ጁላይ"/>
          <s v="ኦገስ"/>
          <s v="ሴፕቴ"/>
          <s v="ኦክቶ"/>
          <s v="ኖቬም"/>
          <s v="ዲሴም"/>
          <s v="&gt;25/0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at" refreshedDate="45762.39988877315" createdVersion="8" refreshedVersion="8" minRefreshableVersion="3" recordCount="465" xr:uid="{4A2B1EF3-BB04-45E8-9258-9710FDE77DDE}">
  <cacheSource type="worksheet">
    <worksheetSource ref="A7:K472" sheet="Dam"/>
  </cacheSource>
  <cacheFields count="11">
    <cacheField name="No" numFmtId="0">
      <sharedItems containsSemiMixedTypes="0" containsString="0" containsNumber="1" containsInteger="1" minValue="1" maxValue="465"/>
    </cacheField>
    <cacheField name="Date" numFmtId="14">
      <sharedItems containsDate="1" containsMixedTypes="1" minDate="2017-03-02T00:00:00" maxDate="2017-06-30T00:00:00" count="90">
        <d v="2017-03-02T00:00:00"/>
        <s v="02//03/2017"/>
        <d v="2017-03-03T00:00:00"/>
        <d v="2017-03-04T00:00:00"/>
        <d v="2017-03-05T00:00:00"/>
        <d v="2017-03-06T00:00:00"/>
        <d v="2017-03-07T00:00:00"/>
        <d v="2017-03-09T00:00:00"/>
        <d v="2017-03-10T00:00:00"/>
        <d v="2017-03-11T00:00:00"/>
        <d v="2017-03-13T00:00:00"/>
        <d v="2017-03-14T00:00:00"/>
        <d v="2017-03-16T00:00:00"/>
        <d v="2017-03-17T00:00:00"/>
        <d v="2017-03-18T00:00:00"/>
        <d v="2017-03-19T00:00:00"/>
        <d v="2017-03-20T00:00:00"/>
        <d v="2017-03-23T00:00:00"/>
        <d v="2017-03-24T00:00:00"/>
        <d v="2017-03-25T00:00:00"/>
        <d v="2017-03-26T00:00:00"/>
        <d v="2017-03-27T00:00:00"/>
        <d v="2017-03-28T00:00:00"/>
        <d v="2017-03-30T00:00:00"/>
        <d v="2017-04-02T00:00:00"/>
        <d v="2017-04-03T00:00:00"/>
        <d v="2017-04-04T00:00:00"/>
        <d v="2017-04-05T00:00:00"/>
        <d v="2017-04-07T00:00:00"/>
        <d v="2017-04-08T00:00:00"/>
        <d v="2017-04-09T00:00:00"/>
        <d v="2017-04-10T00:00:00"/>
        <d v="2017-04-11T00:00:00"/>
        <d v="2017-04-14T00:00:00"/>
        <d v="2017-04-15T00:00:00"/>
        <d v="2017-04-16T00:00:00"/>
        <d v="2017-04-17T00:00:00"/>
        <d v="2017-04-18T00:00:00"/>
        <d v="2017-04-19T00:00:00"/>
        <d v="2017-04-21T00:00:00"/>
        <d v="2017-04-22T00:00:00"/>
        <d v="2017-04-23T00:00:00"/>
        <d v="2017-04-24T00:00:00"/>
        <d v="2017-04-25T00:00:00"/>
        <d v="2017-04-26T00:00:00"/>
        <d v="2017-05-05T00:00:00"/>
        <d v="2017-05-06T00:00:00"/>
        <d v="2017-05-07T00:00:00"/>
        <d v="2017-05-08T00:00:00"/>
        <d v="2017-05-09T00:00:00"/>
        <d v="2017-05-10T00:00:00"/>
        <d v="2017-05-13T00:00:00"/>
        <d v="2017-05-14T00:00:00"/>
        <d v="2017-05-15T00:00:00"/>
        <d v="2017-05-16T00:00:00"/>
        <d v="2017-05-17T00:00:00"/>
        <d v="2017-05-20T00:00:00"/>
        <d v="2017-05-22T00:00:00"/>
        <d v="2017-05-23T00:00:00"/>
        <d v="2017-05-24T00:00:00"/>
        <d v="2017-05-26T00:00:00"/>
        <d v="2017-05-27T00:00:00"/>
        <d v="2017-05-28T00:00:00"/>
        <d v="2017-05-29T00:00:00"/>
        <d v="2017-05-30T00:00:00"/>
        <d v="2017-06-01T00:00:00"/>
        <d v="2017-06-03T00:00:00"/>
        <d v="2017-06-04T00:00:00"/>
        <d v="2017-06-05T00:00:00"/>
        <d v="2017-06-06T00:00:00"/>
        <d v="2017-06-07T00:00:00"/>
        <d v="2017-06-08T00:00:00"/>
        <d v="2017-06-10T00:00:00"/>
        <d v="2017-06-11T00:00:00"/>
        <d v="2017-06-12T00:00:00"/>
        <d v="2017-06-13T00:00:00"/>
        <d v="2017-06-14T00:00:00"/>
        <d v="2017-06-15T00:00:00"/>
        <d v="2017-06-17T00:00:00"/>
        <d v="2017-06-18T00:00:00"/>
        <d v="2017-06-19T00:00:00"/>
        <d v="2017-06-20T00:00:00"/>
        <d v="2017-06-21T00:00:00"/>
        <d v="2017-06-22T00:00:00"/>
        <d v="2017-06-24T00:00:00"/>
        <d v="2017-06-25T00:00:00"/>
        <d v="2017-06-26T00:00:00"/>
        <d v="2017-06-27T00:00:00"/>
        <d v="2017-06-28T00:00:00"/>
        <d v="2017-06-29T00:00:00"/>
      </sharedItems>
    </cacheField>
    <cacheField name="Project Code" numFmtId="0">
      <sharedItems containsBlank="1" count="2">
        <s v="01"/>
        <m/>
      </sharedItems>
    </cacheField>
    <cacheField name="Data Collector" numFmtId="0">
      <sharedItems containsBlank="1" count="9">
        <s v="Chernet Bisetegn"/>
        <s v="Kidist Bedada"/>
        <s v="Estibel Agegn"/>
        <s v="Geitathun Tesfaye"/>
        <s v="Rudolf Derbie"/>
        <s v="Yared Girmaw"/>
        <s v="Gebiyanew Walelign"/>
        <s v="Temesgen Atalay"/>
        <m/>
      </sharedItems>
    </cacheField>
    <cacheField name="PID" numFmtId="0">
      <sharedItems containsBlank="1"/>
    </cacheField>
    <cacheField name="Particlular" numFmtId="0">
      <sharedItems containsBlank="1"/>
    </cacheField>
    <cacheField name="Problems" numFmtId="0">
      <sharedItems containsBlank="1"/>
    </cacheField>
    <cacheField name="Status" numFmtId="0">
      <sharedItems containsBlank="1"/>
    </cacheField>
    <cacheField name="PE" numFmtId="0">
      <sharedItems containsBlank="1"/>
    </cacheField>
    <cacheField name="Status2" numFmtId="0">
      <sharedItems containsBlank="1"/>
    </cacheField>
    <cacheField name="Encod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s v="04"/>
    <x v="0"/>
    <x v="0"/>
    <s v="Earth Transportation Tipper with Loader"/>
    <s v="Particular not specified; Form 6 crew composition and work equipment data needs correction"/>
    <s v="Accepted"/>
    <s v="Melkamu A"/>
    <m/>
    <m/>
  </r>
  <r>
    <x v="1"/>
    <x v="0"/>
    <s v="04"/>
    <x v="1"/>
    <x v="1"/>
    <s v="Earth Excavation Hydraulic Excavator"/>
    <s v="Form 6 crew  work and transport equipment data needs correction; Record not full day record; MPDM delay time above cycle time"/>
    <s v="Rejected"/>
    <s v="Melkamu A"/>
    <m/>
    <m/>
  </r>
  <r>
    <x v="2"/>
    <x v="1"/>
    <s v="04"/>
    <x v="1"/>
    <x v="2"/>
    <s v="Earth Transportation Tipper with Hydraulic Excavator"/>
    <s v="Form 6 crew  work and transport equipment data needs correction;"/>
    <s v="Accepted"/>
    <s v="Melkamu A"/>
    <m/>
    <m/>
  </r>
  <r>
    <x v="3"/>
    <x v="1"/>
    <s v="04"/>
    <x v="2"/>
    <x v="1"/>
    <s v="Earth Excavation Hydraulic Excavator"/>
    <s v="Form 6 crew  work and transport equipment data needs correction; Record not full day record; "/>
    <s v="Rejected"/>
    <s v="Melkamu A"/>
    <m/>
    <m/>
  </r>
  <r>
    <x v="4"/>
    <x v="1"/>
    <s v="04"/>
    <x v="3"/>
    <x v="3"/>
    <s v="Earth Clearing using Dozers"/>
    <s v="Form 6 crew  work and transport equipment data needs correction; Record not full day record; "/>
    <s v="Rejected"/>
    <s v="Melkamu A"/>
    <m/>
    <m/>
  </r>
  <r>
    <x v="5"/>
    <x v="1"/>
    <s v="04"/>
    <x v="0"/>
    <x v="4"/>
    <s v="Lining, Concrete, Stationary mixer with labours"/>
    <s v="Form 6: work and transport equipments data needs correction"/>
    <s v="Accepted"/>
    <s v="Melkamu A"/>
    <m/>
    <m/>
  </r>
  <r>
    <x v="6"/>
    <x v="2"/>
    <s v="04"/>
    <x v="3"/>
    <x v="1"/>
    <s v="Earth Excavation Hydraulic Excavator"/>
    <s v="Form 6 crew  work and transport equipment data needs correction; Record not full day record; AS:D  - depth missing"/>
    <s v="Rejected"/>
    <s v="Melkamu A"/>
    <m/>
    <m/>
  </r>
  <r>
    <x v="7"/>
    <x v="2"/>
    <s v="04"/>
    <x v="0"/>
    <x v="5"/>
    <s v="Foundation Preparation, site clearing using dozers"/>
    <s v="Record not full day, Form 6 work and transport equipment data needs correction"/>
    <s v="Rejected"/>
    <s v="Melkamu A"/>
    <m/>
    <m/>
  </r>
  <r>
    <x v="8"/>
    <x v="3"/>
    <s v="04"/>
    <x v="1"/>
    <x v="2"/>
    <s v="Earth Transportation Tipper with Hydraulic Excavator"/>
    <s v="Form 6 work and transport equipment data needs correction"/>
    <s v="Accepted"/>
    <s v="Melkamu A"/>
    <m/>
    <m/>
  </r>
  <r>
    <x v="9"/>
    <x v="3"/>
    <s v="04"/>
    <x v="0"/>
    <x v="1"/>
    <s v="Earth Excavation Hydraulic Excavator"/>
    <s v="Form 6 work and transport equipment data needs correction"/>
    <s v="Accepted"/>
    <s v="Melkamu A"/>
    <m/>
    <m/>
  </r>
  <r>
    <x v="10"/>
    <x v="3"/>
    <s v="04"/>
    <x v="2"/>
    <x v="5"/>
    <s v="Foundation Preparation, site clearing using dozers"/>
    <s v="Form 6 work and transport equipment data needs correction"/>
    <s v="Accepted"/>
    <s v="Melkamu A"/>
    <m/>
    <m/>
  </r>
  <r>
    <x v="11"/>
    <x v="4"/>
    <s v="04"/>
    <x v="2"/>
    <x v="0"/>
    <s v="Earth Transportation Tipper with Loader"/>
    <s v="Form 6 crew composition and work equipment data needs correction"/>
    <s v="Accepted"/>
    <s v="Melkamu A"/>
    <m/>
    <m/>
  </r>
  <r>
    <x v="12"/>
    <x v="4"/>
    <s v="04"/>
    <x v="1"/>
    <x v="5"/>
    <s v="Foundation Preparation, site clearing using dozers"/>
    <s v="Form 6 crew composition and work equipment data needs correction"/>
    <s v="Accepted"/>
    <s v="Melkamu A"/>
    <m/>
    <m/>
  </r>
  <r>
    <x v="13"/>
    <x v="5"/>
    <s v="04"/>
    <x v="0"/>
    <x v="0"/>
    <s v="Earth Transportation Tipper with Loader"/>
    <s v="Form 6 crew composition and work equipment data needs correction"/>
    <s v="Accepted"/>
    <s v="Melkamu A"/>
    <m/>
    <m/>
  </r>
  <r>
    <x v="14"/>
    <x v="5"/>
    <s v="04"/>
    <x v="3"/>
    <x v="0"/>
    <s v="Earth Transportation Tipper with Loader"/>
    <s v="Form 6 crew composition and work equipment data needs correction"/>
    <s v="Accepted"/>
    <s v="Melkamu A"/>
    <m/>
    <m/>
  </r>
  <r>
    <x v="15"/>
    <x v="2"/>
    <s v="04"/>
    <x v="2"/>
    <x v="4"/>
    <s v="Lining, Concrete, Stationary mixer with labours"/>
    <s v="Crew Composition doesn't match with crew size; work sampling crew size doesn't match with crew labor crew size"/>
    <s v="Rejected"/>
    <s v="Melkamu A"/>
    <m/>
    <m/>
  </r>
  <r>
    <x v="16"/>
    <x v="5"/>
    <s v="04"/>
    <x v="2"/>
    <x v="4"/>
    <s v="Lining, Concrete, Stationary mixer with labours"/>
    <s v="Crew Composition doesn't match with crew size; work sampling crew size doesn't match with crew labor crew size"/>
    <s v="Rejected"/>
    <s v="Melkamu A"/>
    <m/>
    <m/>
  </r>
  <r>
    <x v="17"/>
    <x v="2"/>
    <s v="04"/>
    <x v="1"/>
    <x v="4"/>
    <s v="Lining, Concrete, Stationary mixer with labours"/>
    <s v="Form 6 crew composition and work equipment data needs correction"/>
    <s v="Accepted"/>
    <s v="Melkamu A"/>
    <m/>
    <m/>
  </r>
  <r>
    <x v="18"/>
    <x v="5"/>
    <s v="04"/>
    <x v="1"/>
    <x v="4"/>
    <s v="Lining, Concrete, Stationary mixer with labours"/>
    <s v="Form 6 crew composition and work equipment data needs correction"/>
    <s v="Accepted"/>
    <s v="Melkamu A"/>
    <m/>
    <m/>
  </r>
  <r>
    <x v="19"/>
    <x v="6"/>
    <s v="04"/>
    <x v="0"/>
    <x v="3"/>
    <s v="Earth Clearing using Dozers"/>
    <s v="MPDM row count shall be written correctly.Form 6- crew composition missed, Form 6 work and transport equipment data needs correction"/>
    <s v="Accepted"/>
    <s v="Belaynesh"/>
    <m/>
    <m/>
  </r>
  <r>
    <x v="20"/>
    <x v="6"/>
    <s v="04"/>
    <x v="1"/>
    <x v="6"/>
    <s v="Tippers with Backhoe Excavator"/>
    <s v="Form 6 work and transport equipment data needs correction"/>
    <s v="Accepted"/>
    <s v="Belaynesh"/>
    <m/>
    <m/>
  </r>
  <r>
    <x v="21"/>
    <x v="7"/>
    <s v="04"/>
    <x v="1"/>
    <x v="3"/>
    <s v="Earth Clearing using Dozers"/>
    <s v="MPDM - delay time above cycle time, Form 6 work and transport equipment data needs correction "/>
    <s v="Accepted"/>
    <s v="Belaynesh"/>
    <m/>
    <m/>
  </r>
  <r>
    <x v="22"/>
    <x v="7"/>
    <s v="04"/>
    <x v="2"/>
    <x v="0"/>
    <s v="Earth Transportation Tipper with Loader"/>
    <s v="Form 6 - Work and transport equipment data needs correction"/>
    <s v="Accepted"/>
    <s v="Belaynesh"/>
    <m/>
    <m/>
  </r>
  <r>
    <x v="23"/>
    <x v="7"/>
    <s v="04"/>
    <x v="0"/>
    <x v="4"/>
    <s v="Lining, Concrete, Stationary mixer with labours"/>
    <s v="Form 4 Crew Size ;Crew Composition? Forn 6 work and transport equipment data needs correction"/>
    <s v="Accepted"/>
    <s v="Belaynesh"/>
    <m/>
    <m/>
  </r>
  <r>
    <x v="24"/>
    <x v="8"/>
    <s v="04"/>
    <x v="0"/>
    <x v="4"/>
    <s v="Lining, Concrete, Stationary mixer with labours"/>
    <s v="Forn 6 work and transport equipment data needs correction"/>
    <s v="Accepted"/>
    <s v="Belaynesh"/>
    <m/>
    <m/>
  </r>
  <r>
    <x v="25"/>
    <x v="8"/>
    <s v="04"/>
    <x v="2"/>
    <x v="3"/>
    <s v="Earth Clearing using Dozers"/>
    <s v="Forn 6 work and transport equipment data needs correction, MPDM page 11/12 larger cycle time but no delay recorded"/>
    <s v="Accepted"/>
    <s v="Belaynesh"/>
    <m/>
    <m/>
  </r>
  <r>
    <x v="26"/>
    <x v="8"/>
    <s v="04"/>
    <x v="3"/>
    <x v="0"/>
    <s v="Earth Transportation Tipper with Loader"/>
    <s v="Form 6: work and transport equipments data needs correction"/>
    <s v="Accepted"/>
    <s v="Belaynesh"/>
    <m/>
    <m/>
  </r>
  <r>
    <x v="27"/>
    <x v="9"/>
    <s v="04"/>
    <x v="2"/>
    <x v="4"/>
    <s v="Lining, Concrete, Stationary mixer with labours"/>
    <s v="Form 6  work and transport equipment data needs correction, Form 4 crew size and observation total do not match"/>
    <s v="Accepted"/>
    <s v="Belaynesh"/>
    <m/>
    <m/>
  </r>
  <r>
    <x v="28"/>
    <x v="9"/>
    <s v="04"/>
    <x v="1"/>
    <x v="4"/>
    <s v="Lining, Concrete, Stationary mixer with labours"/>
    <s v="Form 6  work and transport equipment data needs correction,"/>
    <s v="Accepted"/>
    <s v="Belaynesh"/>
    <m/>
    <m/>
  </r>
  <r>
    <x v="29"/>
    <x v="10"/>
    <s v="04"/>
    <x v="2"/>
    <x v="4"/>
    <s v="Lining, Concrete, Stationary mixer with labours"/>
    <s v="Form 6  work and transport equipment data needs correction, Form 4 crew size and observation total do not match"/>
    <s v="Accepted"/>
    <s v="Belaynesh"/>
    <m/>
    <m/>
  </r>
  <r>
    <x v="30"/>
    <x v="10"/>
    <s v="04"/>
    <x v="1"/>
    <x v="4"/>
    <s v="Lining, Concrete, Stationary mixer with labours"/>
    <s v="Form 6  work and transport equipment data needs correction,"/>
    <s v="Accepted"/>
    <s v="Belaynesh"/>
    <m/>
    <m/>
  </r>
  <r>
    <x v="31"/>
    <x v="9"/>
    <s v="04"/>
    <x v="0"/>
    <x v="0"/>
    <s v="Earth Transportation Tipper with Loader"/>
    <s v="Form 6  work and transport equipment data needs correction,"/>
    <s v="Accepted"/>
    <s v="Belaynesh"/>
    <m/>
    <m/>
  </r>
  <r>
    <x v="32"/>
    <x v="10"/>
    <s v="04"/>
    <x v="0"/>
    <x v="1"/>
    <s v="Earth Excavation Hydraulic Excavator"/>
    <s v="Form 6 work and transport equipment data needs correction"/>
    <s v="Accepted"/>
    <s v="Belaynesh"/>
    <m/>
    <m/>
  </r>
  <r>
    <x v="33"/>
    <x v="11"/>
    <s v="04"/>
    <x v="2"/>
    <x v="5"/>
    <s v="Foundation Preparation, site clearing using dozers"/>
    <s v="Form 6 work and transport equipment data needs correction"/>
    <s v="Accepted"/>
    <s v="Belaynesh"/>
    <m/>
    <m/>
  </r>
  <r>
    <x v="34"/>
    <x v="11"/>
    <s v="04"/>
    <x v="0"/>
    <x v="2"/>
    <s v="Earth Transportation Tipper with Hydraulic Excavator"/>
    <s v="Form 6 work and transport equipment data needs correction"/>
    <s v="Accepted"/>
    <s v="Belaynesh"/>
    <m/>
    <m/>
  </r>
  <r>
    <x v="35"/>
    <x v="12"/>
    <s v="04"/>
    <x v="0"/>
    <x v="5"/>
    <s v="Foundation Preparation, site clearing using dozers"/>
    <s v="Form 6 work and transport equipment data needs correction"/>
    <s v="Accepted"/>
    <s v="Belaynesh"/>
    <m/>
    <m/>
  </r>
  <r>
    <x v="36"/>
    <x v="12"/>
    <s v="04"/>
    <x v="2"/>
    <x v="1"/>
    <s v="Earth Excavation Hydraulic Excavator"/>
    <s v="Form 6 work and transport equipment data needs correction"/>
    <s v="Accepted"/>
    <s v="Belaynesh"/>
    <m/>
    <m/>
  </r>
  <r>
    <x v="37"/>
    <x v="12"/>
    <s v="04"/>
    <x v="1"/>
    <x v="2"/>
    <s v="Earth Transportation Tipper with Hydraulic Excavator"/>
    <s v="Form 6 work and transport equipment data needs correction"/>
    <s v="Accepted"/>
    <s v="Belaynesh"/>
    <m/>
    <m/>
  </r>
  <r>
    <x v="38"/>
    <x v="11"/>
    <s v="04"/>
    <x v="3"/>
    <x v="4"/>
    <s v="Lining, Concrete, Stationary mixer with labours"/>
    <s v="Form 6  work and transport equipment data needs correction,"/>
    <s v="Accepted"/>
    <s v="Belaynesh"/>
    <m/>
    <m/>
  </r>
  <r>
    <x v="39"/>
    <x v="12"/>
    <s v="04"/>
    <x v="3"/>
    <x v="4"/>
    <s v="Lining, Concrete, Stationary mixer with labours"/>
    <s v="Form 6  work and transport equipment data needs correction,"/>
    <s v="Accepted"/>
    <s v="Belaynesh"/>
    <m/>
    <m/>
  </r>
  <r>
    <x v="40"/>
    <x v="13"/>
    <s v="04"/>
    <x v="1"/>
    <x v="5"/>
    <s v="Foundation Preparation, site clearing using dozers"/>
    <s v="MPDM- delay not included in cycle time; Form 6 work and transport equipment data needs correction"/>
    <s v="Accepted"/>
    <s v="Belaynesh"/>
    <m/>
    <m/>
  </r>
  <r>
    <x v="41"/>
    <x v="13"/>
    <s v="04"/>
    <x v="3"/>
    <x v="2"/>
    <s v="Earth Transportation Tipper with Hydraulic Excavator"/>
    <s v="Form 6 work and transport equipment data needs correction"/>
    <s v="Accepted"/>
    <s v="Belaynesh"/>
    <m/>
    <m/>
  </r>
  <r>
    <x v="42"/>
    <x v="13"/>
    <s v="04"/>
    <x v="2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43"/>
    <x v="13"/>
    <s v="04"/>
    <x v="0"/>
    <x v="4"/>
    <s v="Lining, Concrete, Stationary mixer with labours"/>
    <s v="Form 4 crew size and observation total do not match; Form 6  work and transport equipment data needs correction,"/>
    <s v="Accepted"/>
    <s v="Belaynesh"/>
    <m/>
    <m/>
  </r>
  <r>
    <x v="44"/>
    <x v="14"/>
    <s v="04"/>
    <x v="0"/>
    <x v="4"/>
    <s v="Lining, Concrete, Stationary mixer with labours"/>
    <s v="Form 4 crew size and observation total do not match; Form 6  work and transport equipment data needs correction, Wether data should be minimum and maximum"/>
    <s v="Accepted"/>
    <s v="Belaynesh"/>
    <m/>
    <m/>
  </r>
  <r>
    <x v="45"/>
    <x v="14"/>
    <s v="04"/>
    <x v="3"/>
    <x v="7"/>
    <s v="Earth Excavation using Dozers"/>
    <s v="MPDM- delay not included in cycle time; Form 6 work and transport equipment data needs correction, Wether data should be minimum and maximum"/>
    <s v="Accepted"/>
    <s v="Belaynesh"/>
    <m/>
    <m/>
  </r>
  <r>
    <x v="46"/>
    <x v="14"/>
    <s v="04"/>
    <x v="1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47"/>
    <x v="14"/>
    <s v="04"/>
    <x v="2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48"/>
    <x v="15"/>
    <s v="04"/>
    <x v="2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49"/>
    <x v="15"/>
    <s v="04"/>
    <x v="0"/>
    <x v="5"/>
    <s v="Foundation Preparation, site clearing using dozers"/>
    <s v="MPDM- delay not included in cycle time; Form 6 work and transport equipment data needs correction, Weather data should be minimum and maximum"/>
    <s v="Accepted"/>
    <s v="Belaynesh"/>
    <m/>
    <m/>
  </r>
  <r>
    <x v="50"/>
    <x v="15"/>
    <s v="04"/>
    <x v="3"/>
    <x v="2"/>
    <s v="Earth Transportation Tipper with Hydraulic Excavator"/>
    <s v="Form 6 work and transport equipment data needs correction, Weather data should be minimum and maximum, Weather data should be minimum and maximum"/>
    <s v="Accepted"/>
    <s v="Belaynesh"/>
    <m/>
    <m/>
  </r>
  <r>
    <x v="51"/>
    <x v="15"/>
    <s v="04"/>
    <x v="1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52"/>
    <x v="16"/>
    <s v="04"/>
    <x v="1"/>
    <x v="4"/>
    <s v="Lining, Concrete, Stationary mixer with labours"/>
    <s v="Form 6 work and transport equipment data needs correction, Weather data should be minimum and maximum; No of observations below expected"/>
    <s v="Accepted"/>
    <s v="Belaynesh"/>
    <m/>
    <m/>
  </r>
  <r>
    <x v="53"/>
    <x v="17"/>
    <s v="04"/>
    <x v="2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54"/>
    <x v="17"/>
    <s v="04"/>
    <x v="1"/>
    <x v="2"/>
    <s v="Earth Transportation Tipper with Hydraulic Excavator"/>
    <s v="Form 6 work and transport equipment data needs correction, Weather data should be minimum and maximum,"/>
    <s v="Accepted"/>
    <s v="Belaynesh"/>
    <m/>
    <m/>
  </r>
  <r>
    <x v="55"/>
    <x v="17"/>
    <s v="04"/>
    <x v="0"/>
    <x v="2"/>
    <s v="Earth Transportation Tipper with Hydraulic Excavator"/>
    <s v="Form 6 work and transport equipment data needs correction, Weather data should be minimum and maximum, crew composition left Blank"/>
    <s v="Accepted"/>
    <s v="Belaynesh"/>
    <m/>
    <m/>
  </r>
  <r>
    <x v="56"/>
    <x v="17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57"/>
    <x v="18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58"/>
    <x v="18"/>
    <s v="04"/>
    <x v="1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59"/>
    <x v="18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60"/>
    <x v="19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61"/>
    <x v="18"/>
    <s v="04"/>
    <x v="2"/>
    <x v="0"/>
    <s v="Earth Transportation Tipper with Loader"/>
    <s v="Form 6 work and transport equipment data needs correction, Weather data should be minimum and maximum"/>
    <s v="Accepted"/>
    <s v="Belaynesh"/>
    <m/>
    <m/>
  </r>
  <r>
    <x v="62"/>
    <x v="19"/>
    <s v="04"/>
    <x v="2"/>
    <x v="4"/>
    <s v="Lining, Concrete, Stationary mixer with labours"/>
    <s v="Form 4 - 18 observations left empty; Form 6 work and transport equipment data needs correction, Weather data should be minimum and maximum"/>
    <s v="Accepted"/>
    <s v="Belaynesh"/>
    <m/>
    <m/>
  </r>
  <r>
    <x v="63"/>
    <x v="20"/>
    <s v="04"/>
    <x v="2"/>
    <x v="4"/>
    <s v="Lining, Concrete, Stationary mixer with labours"/>
    <s v=" Form 6 work and transport equipment data needs correction, Weather data should be minimum and maximum"/>
    <s v="Accepted"/>
    <s v="Belaynesh"/>
    <m/>
    <m/>
  </r>
  <r>
    <x v="64"/>
    <x v="19"/>
    <s v="04"/>
    <x v="1"/>
    <x v="4"/>
    <s v="Lining, Concrete, Stationary mixer with labours"/>
    <s v=" Form 6 work and transport equipment data needs correction, Weather data should be minimum and maximum"/>
    <s v="Accepted"/>
    <s v="Belaynesh"/>
    <m/>
    <m/>
  </r>
  <r>
    <x v="65"/>
    <x v="20"/>
    <s v="04"/>
    <x v="1"/>
    <x v="4"/>
    <s v="Lining, Concrete, Stationary mixer with labours"/>
    <s v=" Form 6 work and transport equipment data needs correction, Weather data should be minimum and maximum"/>
    <s v="Accepted"/>
    <s v="Belaynesh"/>
    <m/>
    <m/>
  </r>
  <r>
    <x v="66"/>
    <x v="19"/>
    <s v="04"/>
    <x v="3"/>
    <x v="8"/>
    <s v="Earth Excavation using Dozers"/>
    <s v=" Form 6 work and transport equipment data needs correction, Weather data should be minimum and maximum"/>
    <s v="Accepted"/>
    <s v="Belaynesh"/>
    <m/>
    <m/>
  </r>
  <r>
    <x v="67"/>
    <x v="20"/>
    <s v="04"/>
    <x v="0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68"/>
    <x v="20"/>
    <s v="04"/>
    <x v="3"/>
    <x v="9"/>
    <s v="Hauling away and disposing of excavated materials from the canal section"/>
    <s v="Form 6 work and transport equipment data needs correction, Weather data should be minimum and maximum"/>
    <s v="Accepted"/>
    <s v="Belaynesh"/>
    <m/>
    <m/>
  </r>
  <r>
    <x v="69"/>
    <x v="21"/>
    <s v="04"/>
    <x v="0"/>
    <x v="0"/>
    <s v="Earth Transportation Tipper with Loader"/>
    <s v="Form 6 work and transport equipment data needs correction, Weather data should be minimum and maximum"/>
    <s v="Accepted"/>
    <s v="Belaynesh"/>
    <m/>
    <m/>
  </r>
  <r>
    <x v="70"/>
    <x v="21"/>
    <s v="04"/>
    <x v="1"/>
    <x v="0"/>
    <s v="Earth Transportation Tipper with Loader"/>
    <s v="Form 6 work and transport equipment data needs correction, Weather data should be minimum and maximum"/>
    <s v="Accepted"/>
    <s v="Belaynesh"/>
    <m/>
    <m/>
  </r>
  <r>
    <x v="71"/>
    <x v="21"/>
    <s v="04"/>
    <x v="3"/>
    <x v="4"/>
    <s v="Lining, Concrete, Stationary mixer with labours"/>
    <s v=" Form 6 work and transport equipment data needs correction, Weather data should be minimum and maximum"/>
    <s v="Accepted"/>
    <s v="Belaynesh"/>
    <m/>
    <m/>
  </r>
  <r>
    <x v="72"/>
    <x v="22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73"/>
    <x v="21"/>
    <s v="04"/>
    <x v="2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74"/>
    <x v="22"/>
    <s v="04"/>
    <x v="1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75"/>
    <x v="22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76"/>
    <x v="23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77"/>
    <x v="22"/>
    <s v="04"/>
    <x v="2"/>
    <x v="0"/>
    <s v="Earth Transportation Tipper with Loader"/>
    <s v="Form 6 work and transport equipment data needs correction, Weather data should be minimum and maximum"/>
    <s v="Accepted"/>
    <s v="Belaynesh"/>
    <m/>
    <m/>
  </r>
  <r>
    <x v="78"/>
    <x v="23"/>
    <s v="04"/>
    <x v="3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79"/>
    <x v="24"/>
    <s v="04"/>
    <x v="0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80"/>
    <x v="23"/>
    <s v="04"/>
    <x v="2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81"/>
    <x v="24"/>
    <s v="04"/>
    <x v="2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82"/>
    <x v="24"/>
    <s v="04"/>
    <x v="1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83"/>
    <x v="25"/>
    <s v="04"/>
    <x v="1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84"/>
    <x v="24"/>
    <s v="04"/>
    <x v="3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85"/>
    <x v="25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86"/>
    <x v="26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87"/>
    <x v="25"/>
    <s v="04"/>
    <x v="2"/>
    <x v="1"/>
    <s v="Earth Excavation Hydraulic Excavator"/>
    <s v="Form 6 work and transport equipment data needs correction, Weather data should be minimum and maximum"/>
    <s v="Accepted"/>
    <s v="Belaynesh"/>
    <m/>
    <m/>
  </r>
  <r>
    <x v="88"/>
    <x v="25"/>
    <s v="04"/>
    <x v="0"/>
    <x v="0"/>
    <s v="Earth Transportation Tipper with Loader"/>
    <s v="Form 6 work and transport equipment data needs correction, Weather data should be minimum and maximum"/>
    <s v="Accepted"/>
    <s v="Belaynesh"/>
    <m/>
    <m/>
  </r>
  <r>
    <x v="89"/>
    <x v="26"/>
    <s v="04"/>
    <x v="1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90"/>
    <x v="26"/>
    <s v="04"/>
    <x v="2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91"/>
    <x v="26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92"/>
    <x v="27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93"/>
    <x v="27"/>
    <s v="04"/>
    <x v="3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94"/>
    <x v="27"/>
    <s v="04"/>
    <x v="1"/>
    <x v="0"/>
    <s v="Earth Transportation Tipper with Loader"/>
    <s v="Form 6 work and transport equipment data needs correction, Weather data should be minimum and maximum"/>
    <s v="Accepted"/>
    <s v="Belaynesh"/>
    <m/>
    <m/>
  </r>
  <r>
    <x v="95"/>
    <x v="27"/>
    <s v="04"/>
    <x v="2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96"/>
    <x v="28"/>
    <s v="04"/>
    <x v="2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97"/>
    <x v="28"/>
    <s v="04"/>
    <x v="0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98"/>
    <x v="28"/>
    <s v="04"/>
    <x v="3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99"/>
    <x v="29"/>
    <s v="04"/>
    <x v="0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00"/>
    <x v="28"/>
    <s v="04"/>
    <x v="1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01"/>
    <x v="29"/>
    <s v="04"/>
    <x v="1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02"/>
    <x v="29"/>
    <s v="04"/>
    <x v="2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103"/>
    <x v="29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04"/>
    <x v="30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05"/>
    <x v="30"/>
    <s v="04"/>
    <x v="1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106"/>
    <x v="30"/>
    <s v="04"/>
    <x v="2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07"/>
    <x v="30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08"/>
    <x v="31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09"/>
    <x v="31"/>
    <s v="04"/>
    <x v="3"/>
    <x v="7"/>
    <s v="Earth Excavation using Dozers"/>
    <s v="Form 6 work and transport equipment data needs correction, Weather data should be minimum and maximum"/>
    <s v="Accepted"/>
    <s v="Belaynesh"/>
    <m/>
    <m/>
  </r>
  <r>
    <x v="110"/>
    <x v="31"/>
    <s v="04"/>
    <x v="1"/>
    <x v="0"/>
    <s v="Earth Transportation Tipper with Loader"/>
    <s v="Form 6 work and transport equipment data needs correction, Weather data should be minimum and maximum"/>
    <s v="Accepted"/>
    <s v="Belaynesh"/>
    <m/>
    <m/>
  </r>
  <r>
    <x v="111"/>
    <x v="32"/>
    <s v="04"/>
    <x v="3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12"/>
    <x v="32"/>
    <s v="04"/>
    <x v="1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13"/>
    <x v="33"/>
    <s v="04"/>
    <x v="1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14"/>
    <x v="33"/>
    <s v="04"/>
    <x v="0"/>
    <x v="0"/>
    <s v="Earth Transportation Tipper with Loader"/>
    <s v="Form 6 work and transport equipment data needs correction, Weather data should be minimum and maximum"/>
    <s v="Accepted"/>
    <s v="Belaynesh"/>
    <m/>
    <m/>
  </r>
  <r>
    <x v="115"/>
    <x v="33"/>
    <s v="04"/>
    <x v="2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116"/>
    <x v="33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17"/>
    <x v="34"/>
    <s v="04"/>
    <x v="3"/>
    <x v="4"/>
    <s v="Lining, Concrete, Stationary mixer with labours"/>
    <s v="Form 6 work and transport equipment data needs correction, Weather data should be minimum and maximum"/>
    <s v="Accepted"/>
    <s v="Belaynesh"/>
    <s v="fake ???"/>
    <m/>
  </r>
  <r>
    <x v="118"/>
    <x v="35"/>
    <s v="04"/>
    <x v="2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19"/>
    <x v="35"/>
    <s v="04"/>
    <x v="3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20"/>
    <x v="35"/>
    <s v="04"/>
    <x v="1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21"/>
    <x v="36"/>
    <s v="04"/>
    <x v="1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22"/>
    <x v="34"/>
    <s v="04"/>
    <x v="0"/>
    <x v="4"/>
    <s v="Lining, Concrete, Stationary mixer with labours"/>
    <s v="Form 6 work and transport equipment data needs correction, Weather data should be minimum and maximum"/>
    <s v="Accepted"/>
    <s v="Belaynesh"/>
    <s v="fake ???"/>
    <m/>
  </r>
  <r>
    <x v="123"/>
    <x v="35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24"/>
    <x v="36"/>
    <s v="04"/>
    <x v="0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25"/>
    <x v="36"/>
    <s v="04"/>
    <x v="3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126"/>
    <x v="36"/>
    <s v="04"/>
    <x v="2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27"/>
    <x v="37"/>
    <s v="04"/>
    <x v="2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28"/>
    <x v="37"/>
    <s v="04"/>
    <x v="1"/>
    <x v="0"/>
    <s v="Earth Transportation Tipper with Loader"/>
    <s v="Form 6 work and transport equipment data needs correction, Weather data should be minimum and maximum"/>
    <s v="Accepted"/>
    <s v="Belaynesh"/>
    <m/>
    <m/>
  </r>
  <r>
    <x v="129"/>
    <x v="37"/>
    <s v="04"/>
    <x v="0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130"/>
    <x v="37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31"/>
    <x v="38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32"/>
    <x v="38"/>
    <s v="04"/>
    <x v="2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33"/>
    <x v="38"/>
    <s v="04"/>
    <x v="1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134"/>
    <x v="38"/>
    <s v="04"/>
    <x v="0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35"/>
    <x v="39"/>
    <s v="04"/>
    <x v="0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36"/>
    <x v="39"/>
    <s v="04"/>
    <x v="3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37"/>
    <x v="39"/>
    <s v="04"/>
    <x v="1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38"/>
    <x v="39"/>
    <s v="04"/>
    <x v="2"/>
    <x v="3"/>
    <s v="Site Clearing using Dozes"/>
    <s v="Form 6 work and transport equipment data needs correction, Weather data should be minimum and maximum"/>
    <s v="Accepted"/>
    <s v="Belaynesh"/>
    <m/>
    <m/>
  </r>
  <r>
    <x v="139"/>
    <x v="40"/>
    <s v="04"/>
    <x v="3"/>
    <x v="3"/>
    <s v="Site Clearing using Dozes"/>
    <s v="Form 6 work and transport equipment data needs correction, Weather data should be minimum and maximum"/>
    <s v="Accepted"/>
    <s v="Belaynesh"/>
    <m/>
    <m/>
  </r>
  <r>
    <x v="140"/>
    <x v="40"/>
    <s v="04"/>
    <x v="0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41"/>
    <x v="40"/>
    <s v="04"/>
    <x v="2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42"/>
    <x v="41"/>
    <s v="04"/>
    <x v="2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43"/>
    <x v="40"/>
    <s v="04"/>
    <x v="1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44"/>
    <x v="41"/>
    <s v="04"/>
    <x v="1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45"/>
    <x v="41"/>
    <s v="04"/>
    <x v="0"/>
    <x v="3"/>
    <s v="Site Clearing using Dozes"/>
    <s v="Form 6 work and transport equipment data needs correction, Weather data should be minimum and maximum"/>
    <s v="Accepted"/>
    <s v="Belaynesh"/>
    <m/>
    <m/>
  </r>
  <r>
    <x v="146"/>
    <x v="41"/>
    <s v="04"/>
    <x v="3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47"/>
    <x v="42"/>
    <s v="04"/>
    <x v="2"/>
    <x v="5"/>
    <s v="Foundation Preparation, site clearing using dozers"/>
    <s v="Form 6 work and transport equipment data needs correction, Weather data should be minimum and maximum"/>
    <s v="Accepted"/>
    <s v="Belaynesh"/>
    <m/>
    <m/>
  </r>
  <r>
    <x v="148"/>
    <x v="42"/>
    <s v="04"/>
    <x v="1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49"/>
    <x v="42"/>
    <s v="04"/>
    <x v="3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50"/>
    <x v="43"/>
    <s v="04"/>
    <x v="3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51"/>
    <x v="42"/>
    <s v="04"/>
    <x v="0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52"/>
    <x v="43"/>
    <s v="04"/>
    <x v="0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53"/>
    <x v="43"/>
    <s v="04"/>
    <x v="1"/>
    <x v="3"/>
    <s v="Site Clearing using Dozes"/>
    <s v="Form 6 work and transport equipment data needs correction, Weather data should be minimum and maximum"/>
    <s v="Accepted"/>
    <s v="Belaynesh"/>
    <m/>
    <m/>
  </r>
  <r>
    <x v="154"/>
    <x v="43"/>
    <s v="04"/>
    <x v="2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55"/>
    <x v="44"/>
    <s v="04"/>
    <x v="3"/>
    <x v="3"/>
    <s v="Site Clearing using Dozes"/>
    <s v="Form 6 work and transport equipment data needs correction, Weather data should be minimum and maximum"/>
    <s v="Accepted"/>
    <s v="Belaynesh"/>
    <m/>
    <m/>
  </r>
  <r>
    <x v="156"/>
    <x v="44"/>
    <s v="04"/>
    <x v="0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57"/>
    <x v="44"/>
    <s v="04"/>
    <x v="2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58"/>
    <x v="45"/>
    <s v="04"/>
    <x v="2"/>
    <x v="4"/>
    <s v="Lining, Concrete, Stationary mixer with labours"/>
    <s v="Form 6 work and transport equipment data needs correction, Weather data should be minimum and maximum"/>
    <s v="Accepted"/>
    <s v="Belaynesh"/>
    <s v="massonry"/>
    <m/>
  </r>
  <r>
    <x v="159"/>
    <x v="45"/>
    <s v="04"/>
    <x v="0"/>
    <x v="3"/>
    <s v="Site Clearing using Dozes"/>
    <s v="Form 6 work and transport equipment data needs correction, Weather data should be minimum and maximum"/>
    <s v="Accepted"/>
    <s v="Belaynesh"/>
    <m/>
    <m/>
  </r>
  <r>
    <x v="160"/>
    <x v="45"/>
    <s v="04"/>
    <x v="3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61"/>
    <x v="46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62"/>
    <x v="47"/>
    <s v="04"/>
    <x v="3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63"/>
    <x v="46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64"/>
    <x v="47"/>
    <s v="04"/>
    <x v="0"/>
    <x v="4"/>
    <s v="Lining, Concrete, Stationary mixer with labours"/>
    <s v="Form 6 work and transport equipment data needs correction, Weather data should be minimum and maximum"/>
    <s v="Accepted"/>
    <s v="Belaynesh"/>
    <m/>
    <m/>
  </r>
  <r>
    <x v="165"/>
    <x v="46"/>
    <s v="04"/>
    <x v="1"/>
    <x v="2"/>
    <s v="Earth Transportation Tipper with Hydraulic Excavator"/>
    <s v="Form 6 work and transport equipment data needs correction, Weather data should be minimum and maximum"/>
    <s v="Accepted"/>
    <s v="Belaynesh"/>
    <m/>
    <m/>
  </r>
  <r>
    <x v="166"/>
    <x v="46"/>
    <s v="04"/>
    <x v="2"/>
    <x v="0"/>
    <s v="Earth Transportation Tipper with Loader"/>
    <s v="Form 6 work and transport equipment data needs correction, Weather data should be minimum and maximum"/>
    <s v="Accepted"/>
    <s v="Belaynesh"/>
    <m/>
    <m/>
  </r>
  <r>
    <x v="167"/>
    <x v="47"/>
    <s v="04"/>
    <x v="1"/>
    <x v="3"/>
    <s v="Site Clearing using Dozes"/>
    <s v="Form 6 work and transport equipment data needs correction, Weather data should be minimum and maximum"/>
    <s v="Accepted"/>
    <s v="Belaynesh"/>
    <m/>
    <m/>
  </r>
  <r>
    <x v="168"/>
    <x v="47"/>
    <s v="04"/>
    <x v="2"/>
    <x v="7"/>
    <s v="Earth Excavation using Dozers"/>
    <s v="Form 6 work and transport equipment data needs correction, Weather data should be minimum and maximum"/>
    <s v="Accepted"/>
    <s v="Belaynesh"/>
    <m/>
    <m/>
  </r>
  <r>
    <x v="169"/>
    <x v="48"/>
    <s v="04"/>
    <x v="0"/>
    <x v="10"/>
    <s v="Foundation Preparation Stripping using Dozers"/>
    <s v="Form 6 work and transport equipment data needs correction, Weather data should be minimum and maximum"/>
    <s v="Accepted"/>
    <s v="Belaynesh"/>
    <m/>
    <m/>
  </r>
  <r>
    <x v="170"/>
    <x v="48"/>
    <s v="04"/>
    <x v="3"/>
    <x v="2"/>
    <s v="Earth Transportation Tipper with Hydraulic Excavator"/>
    <m/>
    <s v="Accepted"/>
    <s v="Belaynesh"/>
    <m/>
    <m/>
  </r>
  <r>
    <x v="171"/>
    <x v="48"/>
    <s v="04"/>
    <x v="1"/>
    <x v="4"/>
    <s v="Lining, Concrete, Stationary mixer with labours"/>
    <m/>
    <s v="Accepted"/>
    <s v="Belaynesh"/>
    <m/>
    <m/>
  </r>
  <r>
    <x v="172"/>
    <x v="49"/>
    <s v="04"/>
    <x v="1"/>
    <x v="4"/>
    <s v="Lining, Concrete, Stationary mixer with labours"/>
    <m/>
    <s v="Accepted"/>
    <s v="Belaynesh"/>
    <m/>
    <m/>
  </r>
  <r>
    <x v="173"/>
    <x v="48"/>
    <s v="04"/>
    <x v="2"/>
    <x v="4"/>
    <s v="Lining, Concrete, Stationary mixer with labours"/>
    <m/>
    <s v="Accepted"/>
    <s v="Belaynesh"/>
    <m/>
    <m/>
  </r>
  <r>
    <x v="174"/>
    <x v="49"/>
    <s v="04"/>
    <x v="2"/>
    <x v="4"/>
    <s v="Lining, Concrete, Stationary mixer with labours"/>
    <m/>
    <s v="Accepted"/>
    <s v="Belaynesh"/>
    <m/>
    <m/>
  </r>
  <r>
    <x v="175"/>
    <x v="49"/>
    <s v="04"/>
    <x v="3"/>
    <x v="7"/>
    <s v="Earth Excavation using Dozers"/>
    <m/>
    <s v="Accepted"/>
    <s v="Belaynesh"/>
    <m/>
    <m/>
  </r>
  <r>
    <x v="176"/>
    <x v="49"/>
    <s v="04"/>
    <x v="0"/>
    <x v="2"/>
    <s v="Earth Transportation Tipper with Hydraulic Excavator"/>
    <m/>
    <s v="Accepted"/>
    <s v="Belaynesh"/>
    <m/>
    <m/>
  </r>
  <r>
    <x v="177"/>
    <x v="50"/>
    <s v="04"/>
    <x v="2"/>
    <x v="5"/>
    <s v="Foundation Preparation, site clearing using dozers"/>
    <m/>
    <s v="Accepted"/>
    <s v="Belaynesh"/>
    <m/>
    <m/>
  </r>
  <r>
    <x v="178"/>
    <x v="51"/>
    <s v="04"/>
    <x v="1"/>
    <x v="2"/>
    <s v="Earth Transportation Tipper with Hydraulic Excavator"/>
    <m/>
    <s v="Accepted"/>
    <s v="Belaynesh"/>
    <m/>
    <m/>
  </r>
  <r>
    <x v="179"/>
    <x v="51"/>
    <s v="04"/>
    <x v="2"/>
    <x v="2"/>
    <s v="Earth Transportation Tipper with Hydraulic Excavator"/>
    <m/>
    <s v="Accepted"/>
    <s v="Belaynesh"/>
    <m/>
    <m/>
  </r>
  <r>
    <x v="180"/>
    <x v="51"/>
    <s v="04"/>
    <x v="3"/>
    <x v="2"/>
    <s v="Earth Transportation Tipper with Hydraulic Excavator"/>
    <m/>
    <s v="Accepted"/>
    <s v="Belaynesh"/>
    <m/>
    <m/>
  </r>
  <r>
    <x v="181"/>
    <x v="51"/>
    <s v="04"/>
    <x v="0"/>
    <x v="2"/>
    <s v="Earth Transportation Tipper with Hydraulic Excavator"/>
    <m/>
    <s v="Accepted"/>
    <s v="Belaynesh"/>
    <m/>
    <m/>
  </r>
  <r>
    <x v="182"/>
    <x v="52"/>
    <s v="04"/>
    <x v="2"/>
    <x v="0"/>
    <s v="Earth Transportation Tipper with Loader"/>
    <m/>
    <s v="Accepted"/>
    <s v="Belaynesh"/>
    <m/>
    <m/>
  </r>
  <r>
    <x v="183"/>
    <x v="52"/>
    <s v="04"/>
    <x v="1"/>
    <x v="10"/>
    <s v="Foundation Preparation Stripping using Dozers"/>
    <m/>
    <s v="Accepted"/>
    <s v="Belaynesh"/>
    <m/>
    <m/>
  </r>
  <r>
    <x v="184"/>
    <x v="52"/>
    <s v="04"/>
    <x v="3"/>
    <x v="4"/>
    <s v="Lining, Concrete, Stationary mixer with labours"/>
    <m/>
    <s v="Accepted"/>
    <s v="Belaynesh"/>
    <m/>
    <m/>
  </r>
  <r>
    <x v="185"/>
    <x v="53"/>
    <s v="04"/>
    <x v="3"/>
    <x v="4"/>
    <s v="Lining, Concrete, Stationary mixer with labours"/>
    <m/>
    <s v="Accepted"/>
    <s v="Belaynesh"/>
    <m/>
    <m/>
  </r>
  <r>
    <x v="186"/>
    <x v="52"/>
    <s v="04"/>
    <x v="0"/>
    <x v="4"/>
    <s v="Lining, Concrete, Stationary mixer with labours"/>
    <m/>
    <s v="Accepted"/>
    <s v="Belaynesh"/>
    <m/>
    <m/>
  </r>
  <r>
    <x v="187"/>
    <x v="53"/>
    <s v="04"/>
    <x v="0"/>
    <x v="4"/>
    <s v="Lining, Concrete, Stationary mixer with labours"/>
    <m/>
    <s v="Accepted"/>
    <s v="Belaynesh"/>
    <m/>
    <m/>
  </r>
  <r>
    <x v="188"/>
    <x v="53"/>
    <s v="04"/>
    <x v="2"/>
    <x v="10"/>
    <s v="Foundation Preparation Stripping using Dozers"/>
    <m/>
    <s v="Accepted"/>
    <s v="Belaynesh"/>
    <m/>
    <m/>
  </r>
  <r>
    <x v="189"/>
    <x v="53"/>
    <s v="04"/>
    <x v="1"/>
    <x v="2"/>
    <s v="Earth Transportation Tipper with Hydraulic Excavator"/>
    <m/>
    <s v="Accepted"/>
    <s v="Belaynesh"/>
    <m/>
    <m/>
  </r>
  <r>
    <x v="190"/>
    <x v="54"/>
    <s v="04"/>
    <x v="0"/>
    <x v="10"/>
    <s v="Foundation Preparation Stripping using Dozers"/>
    <m/>
    <s v="Accepted"/>
    <s v="Belaynesh"/>
    <m/>
    <m/>
  </r>
  <r>
    <x v="191"/>
    <x v="54"/>
    <s v="04"/>
    <x v="1"/>
    <x v="4"/>
    <s v="Lining, Concrete, Stationary mixer with labours"/>
    <m/>
    <s v="Accepted"/>
    <s v="Belaynesh"/>
    <m/>
    <m/>
  </r>
  <r>
    <x v="192"/>
    <x v="55"/>
    <s v="04"/>
    <x v="1"/>
    <x v="4"/>
    <s v="Lining, Concrete, Stationary mixer with labours"/>
    <m/>
    <s v="Accepted"/>
    <s v="Belaynesh"/>
    <m/>
    <m/>
  </r>
  <r>
    <x v="193"/>
    <x v="54"/>
    <s v="04"/>
    <x v="2"/>
    <x v="4"/>
    <s v="Lining, Concrete, Stationary mixer with labours"/>
    <m/>
    <s v="Accepted"/>
    <s v="Belaynesh"/>
    <m/>
    <m/>
  </r>
  <r>
    <x v="194"/>
    <x v="55"/>
    <s v="04"/>
    <x v="2"/>
    <x v="4"/>
    <s v="Lining, Concrete, Stationary mixer with labours"/>
    <m/>
    <s v="Accepted"/>
    <s v="Belaynesh"/>
    <m/>
    <m/>
  </r>
  <r>
    <x v="195"/>
    <x v="54"/>
    <s v="04"/>
    <x v="3"/>
    <x v="2"/>
    <s v="Earth Transportation Tipper with Hydraulic Excavator"/>
    <m/>
    <s v="Accepted"/>
    <s v="Belaynesh"/>
    <m/>
    <m/>
  </r>
  <r>
    <x v="196"/>
    <x v="55"/>
    <s v="04"/>
    <x v="0"/>
    <x v="0"/>
    <s v="Earth Transportation Tipper with Loader"/>
    <m/>
    <s v="Accepted"/>
    <s v="Belaynesh"/>
    <m/>
    <m/>
  </r>
  <r>
    <x v="197"/>
    <x v="55"/>
    <s v="04"/>
    <x v="3"/>
    <x v="3"/>
    <s v="Site Clearing using Dozes"/>
    <m/>
    <s v="Accepted"/>
    <s v="Belaynesh"/>
    <m/>
    <m/>
  </r>
  <r>
    <x v="198"/>
    <x v="56"/>
    <s v="04"/>
    <x v="1"/>
    <x v="7"/>
    <s v="Earth Excavation using Dozers"/>
    <m/>
    <s v="Accepted"/>
    <s v="Belaynesh"/>
    <m/>
    <m/>
  </r>
  <r>
    <x v="199"/>
    <x v="56"/>
    <s v="04"/>
    <x v="2"/>
    <x v="2"/>
    <s v="Earth Transportation Tipper with Hydraulic Excavator"/>
    <m/>
    <s v="Accepted"/>
    <s v="Belaynesh"/>
    <m/>
    <m/>
  </r>
  <r>
    <x v="200"/>
    <x v="56"/>
    <s v="04"/>
    <x v="3"/>
    <x v="4"/>
    <s v="Lining, Concrete, Stationary mixer with labours"/>
    <m/>
    <s v="Accepted"/>
    <s v="Belaynesh"/>
    <m/>
    <m/>
  </r>
  <r>
    <x v="201"/>
    <x v="57"/>
    <s v="04"/>
    <x v="3"/>
    <x v="4"/>
    <s v="Lining, Concrete, Stationary mixer with labours"/>
    <m/>
    <s v="Accepted"/>
    <s v="Belaynesh"/>
    <m/>
    <m/>
  </r>
  <r>
    <x v="202"/>
    <x v="56"/>
    <s v="04"/>
    <x v="0"/>
    <x v="4"/>
    <s v="Lining, Concrete, Stationary mixer with labours"/>
    <m/>
    <s v="Accepted"/>
    <s v="Belaynesh"/>
    <m/>
    <m/>
  </r>
  <r>
    <x v="203"/>
    <x v="57"/>
    <s v="04"/>
    <x v="0"/>
    <x v="4"/>
    <s v="Lining, Concrete, Stationary mixer with labours"/>
    <m/>
    <s v="Accepted"/>
    <s v="Belaynesh"/>
    <m/>
    <m/>
  </r>
  <r>
    <x v="204"/>
    <x v="57"/>
    <s v="04"/>
    <x v="2"/>
    <x v="10"/>
    <s v="Foundation Preparation Stripping using Dozers"/>
    <m/>
    <s v="Accepted"/>
    <s v="Belaynesh"/>
    <m/>
    <m/>
  </r>
  <r>
    <x v="205"/>
    <x v="57"/>
    <s v="04"/>
    <x v="1"/>
    <x v="2"/>
    <s v="Earth Transportation Tipper with Hydraulic Excavator"/>
    <m/>
    <s v="Accepted"/>
    <s v="Belaynesh"/>
    <m/>
    <m/>
  </r>
  <r>
    <x v="206"/>
    <x v="58"/>
    <s v="04"/>
    <x v="0"/>
    <x v="10"/>
    <s v="Foundation Preparation Stripping using Dozers"/>
    <m/>
    <s v="Accepted"/>
    <s v="Belaynesh"/>
    <m/>
    <m/>
  </r>
  <r>
    <x v="207"/>
    <x v="58"/>
    <s v="04"/>
    <x v="3"/>
    <x v="0"/>
    <s v="Earth Transportation Tipper with Loader"/>
    <m/>
    <s v="Accepted"/>
    <s v="Belaynesh"/>
    <m/>
    <m/>
  </r>
  <r>
    <x v="208"/>
    <x v="58"/>
    <s v="04"/>
    <x v="2"/>
    <x v="4"/>
    <s v="Lining, Concrete, Stationary mixer with labours"/>
    <m/>
    <s v="Accepted"/>
    <s v="Belaynesh"/>
    <m/>
    <m/>
  </r>
  <r>
    <x v="209"/>
    <x v="59"/>
    <s v="04"/>
    <x v="2"/>
    <x v="4"/>
    <s v="Lining, Concrete, Stationary mixer with labours"/>
    <m/>
    <s v="Accepted"/>
    <s v="Belaynesh"/>
    <m/>
    <m/>
  </r>
  <r>
    <x v="210"/>
    <x v="59"/>
    <s v="04"/>
    <x v="3"/>
    <x v="7"/>
    <s v="Earth Excavation using Dozers"/>
    <m/>
    <s v="Accepted"/>
    <s v="Belaynesh"/>
    <m/>
    <m/>
  </r>
  <r>
    <x v="211"/>
    <x v="59"/>
    <s v="04"/>
    <x v="0"/>
    <x v="0"/>
    <s v="Earth Transportation Tipper with Loader"/>
    <m/>
    <s v="Accepted"/>
    <s v="Belaynesh"/>
    <m/>
    <m/>
  </r>
  <r>
    <x v="212"/>
    <x v="58"/>
    <s v="04"/>
    <x v="1"/>
    <x v="4"/>
    <s v="Lining, Concrete, Stationary mixer with labours"/>
    <m/>
    <s v="Accepted"/>
    <s v="Belaynesh"/>
    <m/>
    <m/>
  </r>
  <r>
    <x v="213"/>
    <x v="59"/>
    <s v="04"/>
    <x v="1"/>
    <x v="4"/>
    <s v="Lining, Concrete, Stationary mixer with labours"/>
    <m/>
    <s v="Accepted"/>
    <s v="Belaynesh"/>
    <m/>
    <m/>
  </r>
  <r>
    <x v="214"/>
    <x v="60"/>
    <s v="04"/>
    <x v="0"/>
    <x v="10"/>
    <s v="Foundation Preparation Stripping using Dozers"/>
    <m/>
    <s v="Accepted"/>
    <s v="Belaynesh"/>
    <m/>
    <m/>
  </r>
  <r>
    <x v="215"/>
    <x v="60"/>
    <s v="04"/>
    <x v="1"/>
    <x v="10"/>
    <s v="Foundation Preparation Stripping using Dozers"/>
    <m/>
    <s v="Accepted"/>
    <s v="Belaynesh"/>
    <m/>
    <m/>
  </r>
  <r>
    <x v="216"/>
    <x v="60"/>
    <s v="04"/>
    <x v="2"/>
    <x v="2"/>
    <s v="Earth Transportation Tipper with Hydraulic Excavator"/>
    <m/>
    <s v="Accepted"/>
    <s v="Belaynesh"/>
    <m/>
    <m/>
  </r>
  <r>
    <x v="217"/>
    <x v="60"/>
    <s v="04"/>
    <x v="3"/>
    <x v="2"/>
    <s v="Earth Transportation Tipper with Hydraulic Excavator"/>
    <m/>
    <s v="Accepted"/>
    <s v="Belaynesh"/>
    <m/>
    <m/>
  </r>
  <r>
    <x v="218"/>
    <x v="61"/>
    <s v="04"/>
    <x v="1"/>
    <x v="2"/>
    <s v="Earth Transportation Tipper with Hydraulic Excavator"/>
    <m/>
    <s v="Accepted"/>
    <s v="Belaynesh"/>
    <m/>
    <m/>
  </r>
  <r>
    <x v="219"/>
    <x v="61"/>
    <s v="04"/>
    <x v="0"/>
    <x v="2"/>
    <s v="Earth Transportation Tipper with Hydraulic Excavator"/>
    <m/>
    <s v="Accepted"/>
    <s v="Belaynesh"/>
    <m/>
    <m/>
  </r>
  <r>
    <x v="220"/>
    <x v="61"/>
    <s v="04"/>
    <x v="2"/>
    <x v="3"/>
    <s v="Site Clearing using Dozes"/>
    <m/>
    <s v="Accepted"/>
    <s v="Belaynesh"/>
    <m/>
    <m/>
  </r>
  <r>
    <x v="221"/>
    <x v="61"/>
    <s v="04"/>
    <x v="3"/>
    <x v="10"/>
    <s v="Foundation Preparation Stripping using Dozers"/>
    <m/>
    <s v="Accepted"/>
    <s v="Belaynesh"/>
    <m/>
    <m/>
  </r>
  <r>
    <x v="222"/>
    <x v="62"/>
    <s v="04"/>
    <x v="3"/>
    <x v="2"/>
    <s v="Earth Transportation Tipper with Hydraulic Excavator"/>
    <m/>
    <s v="Accepted"/>
    <s v="Belaynesh"/>
    <m/>
    <m/>
  </r>
  <r>
    <x v="223"/>
    <x v="62"/>
    <s v="04"/>
    <x v="2"/>
    <x v="2"/>
    <s v="Earth Transportation Tipper with Hydraulic Excavator"/>
    <m/>
    <s v="Accepted"/>
    <s v="Belaynesh"/>
    <m/>
    <m/>
  </r>
  <r>
    <x v="224"/>
    <x v="62"/>
    <s v="04"/>
    <x v="1"/>
    <x v="3"/>
    <s v="Site Clearing using Dozes"/>
    <m/>
    <s v="Accepted"/>
    <s v="Belaynesh"/>
    <m/>
    <m/>
  </r>
  <r>
    <x v="225"/>
    <x v="62"/>
    <s v="04"/>
    <x v="0"/>
    <x v="10"/>
    <s v="Foundation Preparation Stripping using Dozers"/>
    <m/>
    <s v="Accepted"/>
    <s v="Belaynesh"/>
    <m/>
    <m/>
  </r>
  <r>
    <x v="226"/>
    <x v="63"/>
    <s v="04"/>
    <x v="2"/>
    <x v="3"/>
    <s v="Site Clearing using Dozes"/>
    <m/>
    <s v="Accepted"/>
    <s v="Belaynesh"/>
    <m/>
    <m/>
  </r>
  <r>
    <x v="227"/>
    <x v="63"/>
    <s v="04"/>
    <x v="3"/>
    <x v="10"/>
    <s v="Foundation Preparation Stripping using Dozers"/>
    <m/>
    <s v="Accepted"/>
    <s v="Belaynesh"/>
    <m/>
    <m/>
  </r>
  <r>
    <x v="228"/>
    <x v="63"/>
    <s v="04"/>
    <x v="0"/>
    <x v="2"/>
    <s v="Earth Transportation Tipper with Hydraulic Excavator"/>
    <m/>
    <s v="Accepted"/>
    <s v="Belaynesh"/>
    <m/>
    <m/>
  </r>
  <r>
    <x v="229"/>
    <x v="63"/>
    <s v="04"/>
    <x v="1"/>
    <x v="2"/>
    <s v="Earth Transportation Tipper with Hydraulic Excavator"/>
    <m/>
    <s v="Accepted"/>
    <s v="Belaynesh"/>
    <m/>
    <m/>
  </r>
  <r>
    <x v="230"/>
    <x v="64"/>
    <s v="04"/>
    <x v="0"/>
    <x v="10"/>
    <s v="Foundation Preparation Stripping using Dozers"/>
    <m/>
    <s v="Accepted"/>
    <s v="Belaynesh"/>
    <m/>
    <m/>
  </r>
  <r>
    <x v="231"/>
    <x v="64"/>
    <s v="04"/>
    <x v="1"/>
    <x v="10"/>
    <s v="Foundation Preparation Stripping using Dozers"/>
    <m/>
    <s v="Accepted"/>
    <s v="Belaynesh"/>
    <m/>
    <m/>
  </r>
  <r>
    <x v="232"/>
    <x v="64"/>
    <s v="04"/>
    <x v="2"/>
    <x v="0"/>
    <s v="Earth Transportation Tipper with Loader"/>
    <m/>
    <s v="Accepted"/>
    <s v="Belaynesh"/>
    <m/>
    <m/>
  </r>
  <r>
    <x v="233"/>
    <x v="64"/>
    <s v="04"/>
    <x v="3"/>
    <x v="2"/>
    <s v="Earth Transportation Tipper with Hydraulic Excavator"/>
    <m/>
    <s v="Accepted"/>
    <s v="Belaynesh"/>
    <m/>
    <m/>
  </r>
  <r>
    <x v="234"/>
    <x v="65"/>
    <s v="04"/>
    <x v="2"/>
    <x v="10"/>
    <s v="Foundation Preparation Stripping using Dozers"/>
    <m/>
    <s v="Accepted"/>
    <s v="Belaynesh"/>
    <m/>
    <m/>
  </r>
  <r>
    <x v="235"/>
    <x v="65"/>
    <s v="04"/>
    <x v="3"/>
    <x v="3"/>
    <s v="Site Clearing using Dozes"/>
    <m/>
    <s v="Accepted"/>
    <s v="Belaynesh"/>
    <m/>
    <m/>
  </r>
  <r>
    <x v="236"/>
    <x v="65"/>
    <s v="04"/>
    <x v="1"/>
    <x v="2"/>
    <s v="Earth Transportation Tipper with Hydraulic Excavator"/>
    <m/>
    <s v="Accepted"/>
    <s v="Belaynesh"/>
    <m/>
    <m/>
  </r>
  <r>
    <x v="237"/>
    <x v="65"/>
    <s v="04"/>
    <x v="0"/>
    <x v="0"/>
    <s v="Earth Transportation Tipper with Loader"/>
    <m/>
    <s v="Accepted"/>
    <s v="Belaynesh"/>
    <m/>
    <m/>
  </r>
  <r>
    <x v="238"/>
    <x v="66"/>
    <s v="04"/>
    <x v="2"/>
    <x v="0"/>
    <s v="Earth Transportation Tipper with Loader"/>
    <m/>
    <s v="Accepted"/>
    <s v="Belaynesh"/>
    <m/>
    <m/>
  </r>
  <r>
    <x v="239"/>
    <x v="66"/>
    <s v="04"/>
    <x v="3"/>
    <x v="0"/>
    <s v="Earth Transportation Tipper with Loader"/>
    <m/>
    <s v="Accepted"/>
    <s v="Belaynesh"/>
    <m/>
    <m/>
  </r>
  <r>
    <x v="240"/>
    <x v="66"/>
    <s v="04"/>
    <x v="1"/>
    <x v="10"/>
    <s v="Foundation Preparation Stripping using Dozers"/>
    <m/>
    <s v="Accepted"/>
    <s v="Belaynesh"/>
    <m/>
    <m/>
  </r>
  <r>
    <x v="241"/>
    <x v="66"/>
    <s v="04"/>
    <x v="0"/>
    <x v="3"/>
    <s v="Site Clearing using Dozes"/>
    <m/>
    <s v="Accepted"/>
    <s v="Belaynesh"/>
    <m/>
    <m/>
  </r>
  <r>
    <x v="242"/>
    <x v="67"/>
    <s v="04"/>
    <x v="2"/>
    <x v="11"/>
    <m/>
    <m/>
    <m/>
    <m/>
    <m/>
    <m/>
  </r>
  <r>
    <x v="243"/>
    <x v="67"/>
    <s v="04"/>
    <x v="3"/>
    <x v="11"/>
    <m/>
    <m/>
    <m/>
    <m/>
    <m/>
    <m/>
  </r>
  <r>
    <x v="244"/>
    <x v="67"/>
    <s v="04"/>
    <x v="1"/>
    <x v="11"/>
    <m/>
    <m/>
    <m/>
    <m/>
    <m/>
    <m/>
  </r>
  <r>
    <x v="245"/>
    <x v="67"/>
    <s v="04"/>
    <x v="0"/>
    <x v="11"/>
    <m/>
    <m/>
    <m/>
    <m/>
    <m/>
    <m/>
  </r>
  <r>
    <x v="246"/>
    <x v="68"/>
    <s v="04"/>
    <x v="2"/>
    <x v="3"/>
    <s v="Site Clearing using Dozes"/>
    <m/>
    <s v="Accepted"/>
    <s v="Belaynesh"/>
    <m/>
    <m/>
  </r>
  <r>
    <x v="247"/>
    <x v="68"/>
    <s v="04"/>
    <x v="3"/>
    <x v="0"/>
    <s v="Earth Transportation Tipper with Loader"/>
    <m/>
    <s v="Accepted"/>
    <s v="Belaynesh"/>
    <m/>
    <m/>
  </r>
  <r>
    <x v="248"/>
    <x v="68"/>
    <s v="04"/>
    <x v="1"/>
    <x v="3"/>
    <s v="Site Clearing using Dozes"/>
    <m/>
    <s v="Accepted"/>
    <s v="Belaynesh"/>
    <m/>
    <m/>
  </r>
  <r>
    <x v="249"/>
    <x v="68"/>
    <s v="04"/>
    <x v="0"/>
    <x v="0"/>
    <s v="Earth Transportation Tipper with Loader"/>
    <m/>
    <s v="Accepted"/>
    <s v="Belaynesh"/>
    <m/>
    <m/>
  </r>
  <r>
    <x v="250"/>
    <x v="69"/>
    <s v="04"/>
    <x v="2"/>
    <x v="0"/>
    <s v="Earth Transportation Tipper with Loader"/>
    <m/>
    <s v="Accepted"/>
    <s v="Belaynesh"/>
    <m/>
    <m/>
  </r>
  <r>
    <x v="251"/>
    <x v="69"/>
    <s v="04"/>
    <x v="3"/>
    <x v="3"/>
    <s v="Site Clearing using Dozes"/>
    <m/>
    <s v="Accepted"/>
    <s v="Belaynesh"/>
    <m/>
    <m/>
  </r>
  <r>
    <x v="252"/>
    <x v="69"/>
    <s v="04"/>
    <x v="1"/>
    <x v="0"/>
    <s v="Earth Transportation Tipper with Loader"/>
    <m/>
    <s v="Accepted"/>
    <s v="Belaynesh"/>
    <m/>
    <m/>
  </r>
  <r>
    <x v="253"/>
    <x v="69"/>
    <s v="04"/>
    <x v="0"/>
    <x v="3"/>
    <s v="Site Clearing using Dozes"/>
    <m/>
    <s v="Accepted"/>
    <s v="Belaynesh"/>
    <m/>
    <m/>
  </r>
  <r>
    <x v="254"/>
    <x v="70"/>
    <s v="04"/>
    <x v="2"/>
    <x v="10"/>
    <s v="Foundation Preparation Stripping using Dozers"/>
    <m/>
    <s v="Accepted"/>
    <s v="Belaynesh"/>
    <m/>
    <m/>
  </r>
  <r>
    <x v="255"/>
    <x v="70"/>
    <s v="04"/>
    <x v="3"/>
    <x v="0"/>
    <s v="Earth Transportation Tipper with Loader"/>
    <m/>
    <s v="Accepted"/>
    <s v="Belaynesh"/>
    <m/>
    <m/>
  </r>
  <r>
    <x v="256"/>
    <x v="70"/>
    <s v="04"/>
    <x v="1"/>
    <x v="3"/>
    <s v="Site Clearing using Dozes"/>
    <m/>
    <s v="Accepted"/>
    <s v="Belaynesh"/>
    <m/>
    <m/>
  </r>
  <r>
    <x v="257"/>
    <x v="70"/>
    <s v="04"/>
    <x v="0"/>
    <x v="2"/>
    <s v="Earth Transportation Tipper with Hydraulic Excavator"/>
    <m/>
    <s v="Accepted"/>
    <s v="Belaynesh"/>
    <m/>
    <m/>
  </r>
  <r>
    <x v="258"/>
    <x v="71"/>
    <s v="04"/>
    <x v="2"/>
    <x v="2"/>
    <s v="Earth Transportation Tipper with Hydraulic Excavator"/>
    <m/>
    <s v="Accepted"/>
    <s v="Belaynesh"/>
    <m/>
    <m/>
  </r>
  <r>
    <x v="259"/>
    <x v="71"/>
    <s v="04"/>
    <x v="3"/>
    <x v="3"/>
    <s v="Site Clearing using Dozes"/>
    <m/>
    <s v="Accepted"/>
    <s v="Belaynesh"/>
    <m/>
    <m/>
  </r>
  <r>
    <x v="260"/>
    <x v="71"/>
    <s v="04"/>
    <x v="1"/>
    <x v="2"/>
    <s v="Earth Transportation Tipper with Hydraulic Excavator"/>
    <m/>
    <s v="Accepted"/>
    <s v="Belaynesh"/>
    <m/>
    <m/>
  </r>
  <r>
    <x v="261"/>
    <x v="71"/>
    <s v="04"/>
    <x v="0"/>
    <x v="10"/>
    <s v="Foundation Preparation Stripping using Dozers"/>
    <m/>
    <s v="Accepted"/>
    <s v="Belaynesh"/>
    <m/>
    <m/>
  </r>
  <r>
    <x v="262"/>
    <x v="72"/>
    <s v="04"/>
    <x v="1"/>
    <x v="7"/>
    <s v="Earth Excavation using Dozers"/>
    <m/>
    <s v="Accepted"/>
    <s v="Belaynesh"/>
    <m/>
    <m/>
  </r>
  <r>
    <x v="263"/>
    <x v="72"/>
    <s v="04"/>
    <x v="0"/>
    <x v="0"/>
    <s v="Earth Transportation Tipper with Loader"/>
    <s v="Material is rock"/>
    <s v="Accepted"/>
    <s v="Belaynesh"/>
    <m/>
    <m/>
  </r>
  <r>
    <x v="264"/>
    <x v="72"/>
    <s v="04"/>
    <x v="3"/>
    <x v="2"/>
    <s v="Earth Transportation Tipper with Hydraulic Excavator"/>
    <s v="Material is rock"/>
    <s v="Accepted"/>
    <s v="Belaynesh"/>
    <m/>
    <m/>
  </r>
  <r>
    <x v="265"/>
    <x v="72"/>
    <s v="04"/>
    <x v="2"/>
    <x v="2"/>
    <s v="Earth Transportation Tipper with Hydraulic Excavator"/>
    <s v="Material is rock"/>
    <s v="Accepted"/>
    <s v="Belaynesh"/>
    <m/>
    <m/>
  </r>
  <r>
    <x v="266"/>
    <x v="73"/>
    <s v="04"/>
    <x v="3"/>
    <x v="3"/>
    <s v="Site Clearing using Dozes"/>
    <m/>
    <s v="Accepted"/>
    <s v="Belaynesh"/>
    <m/>
    <m/>
  </r>
  <r>
    <x v="267"/>
    <x v="73"/>
    <s v="04"/>
    <x v="0"/>
    <x v="2"/>
    <s v="Earth Transportation Tipper with Hydraulic Excavator"/>
    <s v="Material is rock"/>
    <s v="Accepted"/>
    <s v="Belaynesh"/>
    <m/>
    <m/>
  </r>
  <r>
    <x v="268"/>
    <x v="73"/>
    <s v="04"/>
    <x v="2"/>
    <x v="2"/>
    <s v="Earth Transportation Tipper with Hydraulic Excavator"/>
    <s v="Material is rock"/>
    <s v="Accepted"/>
    <s v="Belaynesh"/>
    <m/>
    <m/>
  </r>
  <r>
    <x v="269"/>
    <x v="73"/>
    <s v="04"/>
    <x v="1"/>
    <x v="2"/>
    <s v="Earth Transportation Tipper with Hydraulic Excavator"/>
    <s v="Material is rock"/>
    <s v="Accepted"/>
    <s v="Belaynesh"/>
    <m/>
    <m/>
  </r>
  <r>
    <x v="270"/>
    <x v="74"/>
    <s v="04"/>
    <x v="3"/>
    <x v="2"/>
    <s v="Earth Transportation Tipper with Hydraulic Excavator"/>
    <s v="Material is rock"/>
    <s v="Accepted"/>
    <s v="Belaynesh"/>
    <m/>
    <m/>
  </r>
  <r>
    <x v="271"/>
    <x v="74"/>
    <s v="04"/>
    <x v="2"/>
    <x v="3"/>
    <s v="Site Clearing using Dozes"/>
    <m/>
    <s v="Accepted"/>
    <s v="Belaynesh"/>
    <m/>
    <m/>
  </r>
  <r>
    <x v="272"/>
    <x v="74"/>
    <s v="04"/>
    <x v="1"/>
    <x v="7"/>
    <s v="Earth Excavation using Dozers"/>
    <m/>
    <s v="Accepted"/>
    <s v="Belaynesh"/>
    <m/>
    <m/>
  </r>
  <r>
    <x v="273"/>
    <x v="74"/>
    <s v="04"/>
    <x v="0"/>
    <x v="10"/>
    <s v="Foundation Preparation Stripping using Dozers"/>
    <m/>
    <s v="Accepted"/>
    <s v="Belaynesh"/>
    <m/>
    <m/>
  </r>
  <r>
    <x v="274"/>
    <x v="75"/>
    <s v="04"/>
    <x v="0"/>
    <x v="2"/>
    <s v="Earth Transportation Tipper with Hydraulic Excavator"/>
    <s v="Material is rock"/>
    <s v="Accepted"/>
    <s v="Belaynesh"/>
    <m/>
    <m/>
  </r>
  <r>
    <x v="275"/>
    <x v="75"/>
    <s v="04"/>
    <x v="3"/>
    <x v="10"/>
    <s v="Foundation Preparation Stripping using Dozers"/>
    <m/>
    <s v="Accepted"/>
    <s v="Belaynesh"/>
    <m/>
    <m/>
  </r>
  <r>
    <x v="276"/>
    <x v="75"/>
    <s v="04"/>
    <x v="1"/>
    <x v="7"/>
    <s v="Earth Excavation using Dozers"/>
    <m/>
    <s v="Accepted"/>
    <s v="Belaynesh"/>
    <m/>
    <m/>
  </r>
  <r>
    <x v="277"/>
    <x v="75"/>
    <s v="04"/>
    <x v="2"/>
    <x v="3"/>
    <s v="Site Clearing using Dozes"/>
    <m/>
    <s v="Accepted"/>
    <s v="Belaynesh"/>
    <m/>
    <m/>
  </r>
  <r>
    <x v="278"/>
    <x v="76"/>
    <s v="04"/>
    <x v="1"/>
    <x v="0"/>
    <s v="Rock Transportation Tipper with Loader"/>
    <s v="Material is rock"/>
    <s v="Accepted"/>
    <s v="Belaynesh"/>
    <m/>
    <m/>
  </r>
  <r>
    <x v="279"/>
    <x v="76"/>
    <s v="04"/>
    <x v="3"/>
    <x v="3"/>
    <s v="Site Clearing using Dozes"/>
    <m/>
    <s v="Accepted"/>
    <s v="Belaynesh"/>
    <m/>
    <m/>
  </r>
  <r>
    <x v="280"/>
    <x v="76"/>
    <s v="04"/>
    <x v="0"/>
    <x v="3"/>
    <s v="Site Clearing using Dozes"/>
    <m/>
    <s v="Accepted"/>
    <s v="Belaynesh"/>
    <m/>
    <m/>
  </r>
  <r>
    <x v="281"/>
    <x v="77"/>
    <s v="04"/>
    <x v="0"/>
    <x v="0"/>
    <s v="Earth Transportation Tipper with Loader"/>
    <m/>
    <s v="Accepted"/>
    <s v="Belaynesh"/>
    <m/>
    <m/>
  </r>
  <r>
    <x v="282"/>
    <x v="77"/>
    <s v="04"/>
    <x v="3"/>
    <x v="0"/>
    <s v="Earth Transportation Tipper with Loader"/>
    <s v="Material is rock"/>
    <s v="Accepted"/>
    <s v="Belaynesh"/>
    <m/>
    <m/>
  </r>
  <r>
    <x v="283"/>
    <x v="77"/>
    <s v="04"/>
    <x v="1"/>
    <x v="0"/>
    <s v="Earth Transportation Tipper with Loader"/>
    <s v="Material is rock"/>
    <s v="Accepted"/>
    <s v="Belaynesh"/>
    <m/>
    <m/>
  </r>
  <r>
    <x v="284"/>
    <x v="78"/>
    <s v="04"/>
    <x v="1"/>
    <x v="3"/>
    <s v="Site Clearing using Dozes"/>
    <m/>
    <s v="Accepted"/>
    <s v="Belaynesh"/>
    <m/>
    <m/>
  </r>
  <r>
    <x v="285"/>
    <x v="78"/>
    <s v="04"/>
    <x v="2"/>
    <x v="3"/>
    <s v="Site Clearing using Dozes"/>
    <m/>
    <s v="Accepted"/>
    <s v="Belaynesh"/>
    <m/>
    <m/>
  </r>
  <r>
    <x v="286"/>
    <x v="78"/>
    <s v="04"/>
    <x v="0"/>
    <x v="0"/>
    <s v="Earth Transportation Tipper with Loader"/>
    <s v="Material is rock"/>
    <s v="Accepted"/>
    <s v="Belaynesh"/>
    <m/>
    <m/>
  </r>
  <r>
    <x v="287"/>
    <x v="78"/>
    <s v="04"/>
    <x v="3"/>
    <x v="0"/>
    <s v="Earth Transportation Tipper with Loader"/>
    <s v="Material is rock"/>
    <s v="Accepted"/>
    <s v="Belaynesh"/>
    <m/>
    <m/>
  </r>
  <r>
    <x v="288"/>
    <x v="79"/>
    <s v="04"/>
    <x v="2"/>
    <x v="0"/>
    <s v="Earth Transportation Tipper with Loader"/>
    <m/>
    <s v="Accepted"/>
    <s v="Belaynesh"/>
    <m/>
    <m/>
  </r>
  <r>
    <x v="289"/>
    <x v="79"/>
    <s v="04"/>
    <x v="1"/>
    <x v="0"/>
    <s v="Earth Transportation Tipper with Loader"/>
    <m/>
    <s v="Accepted"/>
    <s v="Belaynesh"/>
    <m/>
    <m/>
  </r>
  <r>
    <x v="290"/>
    <x v="79"/>
    <s v="04"/>
    <x v="0"/>
    <x v="3"/>
    <s v="Site Clearing using Dozes"/>
    <m/>
    <s v="Accepted"/>
    <s v="Belaynesh"/>
    <m/>
    <m/>
  </r>
  <r>
    <x v="291"/>
    <x v="79"/>
    <s v="04"/>
    <x v="3"/>
    <x v="10"/>
    <s v="Foundation Preparation Stripping using Dozers"/>
    <m/>
    <s v="Accepted"/>
    <s v="Belaynesh"/>
    <m/>
    <m/>
  </r>
  <r>
    <x v="292"/>
    <x v="80"/>
    <s v="04"/>
    <x v="3"/>
    <x v="0"/>
    <s v="Earth Transportation Tipper with Loader"/>
    <m/>
    <s v="Accepted"/>
    <s v="Belaynesh"/>
    <m/>
    <m/>
  </r>
  <r>
    <x v="293"/>
    <x v="80"/>
    <s v="04"/>
    <x v="0"/>
    <x v="0"/>
    <s v="Earth Transportation Tipper with Loader"/>
    <m/>
    <s v="Accepted"/>
    <s v="Belaynesh"/>
    <m/>
    <m/>
  </r>
  <r>
    <x v="294"/>
    <x v="80"/>
    <s v="04"/>
    <x v="2"/>
    <x v="10"/>
    <s v="Foundation Preparation Stripping using Dozers"/>
    <m/>
    <s v="Accepted"/>
    <s v="Belaynesh"/>
    <m/>
    <m/>
  </r>
  <r>
    <x v="295"/>
    <x v="80"/>
    <s v="04"/>
    <x v="1"/>
    <x v="3"/>
    <s v="Site Clearing using Dozes"/>
    <m/>
    <s v="Accepted"/>
    <s v="Belaynesh"/>
    <m/>
    <m/>
  </r>
  <r>
    <x v="296"/>
    <x v="81"/>
    <s v="04"/>
    <x v="2"/>
    <x v="0"/>
    <s v="Earth Transportation Tipper with Loader"/>
    <s v="Material is rock"/>
    <s v="Accepted"/>
    <s v="Belaynesh"/>
    <m/>
    <m/>
  </r>
  <r>
    <x v="297"/>
    <x v="81"/>
    <s v="04"/>
    <x v="1"/>
    <x v="0"/>
    <s v="Earth Transportation Tipper with Loader"/>
    <s v="Material is rock"/>
    <s v="Accepted"/>
    <s v="Belaynesh"/>
    <m/>
    <m/>
  </r>
  <r>
    <x v="298"/>
    <x v="81"/>
    <s v="04"/>
    <x v="0"/>
    <x v="10"/>
    <s v="Foundation Preparation Stripping using Dozers"/>
    <m/>
    <s v="Accepted"/>
    <s v="Belaynesh"/>
    <m/>
    <m/>
  </r>
  <r>
    <x v="299"/>
    <x v="81"/>
    <s v="04"/>
    <x v="3"/>
    <x v="3"/>
    <s v="Site Clearing using Dozes"/>
    <m/>
    <s v="Accepted"/>
    <s v="Belaynesh"/>
    <m/>
    <m/>
  </r>
  <r>
    <x v="300"/>
    <x v="82"/>
    <s v="04"/>
    <x v="0"/>
    <x v="0"/>
    <s v="Earth Transportation Tipper with Loader"/>
    <s v="Material is rock"/>
    <s v="Accepted"/>
    <s v="Belaynesh"/>
    <m/>
    <m/>
  </r>
  <r>
    <x v="301"/>
    <x v="82"/>
    <s v="04"/>
    <x v="3"/>
    <x v="0"/>
    <s v="Earth Transportation Tipper with Loader"/>
    <s v="Material is rock"/>
    <s v="Accepted"/>
    <s v="Belaynesh"/>
    <m/>
    <m/>
  </r>
  <r>
    <x v="302"/>
    <x v="82"/>
    <s v="04"/>
    <x v="2"/>
    <x v="10"/>
    <s v="Foundation Preparation Stripping using Dozers"/>
    <m/>
    <s v="Accepted"/>
    <s v="Belaynesh"/>
    <m/>
    <m/>
  </r>
  <r>
    <x v="303"/>
    <x v="82"/>
    <s v="04"/>
    <x v="1"/>
    <x v="7"/>
    <s v="Earth Excavation using Dozers"/>
    <m/>
    <s v="Accepted"/>
    <s v="Belaynesh"/>
    <m/>
    <m/>
  </r>
  <r>
    <x v="304"/>
    <x v="83"/>
    <s v="04"/>
    <x v="0"/>
    <x v="7"/>
    <s v="Earth Excavation using Dozers"/>
    <m/>
    <s v="Accepted"/>
    <s v="Belaynesh"/>
    <m/>
    <m/>
  </r>
  <r>
    <x v="305"/>
    <x v="83"/>
    <s v="04"/>
    <x v="2"/>
    <x v="2"/>
    <s v="Earth Transportation Tipper with Hydraulic Excavator"/>
    <s v="Material is rock"/>
    <s v="Accepted"/>
    <s v="Belaynesh"/>
    <m/>
    <m/>
  </r>
  <r>
    <x v="306"/>
    <x v="83"/>
    <s v="04"/>
    <x v="1"/>
    <x v="2"/>
    <s v="Earth Transportation Tipper with Hydraulic Excavator"/>
    <s v="Material is rock"/>
    <s v="Accepted"/>
    <s v="Belaynesh"/>
    <m/>
    <m/>
  </r>
  <r>
    <x v="307"/>
    <x v="83"/>
    <s v="04"/>
    <x v="3"/>
    <x v="3"/>
    <s v="Site Clearing using Dozes"/>
    <m/>
    <s v="Accepted"/>
    <s v="Belaynesh"/>
    <m/>
    <m/>
  </r>
  <r>
    <x v="308"/>
    <x v="84"/>
    <s v="04"/>
    <x v="1"/>
    <x v="3"/>
    <s v="Site Clearing using Dozes"/>
    <m/>
    <s v="Accepted"/>
    <s v="Belaynesh"/>
    <m/>
    <m/>
  </r>
  <r>
    <x v="309"/>
    <x v="84"/>
    <s v="04"/>
    <x v="2"/>
    <x v="10"/>
    <s v="Foundation Preparation Stripping using Dozers"/>
    <m/>
    <s v="Accepted"/>
    <s v="Belaynesh"/>
    <m/>
    <m/>
  </r>
  <r>
    <x v="310"/>
    <x v="84"/>
    <s v="04"/>
    <x v="0"/>
    <x v="0"/>
    <s v="Earth Transportation Tipper with Loader"/>
    <s v="Material is rock, volume is 1/2"/>
    <s v="Accepted"/>
    <s v="Belaynesh"/>
    <m/>
    <m/>
  </r>
  <r>
    <x v="311"/>
    <x v="84"/>
    <s v="04"/>
    <x v="3"/>
    <x v="0"/>
    <s v="Earth Transportation Tipper with Loader"/>
    <s v="Material is rock, volume is 1/2"/>
    <s v="Accepted"/>
    <s v="Belaynesh"/>
    <m/>
    <m/>
  </r>
  <r>
    <x v="312"/>
    <x v="85"/>
    <s v="04"/>
    <x v="3"/>
    <x v="3"/>
    <s v="Site Clearing using Dozes"/>
    <m/>
    <s v="Accepted"/>
    <s v="Belaynesh"/>
    <m/>
    <m/>
  </r>
  <r>
    <x v="313"/>
    <x v="85"/>
    <s v="04"/>
    <x v="0"/>
    <x v="7"/>
    <s v="Earth Excavation using Dozers"/>
    <m/>
    <s v="Accepted"/>
    <s v="Belaynesh"/>
    <m/>
    <m/>
  </r>
  <r>
    <x v="314"/>
    <x v="85"/>
    <s v="04"/>
    <x v="2"/>
    <x v="0"/>
    <s v="Earth Transportation Tipper with Loader"/>
    <m/>
    <s v="Accepted"/>
    <s v="Belaynesh"/>
    <m/>
    <m/>
  </r>
  <r>
    <x v="315"/>
    <x v="85"/>
    <s v="04"/>
    <x v="1"/>
    <x v="0"/>
    <s v="Earth Transportation Tipper with Loader"/>
    <m/>
    <s v="Accepted"/>
    <s v="Belaynesh"/>
    <m/>
    <m/>
  </r>
  <r>
    <x v="316"/>
    <x v="86"/>
    <s v="04"/>
    <x v="1"/>
    <x v="3"/>
    <s v="Site Clearing using Dozes"/>
    <m/>
    <s v="Accepted"/>
    <s v="Belaynesh"/>
    <m/>
    <m/>
  </r>
  <r>
    <x v="317"/>
    <x v="86"/>
    <s v="04"/>
    <x v="2"/>
    <x v="7"/>
    <s v="Earth Excavation using Dozers"/>
    <m/>
    <s v="Accepted"/>
    <s v="Belaynesh"/>
    <m/>
    <m/>
  </r>
  <r>
    <x v="318"/>
    <x v="86"/>
    <s v="04"/>
    <x v="3"/>
    <x v="0"/>
    <s v="Earth Transportation Tipper with Loader"/>
    <m/>
    <s v="Accepted"/>
    <s v="Belaynesh"/>
    <m/>
    <m/>
  </r>
  <r>
    <x v="319"/>
    <x v="86"/>
    <s v="04"/>
    <x v="0"/>
    <x v="0"/>
    <s v="Earth Transportation Tipper with Loader"/>
    <m/>
    <s v="Accepted"/>
    <s v="Belaynesh"/>
    <m/>
    <m/>
  </r>
  <r>
    <x v="320"/>
    <x v="87"/>
    <s v="04"/>
    <x v="3"/>
    <x v="3"/>
    <s v="Site Clearing using Dozes"/>
    <m/>
    <s v="Accepted"/>
    <s v="Belaynesh"/>
    <m/>
    <m/>
  </r>
  <r>
    <x v="321"/>
    <x v="87"/>
    <s v="04"/>
    <x v="0"/>
    <x v="7"/>
    <s v="Earth Excavation using Dozers"/>
    <m/>
    <s v="Accepted"/>
    <s v="Belaynesh"/>
    <m/>
    <m/>
  </r>
  <r>
    <x v="322"/>
    <x v="87"/>
    <s v="04"/>
    <x v="2"/>
    <x v="2"/>
    <s v="Earth Transportation Tipper with Hydraulic Excavator"/>
    <s v="Material is rock"/>
    <s v="Accepted"/>
    <s v="Belaynesh"/>
    <m/>
    <m/>
  </r>
  <r>
    <x v="323"/>
    <x v="87"/>
    <s v="04"/>
    <x v="1"/>
    <x v="2"/>
    <s v="Earth Transportation Tipper with Hydraulic Excavator"/>
    <s v="Material is rock volume is 1/2"/>
    <s v="Accepted"/>
    <s v="Belaynesh"/>
    <m/>
    <m/>
  </r>
  <r>
    <x v="324"/>
    <x v="88"/>
    <s v="04"/>
    <x v="2"/>
    <x v="7"/>
    <s v="Earth Excavation using Dozers"/>
    <m/>
    <s v="Accepted"/>
    <s v="Belaynesh"/>
    <m/>
    <m/>
  </r>
  <r>
    <x v="325"/>
    <x v="88"/>
    <s v="04"/>
    <x v="1"/>
    <x v="3"/>
    <s v="Site Clearing using Dozes"/>
    <m/>
    <s v="Accepted"/>
    <s v="Belaynesh"/>
    <m/>
    <m/>
  </r>
  <r>
    <x v="326"/>
    <x v="88"/>
    <s v="04"/>
    <x v="3"/>
    <x v="0"/>
    <s v="Earth Transportation Tipper with Loader"/>
    <m/>
    <s v="Accepted"/>
    <s v="Belaynesh"/>
    <m/>
    <m/>
  </r>
  <r>
    <x v="327"/>
    <x v="88"/>
    <s v="04"/>
    <x v="0"/>
    <x v="0"/>
    <s v="Earth Transportation Tipper with Loader"/>
    <m/>
    <s v="Accepted"/>
    <s v="Belaynesh"/>
    <m/>
    <m/>
  </r>
  <r>
    <x v="328"/>
    <x v="89"/>
    <s v="04"/>
    <x v="0"/>
    <x v="7"/>
    <s v="Earth Excavation using Dozers"/>
    <m/>
    <s v="Accepted"/>
    <s v="Belaynesh"/>
    <m/>
    <m/>
  </r>
  <r>
    <x v="329"/>
    <x v="89"/>
    <s v="04"/>
    <x v="3"/>
    <x v="3"/>
    <s v="Site Clearing using Dozes"/>
    <m/>
    <s v="Accepted"/>
    <s v="Belaynesh"/>
    <m/>
    <m/>
  </r>
  <r>
    <x v="330"/>
    <x v="89"/>
    <s v="04"/>
    <x v="2"/>
    <x v="2"/>
    <s v="Earth Transportation Tipper with Hydraulic Excavator"/>
    <s v="rock"/>
    <s v="Accepted"/>
    <s v="Belaynesh"/>
    <m/>
    <m/>
  </r>
  <r>
    <x v="331"/>
    <x v="89"/>
    <s v="04"/>
    <x v="1"/>
    <x v="2"/>
    <s v="Earth Transportation Tipper with Hydraulic Excavator"/>
    <s v="rock"/>
    <s v="Accepted"/>
    <s v="Belaynesh"/>
    <m/>
    <m/>
  </r>
  <r>
    <x v="332"/>
    <x v="90"/>
    <s v="04"/>
    <x v="1"/>
    <x v="3"/>
    <s v="Site Clearing using Dozes"/>
    <m/>
    <s v="Accepted"/>
    <s v="Belaynesh"/>
    <m/>
    <m/>
  </r>
  <r>
    <x v="333"/>
    <x v="90"/>
    <s v="04"/>
    <x v="0"/>
    <x v="0"/>
    <s v="Earth Transportation Tipper with Loader"/>
    <m/>
    <s v="Accepted"/>
    <s v="Belaynesh"/>
    <m/>
    <m/>
  </r>
  <r>
    <x v="334"/>
    <x v="90"/>
    <s v="04"/>
    <x v="3"/>
    <x v="0"/>
    <s v="Earth Transportation Tipper with Loader"/>
    <m/>
    <s v="Accepted"/>
    <s v="Belaynesh"/>
    <m/>
    <m/>
  </r>
  <r>
    <x v="335"/>
    <x v="91"/>
    <s v="04"/>
    <x v="2"/>
    <x v="2"/>
    <s v="Earth Transportation Tipper with Hydraulic Excavator"/>
    <s v="rock"/>
    <s v="Accepted"/>
    <s v="Belaynesh"/>
    <m/>
    <m/>
  </r>
  <r>
    <x v="336"/>
    <x v="91"/>
    <s v="04"/>
    <x v="1"/>
    <x v="2"/>
    <s v="Earth Transportation Tipper with Hydraulic Excavator"/>
    <s v="rock"/>
    <s v="Accepted"/>
    <s v="Belaynesh"/>
    <m/>
    <m/>
  </r>
  <r>
    <x v="337"/>
    <x v="91"/>
    <s v="04"/>
    <x v="0"/>
    <x v="7"/>
    <s v="Earth Excavation using Dozers"/>
    <m/>
    <s v="Accepted"/>
    <s v="Belaynesh"/>
    <m/>
    <m/>
  </r>
  <r>
    <x v="338"/>
    <x v="91"/>
    <s v="04"/>
    <x v="3"/>
    <x v="3"/>
    <s v="Site Clearing using Dozes"/>
    <m/>
    <s v="Accepted"/>
    <s v="Belaynesh"/>
    <m/>
    <m/>
  </r>
  <r>
    <x v="339"/>
    <x v="92"/>
    <s v="04"/>
    <x v="3"/>
    <x v="0"/>
    <s v="Earth Transportation Tipper with Loader"/>
    <m/>
    <s v="Accepted"/>
    <s v="Belaynesh"/>
    <m/>
    <m/>
  </r>
  <r>
    <x v="340"/>
    <x v="92"/>
    <s v="04"/>
    <x v="0"/>
    <x v="2"/>
    <s v="Earth Transportation Tipper with Hydraulic Excavator"/>
    <s v="rock"/>
    <s v="Accepted"/>
    <s v="Belaynesh"/>
    <m/>
    <m/>
  </r>
  <r>
    <x v="341"/>
    <x v="92"/>
    <s v="04"/>
    <x v="2"/>
    <x v="3"/>
    <s v="Site Clearing using Dozes"/>
    <m/>
    <s v="Accepted"/>
    <s v="Belaynesh"/>
    <m/>
    <m/>
  </r>
  <r>
    <x v="342"/>
    <x v="92"/>
    <s v="04"/>
    <x v="1"/>
    <x v="5"/>
    <s v="Foundation Preparation Site Clearing using Dozers"/>
    <m/>
    <s v="Accepted"/>
    <s v="Belaynesh"/>
    <m/>
    <m/>
  </r>
  <r>
    <x v="343"/>
    <x v="93"/>
    <s v="04"/>
    <x v="2"/>
    <x v="0"/>
    <s v="Earth Transportation Tipper with Loader"/>
    <m/>
    <s v="Accepted"/>
    <s v="Belaynesh"/>
    <m/>
    <m/>
  </r>
  <r>
    <x v="344"/>
    <x v="93"/>
    <s v="04"/>
    <x v="1"/>
    <x v="0"/>
    <s v="Earth Transportation Tipper with Loader"/>
    <m/>
    <s v="Accepted"/>
    <s v="Belaynesh"/>
    <m/>
    <m/>
  </r>
  <r>
    <x v="345"/>
    <x v="93"/>
    <s v="04"/>
    <x v="3"/>
    <x v="3"/>
    <s v="Site Clearing using Dozes"/>
    <m/>
    <s v="Accepted"/>
    <s v="Belaynesh"/>
    <m/>
    <m/>
  </r>
  <r>
    <x v="346"/>
    <x v="93"/>
    <s v="04"/>
    <x v="0"/>
    <x v="5"/>
    <s v="Foundation Preparation Site Clearing using Dozers"/>
    <m/>
    <s v="Accepted"/>
    <s v="Belaynesh"/>
    <m/>
    <m/>
  </r>
  <r>
    <x v="347"/>
    <x v="94"/>
    <s v="04"/>
    <x v="1"/>
    <x v="10"/>
    <s v="Foundation Preparation Stripping using Dozers"/>
    <m/>
    <s v="Accepted"/>
    <s v="Belaynesh"/>
    <m/>
    <m/>
  </r>
  <r>
    <x v="348"/>
    <x v="94"/>
    <s v="04"/>
    <x v="2"/>
    <x v="7"/>
    <s v="Earth Excavation using Dozers"/>
    <m/>
    <s v="Accepted"/>
    <s v="Belaynesh"/>
    <m/>
    <m/>
  </r>
  <r>
    <x v="349"/>
    <x v="94"/>
    <s v="04"/>
    <x v="3"/>
    <x v="2"/>
    <s v="Earth Transportation Tipper with Hydraulic Excavator"/>
    <s v="rock"/>
    <s v="Accepted"/>
    <s v="Belaynesh"/>
    <m/>
    <m/>
  </r>
  <r>
    <x v="350"/>
    <x v="94"/>
    <s v="04"/>
    <x v="0"/>
    <x v="2"/>
    <s v="Earth Transportation Tipper with Hydraulic Excavator"/>
    <s v="rock"/>
    <s v="Accepted"/>
    <s v="Belaynesh"/>
    <m/>
    <m/>
  </r>
  <r>
    <x v="351"/>
    <x v="95"/>
    <s v="04"/>
    <x v="1"/>
    <x v="2"/>
    <s v="Earth Transportation Tipper with Hydraulic Excavator"/>
    <s v="rock"/>
    <s v="Accepted"/>
    <s v="Belaynesh"/>
    <m/>
    <m/>
  </r>
  <r>
    <x v="352"/>
    <x v="95"/>
    <s v="04"/>
    <x v="2"/>
    <x v="2"/>
    <s v="Earth Transportation Tipper with Hydraulic Excavator"/>
    <s v="rock"/>
    <s v="Accepted"/>
    <s v="Belaynesh"/>
    <m/>
    <m/>
  </r>
  <r>
    <x v="353"/>
    <x v="95"/>
    <s v="04"/>
    <x v="3"/>
    <x v="7"/>
    <s v="Earth Excavation using Dozers"/>
    <m/>
    <s v="Accepted"/>
    <s v="Belaynesh"/>
    <m/>
    <m/>
  </r>
  <r>
    <x v="354"/>
    <x v="95"/>
    <s v="04"/>
    <x v="0"/>
    <x v="5"/>
    <s v="Foundation Preparation Site Clearing using Dozers"/>
    <m/>
    <s v="Accepted"/>
    <s v="Belaynesh"/>
    <m/>
    <m/>
  </r>
  <r>
    <x v="355"/>
    <x v="96"/>
    <s v="04"/>
    <x v="3"/>
    <x v="2"/>
    <s v="Earth Transportation Tipper with Hydraulic Excavator"/>
    <s v="rock"/>
    <s v="Accepted"/>
    <s v="Belaynesh"/>
    <m/>
    <m/>
  </r>
  <r>
    <x v="356"/>
    <x v="96"/>
    <s v="04"/>
    <x v="0"/>
    <x v="2"/>
    <s v="Earth Transportation Tipper with Hydraulic Excavator"/>
    <s v="rock"/>
    <s v="Accepted"/>
    <s v="Belaynesh"/>
    <m/>
    <m/>
  </r>
  <r>
    <x v="357"/>
    <x v="96"/>
    <s v="04"/>
    <x v="2"/>
    <x v="7"/>
    <s v="Earth Excavation using Dozers"/>
    <m/>
    <s v="Accepted"/>
    <s v="Belaynesh"/>
    <m/>
    <m/>
  </r>
  <r>
    <x v="358"/>
    <x v="96"/>
    <s v="04"/>
    <x v="1"/>
    <x v="10"/>
    <s v="Foundation Preparation Stripping using Dozers"/>
    <m/>
    <s v="Accepted"/>
    <s v="Belaynesh"/>
    <m/>
    <m/>
  </r>
  <r>
    <x v="359"/>
    <x v="97"/>
    <s v="04"/>
    <x v="2"/>
    <x v="2"/>
    <s v="Earth Transportation Tipper with Hydraulic Excavator"/>
    <m/>
    <s v="Accepted"/>
    <s v="Belaynesh"/>
    <m/>
    <m/>
  </r>
  <r>
    <x v="360"/>
    <x v="97"/>
    <s v="04"/>
    <x v="1"/>
    <x v="2"/>
    <s v="Earth Transportation Tipper with Hydraulic Excavator"/>
    <m/>
    <s v="Accepted"/>
    <s v="Belaynesh"/>
    <m/>
    <m/>
  </r>
  <r>
    <x v="361"/>
    <x v="98"/>
    <s v="04"/>
    <x v="3"/>
    <x v="0"/>
    <s v="Earth Transportation Tipper with Loader"/>
    <m/>
    <s v="Accepted"/>
    <s v="Belaynesh"/>
    <m/>
    <m/>
  </r>
  <r>
    <x v="362"/>
    <x v="98"/>
    <s v="04"/>
    <x v="0"/>
    <x v="0"/>
    <s v="Earth Transportation Tipper with Loader"/>
    <m/>
    <s v="Accepted"/>
    <s v="Belaynesh"/>
    <m/>
    <m/>
  </r>
  <r>
    <x v="363"/>
    <x v="98"/>
    <s v="04"/>
    <x v="1"/>
    <x v="3"/>
    <s v="Site Clearing using Dozes"/>
    <m/>
    <s v="Accepted"/>
    <s v="Belaynesh"/>
    <m/>
    <m/>
  </r>
  <r>
    <x v="364"/>
    <x v="98"/>
    <s v="04"/>
    <x v="2"/>
    <x v="10"/>
    <s v="Foundation Preparation Stripping using Dozers"/>
    <m/>
    <s v="Accepted"/>
    <s v="Belaynesh"/>
    <m/>
    <m/>
  </r>
  <r>
    <x v="365"/>
    <x v="99"/>
    <s v="04"/>
    <x v="1"/>
    <x v="0"/>
    <s v="Earth Transportation Tipper with Loader"/>
    <m/>
    <s v="Accepted"/>
    <s v="Belaynesh"/>
    <m/>
    <m/>
  </r>
  <r>
    <x v="366"/>
    <x v="99"/>
    <s v="04"/>
    <x v="2"/>
    <x v="0"/>
    <s v="Earth Transportation Tipper with Loader"/>
    <m/>
    <s v="Accepted"/>
    <s v="Belaynesh"/>
    <m/>
    <m/>
  </r>
  <r>
    <x v="367"/>
    <x v="99"/>
    <s v="04"/>
    <x v="3"/>
    <x v="7"/>
    <s v="Earth Excavation using Dozers"/>
    <m/>
    <s v="Accepted"/>
    <s v="Belaynesh"/>
    <m/>
    <m/>
  </r>
  <r>
    <x v="368"/>
    <x v="99"/>
    <s v="04"/>
    <x v="0"/>
    <x v="3"/>
    <s v="Site Clearing using Dozes"/>
    <m/>
    <s v="Accepted"/>
    <s v="Belaynesh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n v="1"/>
    <x v="0"/>
    <s v="05"/>
    <x v="0"/>
    <s v="P105"/>
    <s v="Pipe Connection/ Jointing, HDPE, all types of sizes"/>
    <s v="Form 4: observation time not recorded"/>
    <s v="Rejected"/>
    <s v="Melkamu A"/>
    <m/>
    <m/>
  </r>
  <r>
    <n v="2"/>
    <x v="1"/>
    <s v="02"/>
    <x v="1"/>
    <s v="P118"/>
    <s v="selected backfill arround foundation"/>
    <m/>
    <s v="Accepted"/>
    <s v="Haimanot F"/>
    <m/>
    <m/>
  </r>
  <r>
    <n v="3"/>
    <x v="2"/>
    <s v="02"/>
    <x v="1"/>
    <s v="P118"/>
    <s v="selected backfill arround foundation"/>
    <m/>
    <s v="Accepted"/>
    <s v="Haimanot F"/>
    <m/>
    <m/>
  </r>
  <r>
    <n v="4"/>
    <x v="3"/>
    <s v="02"/>
    <x v="1"/>
    <s v="P115"/>
    <s v="Formwork For All types of material and method"/>
    <m/>
    <s v="Accepted"/>
    <s v="Haimanot F"/>
    <m/>
    <m/>
  </r>
  <r>
    <n v="5"/>
    <x v="4"/>
    <s v="02"/>
    <x v="1"/>
    <s v="P115"/>
    <s v="Formwork For All types of material and method"/>
    <m/>
    <s v="Accepted"/>
    <s v="Haimanot F"/>
    <m/>
    <m/>
  </r>
  <r>
    <n v="6"/>
    <x v="5"/>
    <s v="02"/>
    <x v="1"/>
    <s v="P117"/>
    <s v="Concrete casting for all types of method"/>
    <m/>
    <s v="Accepted"/>
    <s v="Haimanot F"/>
    <m/>
    <m/>
  </r>
  <r>
    <n v="7"/>
    <x v="6"/>
    <s v="02"/>
    <x v="1"/>
    <s v="P116"/>
    <s v="Reinforcement for all type of bar size"/>
    <m/>
    <s v="Accepted"/>
    <s v="Haimanot F"/>
    <m/>
    <m/>
  </r>
  <r>
    <n v="8"/>
    <x v="7"/>
    <s v="02"/>
    <x v="1"/>
    <s v="P116"/>
    <s v="Reinforcement for all type of bar size"/>
    <m/>
    <s v="Accepted"/>
    <s v="Haimanot F"/>
    <m/>
    <m/>
  </r>
  <r>
    <n v="9"/>
    <x v="8"/>
    <s v="02"/>
    <x v="1"/>
    <s v="P117"/>
    <s v="Concrete casting for all types of method"/>
    <m/>
    <s v="Accepted"/>
    <s v="Haimanot F"/>
    <m/>
    <m/>
  </r>
  <r>
    <n v="10"/>
    <x v="9"/>
    <s v="02"/>
    <x v="1"/>
    <s v="P116"/>
    <s v="Reinforcement for all type of bar size"/>
    <m/>
    <s v="Accepted"/>
    <s v="Haimanot F"/>
    <m/>
    <m/>
  </r>
  <r>
    <n v="11"/>
    <x v="10"/>
    <s v="02"/>
    <x v="1"/>
    <s v="P116"/>
    <s v="Reinforcement for all type of bar size"/>
    <m/>
    <s v="Accepted"/>
    <s v="Haimanot F"/>
    <m/>
    <m/>
  </r>
  <r>
    <n v="12"/>
    <x v="11"/>
    <s v="02"/>
    <x v="1"/>
    <s v="P117"/>
    <s v="Concrete casting for all types of method"/>
    <m/>
    <s v="Accepted"/>
    <s v="Haimanot F"/>
    <m/>
    <m/>
  </r>
  <r>
    <n v="13"/>
    <x v="12"/>
    <s v="02"/>
    <x v="1"/>
    <s v="P115"/>
    <s v="Formwork For All types of material and method"/>
    <m/>
    <s v="Accepted"/>
    <s v="Haimanot F"/>
    <m/>
    <m/>
  </r>
  <r>
    <n v="14"/>
    <x v="13"/>
    <s v="02"/>
    <x v="1"/>
    <s v="P115"/>
    <s v="Formwork For All types of material and method"/>
    <m/>
    <s v="Accepted"/>
    <s v="Haimanot F"/>
    <m/>
    <m/>
  </r>
  <r>
    <n v="15"/>
    <x v="14"/>
    <s v="02"/>
    <x v="1"/>
    <s v="P115"/>
    <s v="Formwork For All types of material and method"/>
    <s v="Mix of particular Concrete work and form work"/>
    <s v="Accepted"/>
    <s v="Haimanot F"/>
    <m/>
    <m/>
  </r>
  <r>
    <n v="16"/>
    <x v="15"/>
    <s v="02"/>
    <x v="1"/>
    <s v="P102"/>
    <s v="HDPE pipe lying all sizes"/>
    <m/>
    <s v="Accepted"/>
    <s v="Haimanot F"/>
    <m/>
    <m/>
  </r>
  <r>
    <n v="17"/>
    <x v="1"/>
    <s v="02"/>
    <x v="2"/>
    <s v="P115"/>
    <s v="Formwork For All types of material and method"/>
    <m/>
    <s v="Accepted"/>
    <s v="Haimanot F"/>
    <m/>
    <m/>
  </r>
  <r>
    <n v="18"/>
    <x v="2"/>
    <s v="02"/>
    <x v="2"/>
    <s v="P115"/>
    <s v="Formwork For All types of material and method"/>
    <m/>
    <s v="Accepted"/>
    <s v="Haimanot F"/>
    <m/>
    <m/>
  </r>
  <r>
    <n v="19"/>
    <x v="3"/>
    <s v="02"/>
    <x v="2"/>
    <s v="P115"/>
    <s v="Formwork For All types of material and method"/>
    <m/>
    <s v="Accepted"/>
    <s v="Haimanot F"/>
    <m/>
    <m/>
  </r>
  <r>
    <n v="20"/>
    <x v="4"/>
    <s v="02"/>
    <x v="2"/>
    <s v="P118"/>
    <s v="selected backfill arround foundation"/>
    <s v="Order of pages"/>
    <s v="Accepted"/>
    <s v="Haimanot F"/>
    <m/>
    <m/>
  </r>
  <r>
    <n v="21"/>
    <x v="5"/>
    <s v="02"/>
    <x v="2"/>
    <s v="P117"/>
    <s v="Concrete casting for all types of method"/>
    <m/>
    <s v="Accepted"/>
    <s v="Haimanot F"/>
    <m/>
    <m/>
  </r>
  <r>
    <n v="22"/>
    <x v="6"/>
    <s v="02"/>
    <x v="2"/>
    <s v="P116"/>
    <s v="Reinforcement for all type of bar size"/>
    <m/>
    <s v="Accepted"/>
    <s v="Haimanot F"/>
    <m/>
    <m/>
  </r>
  <r>
    <n v="23"/>
    <x v="7"/>
    <s v="02"/>
    <x v="2"/>
    <s v="P115"/>
    <s v="Formwork For All types of material and method"/>
    <m/>
    <s v="Accepted"/>
    <s v="Haimanot F"/>
    <m/>
    <m/>
  </r>
  <r>
    <n v="24"/>
    <x v="8"/>
    <s v="02"/>
    <x v="2"/>
    <s v="P117"/>
    <s v="Concrete casting for all types of method"/>
    <m/>
    <s v="Accepted"/>
    <s v="Haimanot F"/>
    <m/>
    <m/>
  </r>
  <r>
    <n v="25"/>
    <x v="9"/>
    <s v="02"/>
    <x v="2"/>
    <s v="P116"/>
    <s v="Reinforcement for all type of bar size"/>
    <s v="Mix of particular Concrete work and form work"/>
    <s v="Accepted"/>
    <s v="Haimanot F"/>
    <m/>
    <m/>
  </r>
  <r>
    <n v="26"/>
    <x v="10"/>
    <s v="02"/>
    <x v="2"/>
    <s v="P106"/>
    <s v="Back filling the trenches For All types of Pipes; Backhoe, Plate Compactor with Labours "/>
    <m/>
    <s v="Accepted"/>
    <s v="Haimanot F"/>
    <m/>
    <m/>
  </r>
  <r>
    <n v="27"/>
    <x v="16"/>
    <s v="02"/>
    <x v="2"/>
    <s v="P116"/>
    <s v="Reinforcement for all type of bar size"/>
    <s v="Mix of particular Concrete work and form work"/>
    <s v="Accepted"/>
    <s v="Haimanot F"/>
    <m/>
    <m/>
  </r>
  <r>
    <n v="28"/>
    <x v="11"/>
    <s v="02"/>
    <x v="2"/>
    <s v="P117"/>
    <s v="Concrete casting for all types of method"/>
    <s v="Mix of particular Concrete work and form work"/>
    <s v="Accepted"/>
    <s v="Haimanot F"/>
    <m/>
    <m/>
  </r>
  <r>
    <n v="29"/>
    <x v="12"/>
    <s v="02"/>
    <x v="2"/>
    <s v="P116"/>
    <s v="Reinforcement for all type of bar size"/>
    <s v="Mix of particular Concrete work and form work"/>
    <s v="Accepted"/>
    <s v="Haimanot F"/>
    <m/>
    <m/>
  </r>
  <r>
    <n v="30"/>
    <x v="13"/>
    <s v="02"/>
    <x v="2"/>
    <s v="P115"/>
    <s v="Formwork For All types of material and method"/>
    <s v="Mix of particular Concrete work and form work"/>
    <s v="Accepted"/>
    <s v="Haimanot F"/>
    <m/>
    <m/>
  </r>
  <r>
    <n v="31"/>
    <x v="14"/>
    <s v="02"/>
    <x v="2"/>
    <s v="P105"/>
    <s v="HDPE connection jointing all sizes"/>
    <m/>
    <s v="Accepted"/>
    <s v="Haimanot F"/>
    <m/>
    <m/>
  </r>
  <r>
    <n v="32"/>
    <x v="15"/>
    <s v="02"/>
    <x v="2"/>
    <s v="P116"/>
    <s v="Reinforcement for all type of bar size"/>
    <m/>
    <s v="Accepted"/>
    <s v="Haimanot F"/>
    <m/>
    <m/>
  </r>
  <r>
    <n v="33"/>
    <x v="1"/>
    <s v="02"/>
    <x v="3"/>
    <s v="P105"/>
    <s v="HDPE connection jointing all sizes"/>
    <m/>
    <s v="Accepted"/>
    <s v="Haimanot F"/>
    <m/>
    <m/>
  </r>
  <r>
    <n v="34"/>
    <x v="2"/>
    <s v="02"/>
    <x v="3"/>
    <s v="P102"/>
    <s v="HDPE pipe lying all sizes"/>
    <m/>
    <s v="Accepted"/>
    <s v="Haimanot F"/>
    <m/>
    <m/>
  </r>
  <r>
    <n v="35"/>
    <x v="3"/>
    <s v="02"/>
    <x v="3"/>
    <s v="P106"/>
    <s v="Back filling the trenches For All types of Pipes; Backhoe, Plate Compactor with Labours "/>
    <m/>
    <s v="Accepted"/>
    <s v="Haimanot F"/>
    <m/>
    <m/>
  </r>
  <r>
    <n v="36"/>
    <x v="4"/>
    <s v="02"/>
    <x v="3"/>
    <s v="P105"/>
    <s v="HDPE connection jointing all sizes"/>
    <m/>
    <s v="Accepted"/>
    <s v="Haimanot F"/>
    <m/>
    <m/>
  </r>
  <r>
    <n v="37"/>
    <x v="5"/>
    <s v="02"/>
    <x v="3"/>
    <s v="P106"/>
    <s v="Back filling the trenches For All types of Pipes; Backhoe, Plate Compactor with Labours "/>
    <m/>
    <s v="Accepted"/>
    <s v="Haimanot F"/>
    <m/>
    <m/>
  </r>
  <r>
    <n v="38"/>
    <x v="6"/>
    <s v="02"/>
    <x v="3"/>
    <s v="P102"/>
    <s v="HDPE pipe lying all sizes"/>
    <m/>
    <s v="Accepted"/>
    <s v="Haimanot F"/>
    <m/>
    <m/>
  </r>
  <r>
    <n v="39"/>
    <x v="7"/>
    <s v="02"/>
    <x v="3"/>
    <s v="P105"/>
    <s v="HDPE connection jointing all sizes"/>
    <m/>
    <s v="Accepted"/>
    <s v="Haimanot F"/>
    <m/>
    <m/>
  </r>
  <r>
    <n v="40"/>
    <x v="8"/>
    <s v="02"/>
    <x v="3"/>
    <s v="P105"/>
    <s v="HDPE connection jointing all sizes"/>
    <m/>
    <s v="Accepted"/>
    <s v="Haimanot F"/>
    <m/>
    <m/>
  </r>
  <r>
    <n v="41"/>
    <x v="9"/>
    <s v="02"/>
    <x v="3"/>
    <s v="P105"/>
    <s v="HDPE connection jointing all sizes"/>
    <m/>
    <s v="Accepted"/>
    <s v="Haimanot F"/>
    <m/>
    <m/>
  </r>
  <r>
    <n v="42"/>
    <x v="10"/>
    <s v="02"/>
    <x v="3"/>
    <s v="P105"/>
    <s v="HDPE connection jointing all sizes"/>
    <m/>
    <s v="Accepted"/>
    <s v="Haimanot F"/>
    <m/>
    <m/>
  </r>
  <r>
    <n v="43"/>
    <x v="16"/>
    <s v="02"/>
    <x v="3"/>
    <s v="P105"/>
    <s v="HDPE connection jointing all sizes"/>
    <m/>
    <s v="Accepted"/>
    <s v="Haimanot F"/>
    <m/>
    <m/>
  </r>
  <r>
    <n v="44"/>
    <x v="11"/>
    <s v="02"/>
    <x v="3"/>
    <s v="P102"/>
    <s v="HDPE pipe lying all sizes"/>
    <m/>
    <s v="Accepted"/>
    <s v="Haimanot F"/>
    <m/>
    <m/>
  </r>
  <r>
    <n v="45"/>
    <x v="12"/>
    <s v="02"/>
    <x v="3"/>
    <s v="P105"/>
    <s v="HDPE connection jointing all sizes"/>
    <m/>
    <s v="Accepted"/>
    <s v="Haimanot F"/>
    <m/>
    <m/>
  </r>
  <r>
    <n v="46"/>
    <x v="13"/>
    <s v="02"/>
    <x v="3"/>
    <s v="P105"/>
    <s v="HDPE connection jointing all sizes"/>
    <m/>
    <s v="Accepted"/>
    <s v="Haimanot F"/>
    <m/>
    <m/>
  </r>
  <r>
    <n v="47"/>
    <x v="14"/>
    <s v="02"/>
    <x v="3"/>
    <s v="P105"/>
    <s v="HDPE connection jointing all sizes"/>
    <m/>
    <s v="Accepted"/>
    <s v="Haimanot F"/>
    <m/>
    <m/>
  </r>
  <r>
    <n v="48"/>
    <x v="15"/>
    <s v="02"/>
    <x v="3"/>
    <s v="P105"/>
    <s v="HDPE connection jointing all sizes"/>
    <m/>
    <s v="Accepted"/>
    <s v="Haimanot F"/>
    <m/>
    <m/>
  </r>
  <r>
    <n v="49"/>
    <x v="5"/>
    <m/>
    <x v="4"/>
    <s v="P098"/>
    <s v="Soft Rock Excavation true to line and grade using Backhoe/Excavator and Labour force"/>
    <s v="Particular description is not clear; Form6 Work and transport equipment needs correction,"/>
    <s v="Accepted"/>
    <s v="Wallelign M"/>
    <m/>
    <m/>
  </r>
  <r>
    <n v="50"/>
    <x v="6"/>
    <s v="02"/>
    <x v="4"/>
    <s v="P098"/>
    <s v="Soft Rock Excavation true to line and grade using Backhoe/Excavator and Labour force"/>
    <s v="Particular description is not clear; Form6 Work and transport equipment needs correction,"/>
    <s v="Accepted"/>
    <s v="Wallelign M"/>
    <m/>
    <m/>
  </r>
  <r>
    <n v="51"/>
    <x v="7"/>
    <s v="02"/>
    <x v="4"/>
    <s v="P097"/>
    <s v="Earth Excavation true to line and grade using Backhoe/Excavator and Labour force"/>
    <s v="Particular description is not clear; Form6 Work and transport equipment needs correction,"/>
    <s v="Accepted"/>
    <s v="Wallelign M"/>
    <m/>
    <m/>
  </r>
  <r>
    <n v="52"/>
    <x v="7"/>
    <s v="02"/>
    <x v="5"/>
    <s v="P097"/>
    <s v="Earth Excavation true to line and grade using Backhoe/Excavator and Labour force"/>
    <s v="Particular description is not clear; Form6 Work and transport equipment needs correction,"/>
    <s v="Accepted"/>
    <s v="Wallelign M"/>
    <m/>
    <m/>
  </r>
  <r>
    <n v="53"/>
    <x v="8"/>
    <s v="02"/>
    <x v="5"/>
    <s v="P097"/>
    <s v="Earth Excavation true to line and grade using Backhoe/Excavator and Labour force"/>
    <s v="Particular description is not clear; Form6 Work and transport equipment needs correction,"/>
    <s v="Accepted"/>
    <s v="Wallelign M"/>
    <m/>
    <m/>
  </r>
  <r>
    <n v="54"/>
    <x v="9"/>
    <s v="02"/>
    <x v="5"/>
    <s v="P097"/>
    <s v="Earth Excavation true to line and grade using Backhoe/Excavator and Labour force"/>
    <s v="Particular description is not clear; Form6 Work and transport equipment needs correction,"/>
    <s v="Accepted"/>
    <s v="Wallelign M"/>
    <m/>
    <m/>
  </r>
  <r>
    <n v="55"/>
    <x v="10"/>
    <s v="02"/>
    <x v="5"/>
    <s v="P098"/>
    <s v="Soft Rock Excavation true to line and grade using Backhoe/Excavator and Labour force"/>
    <s v="Particular description is not clear; Form6 Work and transport equipment needs correction,"/>
    <s v="Accepted"/>
    <s v="Wallelign M"/>
    <m/>
    <m/>
  </r>
  <r>
    <n v="56"/>
    <x v="17"/>
    <m/>
    <x v="6"/>
    <m/>
    <m/>
    <m/>
    <m/>
    <m/>
    <m/>
    <m/>
  </r>
  <r>
    <n v="57"/>
    <x v="12"/>
    <s v="02"/>
    <x v="5"/>
    <s v="P097"/>
    <s v="Earth Excavation true to line and grade using Backhoe/Excavator and Labour force"/>
    <m/>
    <s v="Accepted"/>
    <s v="Wallelign M"/>
    <s v="Fabrication"/>
    <m/>
  </r>
  <r>
    <n v="58"/>
    <x v="12"/>
    <s v="02"/>
    <x v="4"/>
    <s v="P097"/>
    <s v="Earth Excavation true to line and grade using Backhoe/Excavator and Labour force"/>
    <m/>
    <s v="Accepted"/>
    <s v="Wallelign M"/>
    <s v="Fabrication"/>
    <m/>
  </r>
  <r>
    <n v="59"/>
    <x v="13"/>
    <s v="02"/>
    <x v="4"/>
    <s v="P097"/>
    <s v="Earth Excavation true to line and grade using Backhoe/Excavator and Labour force"/>
    <m/>
    <s v="Accepted"/>
    <s v="Wallelign M"/>
    <s v="Fabrication"/>
    <m/>
  </r>
  <r>
    <n v="60"/>
    <x v="13"/>
    <s v="02"/>
    <x v="5"/>
    <s v="P097"/>
    <s v="Earth Excavation true to line and grade using Backhoe/Excavator and Labour force"/>
    <m/>
    <s v="Accepted"/>
    <s v="Wallelign M"/>
    <s v="Fabrication"/>
    <m/>
  </r>
  <r>
    <n v="61"/>
    <x v="14"/>
    <s v="02"/>
    <x v="5"/>
    <s v="P097"/>
    <s v="Earth Excavation true to line and grade using Backhoe/Excavator and Labour force"/>
    <m/>
    <s v="Accepted"/>
    <s v="Wallelign M"/>
    <s v="Fabrication"/>
    <m/>
  </r>
  <r>
    <n v="62"/>
    <x v="14"/>
    <s v="02"/>
    <x v="4"/>
    <s v="P097"/>
    <s v="Earth Excavation true to line and grade using Backhoe/Excavator and Labour force"/>
    <m/>
    <s v="Accepted"/>
    <s v="Wallelign M"/>
    <s v="Fabrication"/>
    <m/>
  </r>
  <r>
    <n v="63"/>
    <x v="15"/>
    <s v="02"/>
    <x v="4"/>
    <s v="P097"/>
    <s v="Earth Excavation true to line and grade using Backhoe/Excavator and Labour force"/>
    <m/>
    <s v="Accepted"/>
    <s v="Wallelign M"/>
    <s v="Fabrication"/>
    <m/>
  </r>
  <r>
    <n v="64"/>
    <x v="15"/>
    <s v="02"/>
    <x v="5"/>
    <s v="P097"/>
    <s v="Earth Excavation true to line and grade using Backhoe/Excavator and Labour force"/>
    <m/>
    <s v="Accepted"/>
    <s v="Wallelign M"/>
    <s v="Fabrication"/>
    <m/>
  </r>
  <r>
    <n v="65"/>
    <x v="18"/>
    <s v="02"/>
    <x v="4"/>
    <s v="P097"/>
    <s v="Earth Excavation true to line and grade using Backhoe/Excavator and Labour force"/>
    <m/>
    <s v="Accepted"/>
    <s v="Wallelign M"/>
    <s v="Fabrication"/>
    <m/>
  </r>
  <r>
    <n v="66"/>
    <x v="18"/>
    <s v="02"/>
    <x v="5"/>
    <s v="P097"/>
    <s v="Earth Excavation true to line and grade using Backhoe/Excavator and Labour force"/>
    <m/>
    <s v="Accepted"/>
    <s v="Wallelign M"/>
    <s v="Fabrication"/>
    <m/>
  </r>
  <r>
    <n v="67"/>
    <x v="18"/>
    <s v="02"/>
    <x v="2"/>
    <s v="P116"/>
    <s v="Reinforcement for all type of bar size"/>
    <m/>
    <s v="Accepted"/>
    <s v="Haimanot F"/>
    <s v="Fabrication"/>
    <m/>
  </r>
  <r>
    <n v="68"/>
    <x v="19"/>
    <s v="02"/>
    <x v="2"/>
    <s v="P117"/>
    <s v="Concrete casting for all types of method"/>
    <m/>
    <s v="Accepted"/>
    <s v="Haimanot F"/>
    <s v="Fabrication"/>
    <m/>
  </r>
  <r>
    <n v="69"/>
    <x v="18"/>
    <s v="02"/>
    <x v="3"/>
    <s v="P105"/>
    <s v="HDPE connection jointing all sizes"/>
    <m/>
    <s v="Accepted"/>
    <s v="Haimanot F"/>
    <m/>
    <m/>
  </r>
  <r>
    <n v="70"/>
    <x v="19"/>
    <s v="02"/>
    <x v="3"/>
    <s v="P102"/>
    <s v="HDPE pipe lying all sizes"/>
    <m/>
    <s v="Accepted"/>
    <s v="Haimanot F"/>
    <m/>
    <m/>
  </r>
  <r>
    <n v="71"/>
    <x v="18"/>
    <s v="02"/>
    <x v="1"/>
    <s v="P102"/>
    <s v="HDPE pipe lying all sizes"/>
    <m/>
    <s v="Accepted"/>
    <s v="Haimanot F"/>
    <m/>
    <m/>
  </r>
  <r>
    <n v="72"/>
    <x v="19"/>
    <s v="02"/>
    <x v="1"/>
    <s v="P105"/>
    <s v="HDPE connection jointing all sizes"/>
    <m/>
    <s v="Accepted"/>
    <s v="Haimanot F"/>
    <m/>
    <m/>
  </r>
  <r>
    <n v="73"/>
    <x v="19"/>
    <s v="02"/>
    <x v="4"/>
    <s v="P097"/>
    <s v="Earth Excavation true to line and grade using Backhoe/Excavator and Labour force"/>
    <m/>
    <s v="Accepted"/>
    <s v="Wallelign M"/>
    <s v="Fabrication"/>
    <m/>
  </r>
  <r>
    <n v="74"/>
    <x v="19"/>
    <s v="02"/>
    <x v="5"/>
    <s v="P097"/>
    <s v="Earth Excavation true to line and grade using Backhoe/Excavator and Labour force"/>
    <m/>
    <s v="Accepted"/>
    <s v="Wallelign M"/>
    <s v="Fabrication"/>
    <m/>
  </r>
  <r>
    <n v="75"/>
    <x v="20"/>
    <s v="02"/>
    <x v="5"/>
    <s v="P097"/>
    <s v="Earth Excavation true to line and grade using Backhoe/Excavator and Labour force"/>
    <m/>
    <s v="Accepted"/>
    <s v="Wallelign M"/>
    <s v="Fabrication"/>
    <m/>
  </r>
  <r>
    <n v="76"/>
    <x v="21"/>
    <s v="02"/>
    <x v="5"/>
    <s v="P097"/>
    <s v="Earth Excavation true to line and grade using Backhoe/Excavator and Labour force"/>
    <m/>
    <s v="Accepted"/>
    <s v="Wallelign M"/>
    <s v="Fabrication"/>
    <m/>
  </r>
  <r>
    <n v="77"/>
    <x v="22"/>
    <s v="02"/>
    <x v="5"/>
    <s v="P097"/>
    <s v="Earth Excavation true to line and grade using Backhoe/Excavator and Labour force"/>
    <m/>
    <s v="Accepted"/>
    <s v="Wallelign M"/>
    <s v="Fabrication"/>
    <m/>
  </r>
  <r>
    <n v="78"/>
    <x v="23"/>
    <s v="02"/>
    <x v="5"/>
    <s v="P097"/>
    <s v="Earth Excavation true to line and grade using Backhoe/Excavator and Labour force"/>
    <m/>
    <s v="Accepted"/>
    <s v="Wallelign M"/>
    <s v="Fabrication"/>
    <m/>
  </r>
  <r>
    <n v="79"/>
    <x v="24"/>
    <s v="02"/>
    <x v="5"/>
    <s v="P097"/>
    <s v="Earth Excavation true to line and grade using Backhoe/Excavator and Labour force"/>
    <m/>
    <s v="Accepted"/>
    <s v="Wallelign M"/>
    <s v="Fabrication"/>
    <m/>
  </r>
  <r>
    <n v="80"/>
    <x v="25"/>
    <s v="02"/>
    <x v="5"/>
    <s v="P097"/>
    <s v="Earth Excavation true to line and grade using Backhoe/Excavator and Labour force"/>
    <m/>
    <s v="Accepted"/>
    <s v="Wallelign M"/>
    <s v="Fabrication"/>
    <m/>
  </r>
  <r>
    <n v="81"/>
    <x v="20"/>
    <s v="02"/>
    <x v="4"/>
    <s v="P097"/>
    <s v="Earth Excavation true to line and grade using Backhoe/Excavator and Labour force"/>
    <m/>
    <s v="Accepted"/>
    <s v="Wallelign M"/>
    <s v="Fabrication"/>
    <m/>
  </r>
  <r>
    <n v="82"/>
    <x v="21"/>
    <s v="02"/>
    <x v="4"/>
    <s v="P097"/>
    <s v="Earth Excavation true to line and grade using Backhoe/Excavator and Labour force"/>
    <m/>
    <s v="Accepted"/>
    <s v="Wallelign M"/>
    <s v="Fabrication"/>
    <m/>
  </r>
  <r>
    <n v="83"/>
    <x v="22"/>
    <s v="02"/>
    <x v="4"/>
    <s v="P097"/>
    <s v="Earth Excavation true to line and grade using Backhoe/Excavator and Labour force"/>
    <m/>
    <s v="Accepted"/>
    <s v="Wallelign M"/>
    <s v="Fabrication"/>
    <m/>
  </r>
  <r>
    <n v="84"/>
    <x v="23"/>
    <s v="02"/>
    <x v="4"/>
    <s v="P097"/>
    <s v="Earth Excavation true to line and grade using Backhoe/Excavator and Labour force"/>
    <m/>
    <s v="Accepted"/>
    <s v="Wallelign M"/>
    <s v="Fabrication"/>
    <m/>
  </r>
  <r>
    <n v="85"/>
    <x v="24"/>
    <s v="02"/>
    <x v="4"/>
    <s v="P097"/>
    <s v="Earth Excavation true to line and grade using Backhoe/Excavator and Labour force"/>
    <m/>
    <s v="Accepted"/>
    <s v="Wallelign M"/>
    <s v="Fabrication"/>
    <m/>
  </r>
  <r>
    <n v="86"/>
    <x v="25"/>
    <s v="02"/>
    <x v="4"/>
    <s v="P097"/>
    <s v="Earth Excavation true to line and grade using Backhoe/Excavator and Labour force"/>
    <m/>
    <s v="Accepted"/>
    <s v="Wallelign M"/>
    <s v="Fabrication"/>
    <m/>
  </r>
  <r>
    <n v="87"/>
    <x v="20"/>
    <s v="02"/>
    <x v="1"/>
    <s v="P116"/>
    <s v="Reinforcement for all type of bar size"/>
    <m/>
    <s v="Accepted"/>
    <s v="Haimanot F"/>
    <m/>
    <m/>
  </r>
  <r>
    <n v="88"/>
    <x v="21"/>
    <s v="02"/>
    <x v="1"/>
    <s v="P102"/>
    <s v="HDPE pipe lying all sizes"/>
    <m/>
    <s v="Accepted"/>
    <s v="Haimanot F"/>
    <m/>
    <m/>
  </r>
  <r>
    <n v="89"/>
    <x v="22"/>
    <s v="02"/>
    <x v="1"/>
    <s v="P115"/>
    <s v="Formwork For All types of material and method"/>
    <m/>
    <s v="Accepted"/>
    <s v="Haimanot F"/>
    <m/>
    <m/>
  </r>
  <r>
    <n v="90"/>
    <x v="26"/>
    <s v="02"/>
    <x v="1"/>
    <s v="P115"/>
    <s v="Formwork For All types of material and method"/>
    <m/>
    <s v="Accepted"/>
    <s v="Haimanot F"/>
    <m/>
    <m/>
  </r>
  <r>
    <n v="91"/>
    <x v="27"/>
    <s v="02"/>
    <x v="1"/>
    <s v="P115"/>
    <s v="Formwork For All types of material and method"/>
    <m/>
    <s v="Accepted"/>
    <s v="Haimanot F"/>
    <m/>
    <m/>
  </r>
  <r>
    <n v="92"/>
    <x v="28"/>
    <s v="02"/>
    <x v="1"/>
    <s v="P115"/>
    <s v="Formwork For All types of material and method"/>
    <m/>
    <s v="Accepted"/>
    <s v="Haimanot F"/>
    <m/>
    <m/>
  </r>
  <r>
    <n v="93"/>
    <x v="29"/>
    <s v="02"/>
    <x v="1"/>
    <s v="P117"/>
    <s v="Concrete casting for all types of method"/>
    <m/>
    <s v="Accepted"/>
    <s v="Haimanot F"/>
    <m/>
    <m/>
  </r>
  <r>
    <n v="94"/>
    <x v="30"/>
    <s v="02"/>
    <x v="1"/>
    <s v="P102"/>
    <s v="HDPE pipe lying all sizes"/>
    <m/>
    <s v="Accepted"/>
    <s v="Haimanot F"/>
    <m/>
    <m/>
  </r>
  <r>
    <n v="95"/>
    <x v="23"/>
    <s v="02"/>
    <x v="1"/>
    <s v="P117"/>
    <s v="Concrete casting for all types of method"/>
    <m/>
    <s v="Accepted"/>
    <s v="Haimanot F"/>
    <m/>
    <m/>
  </r>
  <r>
    <n v="96"/>
    <x v="24"/>
    <s v="02"/>
    <x v="1"/>
    <s v="P115"/>
    <s v="Formwork For All types of material and method"/>
    <m/>
    <s v="Accepted"/>
    <s v="Haimanot F"/>
    <m/>
    <m/>
  </r>
  <r>
    <n v="97"/>
    <x v="25"/>
    <s v="02"/>
    <x v="1"/>
    <s v="P115"/>
    <s v="Formwork For All types of material and method"/>
    <m/>
    <s v="Accepted"/>
    <s v="Haimanot F"/>
    <m/>
    <m/>
  </r>
  <r>
    <n v="98"/>
    <x v="31"/>
    <s v="02"/>
    <x v="1"/>
    <s v="P115"/>
    <s v="Formwork For All types of material and method"/>
    <m/>
    <s v="Accepted"/>
    <s v="Haimanot F"/>
    <m/>
    <m/>
  </r>
  <r>
    <n v="99"/>
    <x v="20"/>
    <s v="02"/>
    <x v="3"/>
    <s v="P105"/>
    <s v="HDPE connection jointing all sizes"/>
    <m/>
    <s v="Accepted"/>
    <s v="Haimanot F"/>
    <m/>
    <m/>
  </r>
  <r>
    <n v="100"/>
    <x v="21"/>
    <s v="02"/>
    <x v="3"/>
    <s v="P105"/>
    <s v="HDPE connection jointing all sizes"/>
    <m/>
    <s v="Accepted"/>
    <s v="Haimanot F"/>
    <m/>
    <m/>
  </r>
  <r>
    <n v="101"/>
    <x v="22"/>
    <s v="02"/>
    <x v="3"/>
    <s v="P105"/>
    <s v="HDPE connection jointing all sizes"/>
    <m/>
    <s v="Accepted"/>
    <s v="Haimanot F"/>
    <m/>
    <m/>
  </r>
  <r>
    <n v="102"/>
    <x v="26"/>
    <s v="02"/>
    <x v="3"/>
    <s v="P102"/>
    <s v="HDPE pipe lying all sizes"/>
    <m/>
    <s v="Accepted"/>
    <s v="Haimanot F"/>
    <m/>
    <m/>
  </r>
  <r>
    <n v="103"/>
    <x v="27"/>
    <s v="02"/>
    <x v="3"/>
    <s v="P105"/>
    <s v="HDPE connection jointing all sizes"/>
    <m/>
    <s v="Accepted"/>
    <s v="Haimanot F"/>
    <m/>
    <m/>
  </r>
  <r>
    <n v="104"/>
    <x v="28"/>
    <s v="02"/>
    <x v="3"/>
    <s v="P102"/>
    <s v="HDPE pipe lying all sizes"/>
    <m/>
    <s v="Accepted"/>
    <s v="Haimanot F"/>
    <m/>
    <m/>
  </r>
  <r>
    <n v="105"/>
    <x v="29"/>
    <s v="02"/>
    <x v="3"/>
    <s v="P102"/>
    <s v="HDPE pipe lying all sizes"/>
    <m/>
    <s v="Accepted"/>
    <s v="Haimanot F"/>
    <m/>
    <m/>
  </r>
  <r>
    <n v="106"/>
    <x v="30"/>
    <s v="02"/>
    <x v="3"/>
    <s v="P105"/>
    <s v="HDPE connection jointing all sizes"/>
    <m/>
    <s v="Accepted"/>
    <s v="Haimanot F"/>
    <m/>
    <m/>
  </r>
  <r>
    <n v="107"/>
    <x v="23"/>
    <s v="02"/>
    <x v="3"/>
    <s v="P102"/>
    <s v="HDPE pipe lying all sizes"/>
    <m/>
    <s v="Accepted"/>
    <s v="Haimanot F"/>
    <m/>
    <m/>
  </r>
  <r>
    <n v="108"/>
    <x v="24"/>
    <s v="02"/>
    <x v="3"/>
    <s v="P105"/>
    <s v="HDPE connection jointing all sizes"/>
    <m/>
    <s v="Accepted"/>
    <s v="Haimanot F"/>
    <m/>
    <m/>
  </r>
  <r>
    <n v="109"/>
    <x v="25"/>
    <s v="02"/>
    <x v="3"/>
    <s v="P105"/>
    <s v="HDPE connection jointing all sizes"/>
    <m/>
    <s v="Accepted"/>
    <s v="Haimanot F"/>
    <m/>
    <m/>
  </r>
  <r>
    <n v="110"/>
    <x v="20"/>
    <s v="02"/>
    <x v="2"/>
    <s v="P116"/>
    <s v="Reinforcement for all type of bar size"/>
    <m/>
    <s v="Accepted"/>
    <s v="Haimanot F"/>
    <m/>
    <m/>
  </r>
  <r>
    <n v="111"/>
    <x v="21"/>
    <s v="02"/>
    <x v="2"/>
    <s v="P115"/>
    <s v="Formwork For All types of material and method"/>
    <m/>
    <s v="Accepted"/>
    <s v="Haimanot F"/>
    <m/>
    <m/>
  </r>
  <r>
    <n v="112"/>
    <x v="22"/>
    <s v="02"/>
    <x v="2"/>
    <s v="P117"/>
    <s v="Concrete casting for all types of method"/>
    <m/>
    <s v="Accepted"/>
    <s v="Haimanot F"/>
    <m/>
    <m/>
  </r>
  <r>
    <n v="113"/>
    <x v="26"/>
    <s v="02"/>
    <x v="2"/>
    <s v="P105"/>
    <s v="HDPE connection jointing all sizes"/>
    <m/>
    <s v="Accepted"/>
    <s v="Haimanot F"/>
    <m/>
    <m/>
  </r>
  <r>
    <n v="114"/>
    <x v="27"/>
    <s v="02"/>
    <x v="2"/>
    <s v="P105"/>
    <s v="HDPE connection jointing all sizes"/>
    <m/>
    <s v="Accepted"/>
    <s v="Haimanot F"/>
    <m/>
    <m/>
  </r>
  <r>
    <n v="115"/>
    <x v="28"/>
    <s v="02"/>
    <x v="2"/>
    <s v="P102"/>
    <s v="HDPE pipe lying all sizes"/>
    <m/>
    <s v="Accepted"/>
    <s v="Haimanot F"/>
    <m/>
    <m/>
  </r>
  <r>
    <n v="116"/>
    <x v="29"/>
    <s v="02"/>
    <x v="2"/>
    <s v="P117"/>
    <s v="Concrete casting for all types of method"/>
    <m/>
    <s v="Accepted"/>
    <s v="Haimanot F"/>
    <m/>
    <m/>
  </r>
  <r>
    <n v="117"/>
    <x v="30"/>
    <s v="02"/>
    <x v="2"/>
    <s v="P102"/>
    <s v="HDPE pipe lying all sizes"/>
    <m/>
    <s v="Accepted"/>
    <s v="Haimanot F"/>
    <m/>
    <m/>
  </r>
  <r>
    <n v="118"/>
    <x v="23"/>
    <s v="02"/>
    <x v="2"/>
    <s v="P117"/>
    <s v="Concrete casting for all types of method"/>
    <m/>
    <s v="Accepted"/>
    <s v="Haimanot F"/>
    <m/>
    <m/>
  </r>
  <r>
    <n v="119"/>
    <x v="24"/>
    <s v="02"/>
    <x v="2"/>
    <s v="P116"/>
    <s v="Reinforcement for all type of bar size"/>
    <m/>
    <s v="Accepted"/>
    <s v="Haimanot F"/>
    <m/>
    <m/>
  </r>
  <r>
    <n v="120"/>
    <x v="25"/>
    <s v="02"/>
    <x v="2"/>
    <s v="P116"/>
    <s v="Reinforcement for all type of bar size"/>
    <m/>
    <s v="Accepted"/>
    <s v="Haimanot F"/>
    <m/>
    <m/>
  </r>
  <r>
    <n v="121"/>
    <x v="31"/>
    <s v="02"/>
    <x v="2"/>
    <s v="P116"/>
    <s v="Reinforcement for all type of bar size"/>
    <m/>
    <s v="Accepted"/>
    <s v="Haimanot F"/>
    <m/>
    <m/>
  </r>
  <r>
    <n v="122"/>
    <x v="15"/>
    <s v="02"/>
    <x v="2"/>
    <s v="P115"/>
    <s v="Formwork For All types of material and method"/>
    <m/>
    <s v="Accepted"/>
    <s v="Haimanot F"/>
    <m/>
    <m/>
  </r>
  <r>
    <n v="123"/>
    <x v="32"/>
    <s v="02"/>
    <x v="2"/>
    <s v="P116"/>
    <s v="Reinforcement for all type of bar size"/>
    <m/>
    <s v="Accepted"/>
    <s v="Haimanot F"/>
    <m/>
    <m/>
  </r>
  <r>
    <n v="124"/>
    <x v="15"/>
    <s v="02"/>
    <x v="1"/>
    <s v="P115"/>
    <s v="Formwork For All types of material and method"/>
    <m/>
    <s v="Accepted"/>
    <s v="Haimanot F"/>
    <m/>
    <m/>
  </r>
  <r>
    <n v="125"/>
    <x v="32"/>
    <s v="02"/>
    <x v="1"/>
    <s v="P115"/>
    <s v="Formwork For All types of material and method"/>
    <m/>
    <s v="Accepted"/>
    <s v="Haimanot F"/>
    <m/>
    <m/>
  </r>
  <r>
    <n v="126"/>
    <x v="15"/>
    <s v="02"/>
    <x v="3"/>
    <s v="P116"/>
    <s v="Reinforcement for all type of bar size"/>
    <m/>
    <s v="Accepted"/>
    <s v="Haimanot F"/>
    <m/>
    <m/>
  </r>
  <r>
    <n v="127"/>
    <x v="32"/>
    <s v="02"/>
    <x v="3"/>
    <s v="P116"/>
    <s v="Reinforcement for all type of bar size"/>
    <m/>
    <s v="Accepted"/>
    <s v="Haimanot F"/>
    <m/>
    <m/>
  </r>
  <r>
    <n v="128"/>
    <x v="18"/>
    <s v="02"/>
    <x v="2"/>
    <s v="P115"/>
    <s v="Formwork For All types of material and method"/>
    <m/>
    <s v="Accepted"/>
    <s v="Haimanot F"/>
    <m/>
    <m/>
  </r>
  <r>
    <n v="129"/>
    <x v="19"/>
    <s v="02"/>
    <x v="2"/>
    <m/>
    <m/>
    <s v="missing"/>
    <m/>
    <m/>
    <m/>
    <m/>
  </r>
  <r>
    <n v="130"/>
    <x v="18"/>
    <s v="02"/>
    <x v="1"/>
    <s v="P115"/>
    <s v="Formwork For All types of material and method"/>
    <m/>
    <s v="Accepted"/>
    <s v="Haimanot F"/>
    <m/>
    <m/>
  </r>
  <r>
    <n v="131"/>
    <x v="19"/>
    <s v="02"/>
    <x v="1"/>
    <s v="P115"/>
    <s v="Formwork For All types of material and method"/>
    <m/>
    <s v="Accepted"/>
    <s v="Haimanot F"/>
    <m/>
    <m/>
  </r>
  <r>
    <n v="132"/>
    <x v="18"/>
    <s v="02"/>
    <x v="3"/>
    <m/>
    <m/>
    <s v="missing"/>
    <m/>
    <m/>
    <m/>
    <m/>
  </r>
  <r>
    <n v="133"/>
    <x v="19"/>
    <s v="02"/>
    <x v="3"/>
    <s v="P118"/>
    <s v="Back fill with selected material  arround foundation"/>
    <m/>
    <s v="Accepted"/>
    <s v="Haimanot F"/>
    <m/>
    <m/>
  </r>
  <r>
    <n v="134"/>
    <x v="20"/>
    <s v="02"/>
    <x v="1"/>
    <m/>
    <m/>
    <s v="labor data and work sampling days are different Particular not clear"/>
    <s v="Rejected"/>
    <s v="Haimanot F"/>
    <m/>
    <m/>
  </r>
  <r>
    <n v="135"/>
    <x v="20"/>
    <s v="02"/>
    <x v="2"/>
    <s v="P114"/>
    <s v="Excavation All types of soil and as per depth of excavation"/>
    <m/>
    <s v="Accepted"/>
    <s v="Haimanot F"/>
    <m/>
    <m/>
  </r>
  <r>
    <n v="136"/>
    <x v="20"/>
    <s v="02"/>
    <x v="3"/>
    <s v="P118"/>
    <s v="Back fill with selected material  arround foundation"/>
    <m/>
    <s v="Accepted"/>
    <s v="Haimanot F"/>
    <m/>
    <m/>
  </r>
  <r>
    <n v="137"/>
    <x v="33"/>
    <s v="02"/>
    <x v="3"/>
    <s v="P117"/>
    <s v="Concrete casting for all types of method"/>
    <m/>
    <s v="Accepted"/>
    <s v="Haimanot F"/>
    <m/>
    <m/>
  </r>
  <r>
    <n v="138"/>
    <x v="33"/>
    <s v="02"/>
    <x v="1"/>
    <s v="P118"/>
    <s v="Back fill with selected material  arround foundation"/>
    <m/>
    <s v="Accepted"/>
    <s v="Haimanot F"/>
    <m/>
    <m/>
  </r>
  <r>
    <n v="139"/>
    <x v="33"/>
    <s v="02"/>
    <x v="2"/>
    <s v="P118"/>
    <s v="Back fill with selected material  arround foundation"/>
    <m/>
    <s v="Accepted"/>
    <s v="Haimanot F"/>
    <m/>
    <m/>
  </r>
  <r>
    <n v="140"/>
    <x v="34"/>
    <s v="02"/>
    <x v="3"/>
    <s v="P102"/>
    <s v="HDPE pipe lying all sizes"/>
    <s v="Scan not vissible"/>
    <s v="Accepted"/>
    <s v="Haimanot F"/>
    <m/>
    <m/>
  </r>
  <r>
    <n v="141"/>
    <x v="34"/>
    <s v="02"/>
    <x v="1"/>
    <s v="P118"/>
    <s v="Back fill with selected material  arround foundation"/>
    <m/>
    <s v="Accepted"/>
    <s v="Haimanot F"/>
    <m/>
    <m/>
  </r>
  <r>
    <n v="142"/>
    <x v="34"/>
    <s v="02"/>
    <x v="2"/>
    <s v="P118"/>
    <s v="Back fill with selected material  arround foundation"/>
    <m/>
    <s v="Accepted"/>
    <s v="Haimanot F"/>
    <m/>
    <m/>
  </r>
  <r>
    <n v="143"/>
    <x v="35"/>
    <s v="02"/>
    <x v="3"/>
    <s v="P102"/>
    <s v="HDPE pipe lying all sizes"/>
    <m/>
    <s v="Accepted"/>
    <s v="Haimanot F"/>
    <m/>
    <m/>
  </r>
  <r>
    <n v="144"/>
    <x v="35"/>
    <s v="02"/>
    <x v="1"/>
    <s v="P115"/>
    <s v="Formwork For All types of material and method"/>
    <m/>
    <s v="Accepted"/>
    <s v="Haimanot F"/>
    <m/>
    <m/>
  </r>
  <r>
    <n v="145"/>
    <x v="35"/>
    <s v="02"/>
    <x v="2"/>
    <s v="P102"/>
    <s v="HDPE pipe lying all sizes"/>
    <m/>
    <s v="Accepted"/>
    <s v="Haimanot F"/>
    <m/>
    <m/>
  </r>
  <r>
    <n v="146"/>
    <x v="36"/>
    <s v="02"/>
    <x v="1"/>
    <s v="P117"/>
    <s v="Concrete casting for all types of method"/>
    <m/>
    <s v="Accepted"/>
    <s v="Haimanot F"/>
    <m/>
    <m/>
  </r>
  <r>
    <n v="147"/>
    <x v="36"/>
    <s v="02"/>
    <x v="2"/>
    <s v="P117"/>
    <s v="Concrete casting for all types of method"/>
    <m/>
    <s v="Accepted"/>
    <s v="Haimanot F"/>
    <m/>
    <m/>
  </r>
  <r>
    <n v="148"/>
    <x v="36"/>
    <s v="02"/>
    <x v="3"/>
    <s v="P102"/>
    <s v="HDPE pipe lying all sizes"/>
    <m/>
    <s v="Accepted"/>
    <s v="Haimanot F"/>
    <m/>
    <m/>
  </r>
  <r>
    <n v="149"/>
    <x v="37"/>
    <s v="02"/>
    <x v="1"/>
    <s v="P118"/>
    <s v="Back fill with selected material  arround foundation"/>
    <m/>
    <s v="Accepted"/>
    <s v="Haimanot F"/>
    <m/>
    <m/>
  </r>
  <r>
    <n v="150"/>
    <x v="37"/>
    <s v="02"/>
    <x v="2"/>
    <s v="P116"/>
    <s v="Reinforcement for all type of bar size"/>
    <m/>
    <s v="Accepted"/>
    <s v="Haimanot F"/>
    <m/>
    <m/>
  </r>
  <r>
    <n v="151"/>
    <x v="37"/>
    <s v="02"/>
    <x v="3"/>
    <s v="P102"/>
    <s v="HDPE pipe lying all sizes"/>
    <m/>
    <s v="Accepted"/>
    <s v="Haimanot F"/>
    <m/>
    <m/>
  </r>
  <r>
    <n v="152"/>
    <x v="38"/>
    <s v="02"/>
    <x v="1"/>
    <s v="P116"/>
    <s v="Reinforcement for all type of bar size"/>
    <m/>
    <s v="Accepted"/>
    <s v="Haimanot F"/>
    <m/>
    <m/>
  </r>
  <r>
    <n v="153"/>
    <x v="38"/>
    <s v="02"/>
    <x v="2"/>
    <s v="P115"/>
    <s v="Formwork For All types of material and method"/>
    <m/>
    <s v="Accepted"/>
    <s v="Haimanot F"/>
    <m/>
    <m/>
  </r>
  <r>
    <n v="154"/>
    <x v="38"/>
    <s v="02"/>
    <x v="3"/>
    <m/>
    <m/>
    <s v="labor data and work sampling days are different Particular not clear"/>
    <s v="Rejected"/>
    <s v="Haimanot F"/>
    <m/>
    <m/>
  </r>
  <r>
    <n v="155"/>
    <x v="39"/>
    <s v="02"/>
    <x v="1"/>
    <s v="P117"/>
    <s v="Concrete casting for all types of method"/>
    <m/>
    <s v="Accepted"/>
    <s v="Haimanot F"/>
    <m/>
    <m/>
  </r>
  <r>
    <n v="156"/>
    <x v="39"/>
    <s v="02"/>
    <x v="2"/>
    <s v="P116"/>
    <s v="Reinforcement for all type of bar size"/>
    <m/>
    <s v="Accepted"/>
    <s v="Haimanot F"/>
    <m/>
    <m/>
  </r>
  <r>
    <n v="157"/>
    <x v="39"/>
    <s v="02"/>
    <x v="3"/>
    <s v="P105"/>
    <s v="HDPE connection jointing all sizes"/>
    <m/>
    <s v="Accepted"/>
    <s v="Haimanot F"/>
    <m/>
    <m/>
  </r>
  <r>
    <n v="158"/>
    <x v="40"/>
    <s v="02"/>
    <x v="1"/>
    <s v="P115"/>
    <s v="Formwork For All types of material and method"/>
    <m/>
    <s v="Accepted"/>
    <s v="Haimanot F"/>
    <m/>
    <m/>
  </r>
  <r>
    <n v="159"/>
    <x v="40"/>
    <s v="02"/>
    <x v="2"/>
    <s v="P118"/>
    <s v="Back fill with selected material  arround foundation"/>
    <m/>
    <s v="Accepted"/>
    <s v="Haimanot F"/>
    <m/>
    <m/>
  </r>
  <r>
    <n v="160"/>
    <x v="40"/>
    <s v="02"/>
    <x v="3"/>
    <s v="P102"/>
    <s v="HDPE pipe lying all sizes"/>
    <m/>
    <s v="Accepted"/>
    <s v="Haimanot F"/>
    <m/>
    <m/>
  </r>
  <r>
    <n v="161"/>
    <x v="41"/>
    <s v="02"/>
    <x v="1"/>
    <s v="P115"/>
    <s v="Formwork For All types of material and method"/>
    <m/>
    <s v="Accepted"/>
    <s v="Haimanot F"/>
    <m/>
    <m/>
  </r>
  <r>
    <n v="162"/>
    <x v="41"/>
    <s v="02"/>
    <x v="2"/>
    <s v="P115"/>
    <s v="Formwork For All types of material and method"/>
    <m/>
    <s v="Accepted"/>
    <s v="Haimanot F"/>
    <m/>
    <m/>
  </r>
  <r>
    <n v="163"/>
    <x v="41"/>
    <s v="02"/>
    <x v="3"/>
    <s v="P105"/>
    <s v="HDPE connection jointing all sizes"/>
    <m/>
    <s v="Accepted"/>
    <s v="Haimanot F"/>
    <m/>
    <m/>
  </r>
  <r>
    <n v="164"/>
    <x v="42"/>
    <s v="02"/>
    <x v="1"/>
    <s v="P115"/>
    <s v="Formwork For All types of material and method"/>
    <m/>
    <s v="Accepted"/>
    <s v="Haimanot F"/>
    <m/>
    <m/>
  </r>
  <r>
    <n v="165"/>
    <x v="42"/>
    <s v="02"/>
    <x v="2"/>
    <s v="P117"/>
    <s v="Concrete casting for all types of method"/>
    <m/>
    <s v="Accepted"/>
    <s v="Haimanot F"/>
    <m/>
    <m/>
  </r>
  <r>
    <n v="166"/>
    <x v="42"/>
    <s v="02"/>
    <x v="3"/>
    <s v="P117"/>
    <s v="Concrete casting for all types of method"/>
    <m/>
    <s v="Accepted"/>
    <s v="Haimanot F"/>
    <m/>
    <m/>
  </r>
  <r>
    <n v="167"/>
    <x v="43"/>
    <s v="02"/>
    <x v="1"/>
    <s v="P117"/>
    <s v="Concrete casting for all types of method"/>
    <m/>
    <s v="Accepted"/>
    <s v="Haimanot F"/>
    <m/>
    <m/>
  </r>
  <r>
    <n v="168"/>
    <x v="43"/>
    <s v="02"/>
    <x v="2"/>
    <s v="P115"/>
    <s v="Formwork For All types of material and method"/>
    <m/>
    <s v="Accepted"/>
    <s v="Haimanot F"/>
    <m/>
    <m/>
  </r>
  <r>
    <n v="169"/>
    <x v="43"/>
    <s v="02"/>
    <x v="3"/>
    <s v="P116"/>
    <s v="Reinforcement for all type of bar size"/>
    <m/>
    <s v="Accepted"/>
    <s v="Haimanot F"/>
    <m/>
    <m/>
  </r>
  <r>
    <n v="170"/>
    <x v="44"/>
    <s v="02"/>
    <x v="1"/>
    <s v="P115"/>
    <s v="Formwork For All types of material and method"/>
    <m/>
    <s v="Accepted"/>
    <s v="Haimanot F"/>
    <m/>
    <m/>
  </r>
  <r>
    <n v="171"/>
    <x v="44"/>
    <s v="02"/>
    <x v="2"/>
    <s v="P118"/>
    <s v="Back fill with selected material  arround foundation"/>
    <m/>
    <s v="Accepted"/>
    <s v="Haimanot F"/>
    <m/>
    <m/>
  </r>
  <r>
    <n v="172"/>
    <x v="44"/>
    <s v="02"/>
    <x v="3"/>
    <s v="P114"/>
    <s v="Excavation All types of soil and as per depth of excavation"/>
    <m/>
    <s v="Accepted"/>
    <s v="Haimanot F"/>
    <m/>
    <m/>
  </r>
  <r>
    <n v="173"/>
    <x v="45"/>
    <s v="02"/>
    <x v="1"/>
    <s v="P117"/>
    <s v="Concrete casting for all types of method"/>
    <m/>
    <s v="Accepted"/>
    <s v="Haimanot F"/>
    <m/>
    <m/>
  </r>
  <r>
    <n v="174"/>
    <x v="45"/>
    <s v="02"/>
    <x v="2"/>
    <s v="P117"/>
    <s v="Concrete casting for all types of method"/>
    <m/>
    <s v="Accepted"/>
    <s v="Haimanot F"/>
    <m/>
    <m/>
  </r>
  <r>
    <n v="175"/>
    <x v="45"/>
    <s v="02"/>
    <x v="3"/>
    <s v="P117"/>
    <s v="Concrete casting for all types of method"/>
    <m/>
    <s v="Accepted"/>
    <s v="Haimanot F"/>
    <m/>
    <m/>
  </r>
  <r>
    <n v="176"/>
    <x v="46"/>
    <s v="02"/>
    <x v="2"/>
    <s v="P118"/>
    <s v="Back fill with selected material  arround foundation"/>
    <m/>
    <s v="Accepted"/>
    <s v="Haimanot F"/>
    <m/>
    <m/>
  </r>
  <r>
    <n v="177"/>
    <x v="46"/>
    <s v="02"/>
    <x v="3"/>
    <s v="P105"/>
    <s v="HDPE connection jointing all sizes"/>
    <m/>
    <s v="Accepted"/>
    <s v="Haimanot F"/>
    <m/>
    <m/>
  </r>
  <r>
    <n v="178"/>
    <x v="46"/>
    <s v="02"/>
    <x v="1"/>
    <s v="P116"/>
    <s v="Reinforcement for all type of bar size"/>
    <m/>
    <s v="Accepted"/>
    <s v="Haimanot F"/>
    <m/>
    <m/>
  </r>
  <r>
    <n v="179"/>
    <x v="47"/>
    <s v="02"/>
    <x v="2"/>
    <s v="P117"/>
    <s v="Concrete casting for all types of method"/>
    <s v="amount crew membes total in concrete work is confusing"/>
    <s v="Accepted"/>
    <s v="Haimanot F"/>
    <m/>
    <m/>
  </r>
  <r>
    <n v="180"/>
    <x v="47"/>
    <s v="02"/>
    <x v="3"/>
    <s v="P117"/>
    <s v="Concrete casting for all types of method"/>
    <s v="amount crew membes total in concrete work is confusing"/>
    <s v="Accepted"/>
    <s v="Haimanot F"/>
    <m/>
    <m/>
  </r>
  <r>
    <n v="181"/>
    <x v="47"/>
    <s v="02"/>
    <x v="1"/>
    <s v="P117"/>
    <s v="Concrete casting for all types of method"/>
    <s v="amount crew membes total in concrete work is confusing"/>
    <s v="Accepted"/>
    <s v="Haimanot F"/>
    <m/>
    <m/>
  </r>
  <r>
    <n v="182"/>
    <x v="48"/>
    <s v="02"/>
    <x v="2"/>
    <s v="P102"/>
    <s v="HDPE pipe lying all sizes"/>
    <m/>
    <s v="Accepted"/>
    <s v="Haimanot F"/>
    <m/>
    <m/>
  </r>
  <r>
    <n v="183"/>
    <x v="48"/>
    <s v="02"/>
    <x v="3"/>
    <s v="P102"/>
    <s v="HDPE pipe lying all sizes"/>
    <m/>
    <s v="Accepted"/>
    <s v="Haimanot F"/>
    <m/>
    <m/>
  </r>
  <r>
    <n v="184"/>
    <x v="48"/>
    <s v="02"/>
    <x v="1"/>
    <s v="P116"/>
    <s v="Reinforcement for all type of bar size"/>
    <s v="total man hours calculation is confusing"/>
    <s v="Accepted"/>
    <s v="Haimanot F"/>
    <m/>
    <m/>
  </r>
  <r>
    <n v="185"/>
    <x v="49"/>
    <s v="02"/>
    <x v="1"/>
    <s v="P115"/>
    <s v="Formwork For All types of material and method"/>
    <m/>
    <s v="Accepted"/>
    <s v="Haimanot F"/>
    <m/>
    <m/>
  </r>
  <r>
    <n v="186"/>
    <x v="49"/>
    <s v="02"/>
    <x v="2"/>
    <s v="P105"/>
    <s v="HDPE connection jointing all sizes"/>
    <m/>
    <s v="Accepted"/>
    <s v="Haimanot F"/>
    <m/>
    <m/>
  </r>
  <r>
    <n v="187"/>
    <x v="49"/>
    <s v="02"/>
    <x v="3"/>
    <s v="P102"/>
    <s v="HDPE pipe lying all sizes"/>
    <m/>
    <s v="Accepted"/>
    <s v="Haimanot F"/>
    <m/>
    <m/>
  </r>
  <r>
    <n v="188"/>
    <x v="50"/>
    <s v="02"/>
    <x v="1"/>
    <s v="P115"/>
    <s v="Formwork For All types of material and method"/>
    <s v="Crew size of labor form and work sampling do not match"/>
    <s v="Accepted"/>
    <s v="Haimanot F"/>
    <m/>
    <m/>
  </r>
  <r>
    <n v="189"/>
    <x v="51"/>
    <s v="02"/>
    <x v="1"/>
    <s v="P115"/>
    <s v="Formwork For All types of material and method"/>
    <m/>
    <s v="Accepted"/>
    <s v="Haimanot F"/>
    <m/>
    <m/>
  </r>
  <r>
    <n v="190"/>
    <x v="51"/>
    <s v="02"/>
    <x v="3"/>
    <s v="P115"/>
    <s v="Formwork For All types of material and method"/>
    <m/>
    <s v="Accepted"/>
    <s v="Haimanot F"/>
    <m/>
    <m/>
  </r>
  <r>
    <n v="191"/>
    <x v="52"/>
    <s v="02"/>
    <x v="1"/>
    <s v="P117"/>
    <s v="Concrete casting for all types of method"/>
    <s v="Crew size of labor form and work sampling do not match"/>
    <s v="Accepted"/>
    <s v="Haimanot F"/>
    <m/>
    <m/>
  </r>
  <r>
    <n v="192"/>
    <x v="52"/>
    <s v="02"/>
    <x v="3"/>
    <s v="P117"/>
    <s v="Concrete casting for all types of method"/>
    <m/>
    <s v="Accepted"/>
    <s v="Haimanot F"/>
    <m/>
    <m/>
  </r>
  <r>
    <n v="193"/>
    <x v="53"/>
    <s v="02"/>
    <x v="3"/>
    <s v="P117"/>
    <s v="Concrete casting for all types of method"/>
    <s v="working hours &lt; half day"/>
    <s v="Accepted"/>
    <s v="Haimanot F"/>
    <m/>
    <m/>
  </r>
  <r>
    <n v="194"/>
    <x v="53"/>
    <s v="02"/>
    <x v="1"/>
    <s v="P116"/>
    <s v="Reinforcement for all type of bar size"/>
    <s v="working hours &lt; half day"/>
    <s v="Accepted"/>
    <s v="Haimanot F"/>
    <m/>
    <m/>
  </r>
  <r>
    <n v="195"/>
    <x v="53"/>
    <s v="02"/>
    <x v="1"/>
    <s v="P115"/>
    <s v="Formwork For All types of material and method"/>
    <s v="working hours &lt; half day"/>
    <s v="Rejected"/>
    <s v="Haimanot F"/>
    <m/>
    <m/>
  </r>
  <r>
    <n v="196"/>
    <x v="54"/>
    <s v="02"/>
    <x v="3"/>
    <s v="P117"/>
    <s v="Concrete casting for all types of method"/>
    <s v="working hours  half day"/>
    <s v="Accepted"/>
    <s v="Haimanot F"/>
    <m/>
    <m/>
  </r>
  <r>
    <n v="197"/>
    <x v="54"/>
    <s v="02"/>
    <x v="1"/>
    <s v="P117"/>
    <s v="Concrete casting for all types of method"/>
    <s v="working hours  half day"/>
    <s v="Accepted"/>
    <s v="Haimanot F"/>
    <m/>
    <m/>
  </r>
  <r>
    <n v="198"/>
    <x v="55"/>
    <s v="02"/>
    <x v="1"/>
    <s v="P117"/>
    <s v="Concrete casting for all types of method"/>
    <s v="6 hr record"/>
    <s v="Accepted"/>
    <s v="Haimanot F"/>
    <m/>
    <m/>
  </r>
  <r>
    <n v="199"/>
    <x v="55"/>
    <s v="02"/>
    <x v="2"/>
    <s v="P117"/>
    <s v="Concrete casting for all types of method"/>
    <m/>
    <s v="Accepted"/>
    <s v="Haimanot F"/>
    <m/>
    <m/>
  </r>
  <r>
    <n v="200"/>
    <x v="55"/>
    <s v="02"/>
    <x v="3"/>
    <s v="P115"/>
    <s v="Formwork For All types of material and method"/>
    <s v="6 hr record"/>
    <s v="Accepted"/>
    <s v="Haimanot F"/>
    <m/>
    <m/>
  </r>
  <r>
    <n v="201"/>
    <x v="56"/>
    <s v="02"/>
    <x v="1"/>
    <s v="P115"/>
    <s v="Formwork For All types of material and method"/>
    <m/>
    <s v="Accepted"/>
    <s v="Haimanot F"/>
    <m/>
    <m/>
  </r>
  <r>
    <n v="202"/>
    <x v="56"/>
    <s v="02"/>
    <x v="2"/>
    <s v="P115"/>
    <s v="Formwork For All types of material and method"/>
    <m/>
    <s v="Accepted"/>
    <s v="Haimanot F"/>
    <m/>
    <m/>
  </r>
  <r>
    <n v="203"/>
    <x v="56"/>
    <s v="02"/>
    <x v="3"/>
    <s v="P116"/>
    <s v="Reinforcement for all type of bar size"/>
    <m/>
    <s v="Accepted"/>
    <s v="Haimanot F"/>
    <m/>
    <m/>
  </r>
  <r>
    <n v="204"/>
    <x v="57"/>
    <s v="02"/>
    <x v="2"/>
    <s v="P116"/>
    <s v="Reinforcement for all type of bar size"/>
    <m/>
    <s v="Accepted"/>
    <s v="Haimanot F"/>
    <m/>
    <m/>
  </r>
  <r>
    <n v="205"/>
    <x v="57"/>
    <s v="02"/>
    <x v="1"/>
    <s v="P115"/>
    <s v="Formwork For All types of material and method"/>
    <m/>
    <s v="Accepted"/>
    <s v="Haimanot F"/>
    <m/>
    <m/>
  </r>
  <r>
    <n v="206"/>
    <x v="57"/>
    <s v="02"/>
    <x v="3"/>
    <s v="P116"/>
    <s v="Reinforcement for all type of bar size"/>
    <m/>
    <s v="Accepted"/>
    <s v="Haimanot F"/>
    <m/>
    <m/>
  </r>
  <r>
    <n v="207"/>
    <x v="58"/>
    <s v="02"/>
    <x v="1"/>
    <s v="P116"/>
    <s v="Reinforcement for all type of bar size"/>
    <s v="Work hour not recorded"/>
    <s v="Rejected"/>
    <s v="Haimanot F"/>
    <m/>
    <m/>
  </r>
  <r>
    <n v="208"/>
    <x v="58"/>
    <s v="02"/>
    <x v="3"/>
    <s v="P117"/>
    <s v="Concrete casting for all types of method"/>
    <m/>
    <s v="Accepted"/>
    <s v="Haimanot F"/>
    <m/>
    <m/>
  </r>
  <r>
    <n v="209"/>
    <x v="58"/>
    <s v="02"/>
    <x v="2"/>
    <s v="P117"/>
    <s v="Concrete casting for all types of method"/>
    <s v="6 hr record"/>
    <s v="Accepted"/>
    <s v="Haimanot F"/>
    <m/>
    <m/>
  </r>
  <r>
    <n v="210"/>
    <x v="59"/>
    <s v="02"/>
    <x v="1"/>
    <s v="P116"/>
    <s v="Reinforcement for all type of bar size"/>
    <m/>
    <s v="Accepted"/>
    <s v="Haimanot F"/>
    <m/>
    <m/>
  </r>
  <r>
    <n v="211"/>
    <x v="59"/>
    <s v="02"/>
    <x v="2"/>
    <s v="P115"/>
    <s v="Formwork For All types of material and method"/>
    <m/>
    <s v="Accepted"/>
    <s v="Haimanot F"/>
    <m/>
    <m/>
  </r>
  <r>
    <n v="212"/>
    <x v="59"/>
    <s v="02"/>
    <x v="3"/>
    <s v="P117"/>
    <s v="Concrete casting for all types of method"/>
    <m/>
    <s v="Accepted"/>
    <s v="Haimanot F"/>
    <m/>
    <m/>
  </r>
  <r>
    <n v="213"/>
    <x v="60"/>
    <s v="02"/>
    <x v="2"/>
    <s v="P116"/>
    <s v="Reinforcement for all type of bar size"/>
    <m/>
    <s v="Accepted"/>
    <s v="Haimanot F"/>
    <m/>
    <m/>
  </r>
  <r>
    <n v="214"/>
    <x v="60"/>
    <s v="02"/>
    <x v="3"/>
    <s v="P115"/>
    <s v="Formwork For All types of material and method"/>
    <m/>
    <s v="Accepted"/>
    <s v="Haimanot F"/>
    <m/>
    <m/>
  </r>
  <r>
    <n v="215"/>
    <x v="60"/>
    <s v="02"/>
    <x v="1"/>
    <s v="P116"/>
    <s v="Reinforcement for all type of bar size"/>
    <m/>
    <s v="Accepted"/>
    <s v="Haimanot F"/>
    <m/>
    <m/>
  </r>
  <r>
    <n v="216"/>
    <x v="61"/>
    <s v="02"/>
    <x v="1"/>
    <s v="P115"/>
    <s v="Formwork For All types of material and method"/>
    <s v="5hr record"/>
    <s v="Accepted"/>
    <s v="Haimanot F"/>
    <m/>
    <m/>
  </r>
  <r>
    <n v="217"/>
    <x v="61"/>
    <s v="02"/>
    <x v="3"/>
    <s v="P115"/>
    <s v="Formwork For All types of material and method"/>
    <s v="6hr record"/>
    <s v="Accepted"/>
    <s v="Haimanot F"/>
    <m/>
    <m/>
  </r>
  <r>
    <n v="218"/>
    <x v="61"/>
    <s v="02"/>
    <x v="2"/>
    <s v="P115"/>
    <s v="Formwork For All types of material and method"/>
    <m/>
    <s v="Accepted"/>
    <s v="Haimanot F"/>
    <m/>
    <m/>
  </r>
  <r>
    <n v="219"/>
    <x v="62"/>
    <s v="02"/>
    <x v="3"/>
    <s v="P102"/>
    <s v="HDPE pipe lying all sizes"/>
    <m/>
    <s v="Accepted"/>
    <s v="Haimanot F"/>
    <m/>
    <m/>
  </r>
  <r>
    <n v="220"/>
    <x v="62"/>
    <s v="02"/>
    <x v="2"/>
    <s v="P102"/>
    <s v="HDPE pipe lying all sizes"/>
    <m/>
    <s v="Accepted"/>
    <s v="Haimanot F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n v="1"/>
    <x v="0"/>
    <x v="0"/>
    <x v="0"/>
    <s v="P018"/>
    <s v="Rock Transportation Tipper and Hydraulic Excavator"/>
    <s v="Form 6: crew composition and work equipment data needs correction"/>
    <s v="Accepted"/>
    <s v="Melkamu A"/>
    <m/>
    <m/>
  </r>
  <r>
    <n v="2"/>
    <x v="0"/>
    <x v="0"/>
    <x v="1"/>
    <s v="P018"/>
    <s v="Rock Transportation Tipper and Hydraulic Excavator"/>
    <s v="Particular not specified; Form 6 crew composition and work equipment data needs correction"/>
    <s v="Accepted"/>
    <s v="Melkamu A"/>
    <m/>
    <m/>
  </r>
  <r>
    <n v="3"/>
    <x v="1"/>
    <x v="0"/>
    <x v="2"/>
    <s v="P032"/>
    <s v="Hard Rock Excavation Foundation Hydraulic Excavator with Jack-Hammer and Rock Bucket"/>
    <s v="Particular not clear (foundation, abutment ?); Record not Full day; form 6 work equipment data needs correction"/>
    <s v="Rejected"/>
    <s v="Melkamu A"/>
    <m/>
    <m/>
  </r>
  <r>
    <n v="4"/>
    <x v="1"/>
    <x v="0"/>
    <x v="3"/>
    <s v="P032"/>
    <s v="Hard Rock Excavation Foundation Hydraulic Excavator with Jack-Hammer and Rock Bucket"/>
    <s v="Particular not clear (foundation, abutment ?); Record not Full day; form 6 work equipment data needs correction"/>
    <s v="Rejected"/>
    <s v="Melkamu A"/>
    <m/>
    <m/>
  </r>
  <r>
    <n v="5"/>
    <x v="1"/>
    <x v="0"/>
    <x v="4"/>
    <s v="P001"/>
    <s v="Earth Clearing and grubbing using Dozer"/>
    <s v="Record not Full day; form 6 work equipment data needs correction"/>
    <s v="Rejected"/>
    <s v="Melkamu A"/>
    <m/>
    <m/>
  </r>
  <r>
    <n v="6"/>
    <x v="2"/>
    <x v="0"/>
    <x v="4"/>
    <s v="P018"/>
    <s v="Rock Transportation Tipper and Hydraulic Excavator"/>
    <s v="Form 6:  work equipment and transport equipment data needs correction, Cycle time recorded in minutes"/>
    <s v="Accepted"/>
    <s v="Melkamu A"/>
    <m/>
    <m/>
  </r>
  <r>
    <n v="7"/>
    <x v="2"/>
    <x v="0"/>
    <x v="0"/>
    <s v="P001"/>
    <s v="Earth Clearing and grubbing using Dozer"/>
    <s v="Record not Full day; form 6 work equipment data needs correction, MPDM dela time above cylce time"/>
    <s v="Rejected"/>
    <s v="Melkamu A"/>
    <m/>
    <m/>
  </r>
  <r>
    <n v="8"/>
    <x v="2"/>
    <x v="0"/>
    <x v="2"/>
    <s v="P001"/>
    <s v="Earth Clearing and grubbing using Dozer"/>
    <s v="Record not Full day; form 6 work equipment data needs correction, "/>
    <s v="Rejected"/>
    <s v="Melkamu A"/>
    <m/>
    <m/>
  </r>
  <r>
    <n v="9"/>
    <x v="2"/>
    <x v="0"/>
    <x v="3"/>
    <s v="P001"/>
    <s v="Earth Clearing and grubbing using Dozer"/>
    <s v="Record not Full day; form 6 work equipment data needs correction, "/>
    <s v="Rejected"/>
    <s v="Melkamu A"/>
    <m/>
    <m/>
  </r>
  <r>
    <n v="10"/>
    <x v="3"/>
    <x v="0"/>
    <x v="2"/>
    <s v="P018"/>
    <s v="Rock Transportation Tipper and Hydraulic Excavator"/>
    <s v="form 6 work equipment data needs correction, "/>
    <s v="Accepted"/>
    <s v="Melkamu A"/>
    <m/>
    <m/>
  </r>
  <r>
    <n v="11"/>
    <x v="3"/>
    <x v="0"/>
    <x v="3"/>
    <s v="P018"/>
    <s v="Rock Transportation Tipper and Hydraulic Excavator"/>
    <s v="form 6 work equipment data needs correction, "/>
    <s v="Accepted"/>
    <s v="Melkamu A"/>
    <m/>
    <m/>
  </r>
  <r>
    <n v="12"/>
    <x v="3"/>
    <x v="0"/>
    <x v="0"/>
    <s v="P032"/>
    <s v="Hard Rock Excavation Foundation Hydraulic Excavator with Jack-Hammer and Rock Bucket"/>
    <s v="MPDM form handwriting?, form 6 work equipment data needs correction, "/>
    <s v="Accepted"/>
    <s v="Melkamu A"/>
    <m/>
    <m/>
  </r>
  <r>
    <n v="13"/>
    <x v="3"/>
    <x v="0"/>
    <x v="4"/>
    <s v="P005"/>
    <s v="Earth Excavation using Hydraulic Excavator"/>
    <s v="form 6 work equipment data needs correction, "/>
    <s v="Accepted"/>
    <s v="Melkamu A"/>
    <m/>
    <m/>
  </r>
  <r>
    <n v="14"/>
    <x v="4"/>
    <x v="0"/>
    <x v="0"/>
    <s v="P008"/>
    <s v="Earth Transportation Tipper with Loader"/>
    <s v="form 6 work equipment data needs correction, "/>
    <s v="Accepted"/>
    <s v="Melkamu A"/>
    <m/>
    <m/>
  </r>
  <r>
    <n v="15"/>
    <x v="4"/>
    <x v="0"/>
    <x v="3"/>
    <s v="P008"/>
    <s v="Earth Transportation Tipper with Loader"/>
    <s v="form 6 work equipment data needs correction, "/>
    <s v="Accepted"/>
    <s v="Melkamu A"/>
    <m/>
    <m/>
  </r>
  <r>
    <n v="16"/>
    <x v="4"/>
    <x v="0"/>
    <x v="4"/>
    <s v="P008"/>
    <s v="Earth Transportation Tipper with Loader"/>
    <s v="Particlular Mixed - Not clear, Form 6 Work equipment data needs correction"/>
    <s v="Accepted"/>
    <s v="Melkamu A"/>
    <m/>
    <m/>
  </r>
  <r>
    <n v="17"/>
    <x v="4"/>
    <x v="0"/>
    <x v="2"/>
    <s v="P001"/>
    <s v="Earth Clearing and grubbing using Dozer"/>
    <s v="HWL measured in feet, MPDM delay time above cycle time, form 6 work equipment data needs correction, "/>
    <s v="Accepted"/>
    <s v="Melkamu A"/>
    <m/>
    <m/>
  </r>
  <r>
    <n v="18"/>
    <x v="5"/>
    <x v="0"/>
    <x v="2"/>
    <s v="P018"/>
    <s v="Rock Transportation Tipper and Hydraulic Excavator"/>
    <s v="Particular heading missed;, form 6 work equipment data needs correction, "/>
    <s v="Accepted"/>
    <s v="Melkamu A"/>
    <m/>
    <m/>
  </r>
  <r>
    <n v="19"/>
    <x v="5"/>
    <x v="0"/>
    <x v="0"/>
    <s v="P008"/>
    <s v="Earth Transportation Tipper with Loader"/>
    <s v="form 6 work equipment data needs correction, "/>
    <s v="Accepted"/>
    <s v="Melkamu A"/>
    <m/>
    <m/>
  </r>
  <r>
    <n v="20"/>
    <x v="5"/>
    <x v="0"/>
    <x v="3"/>
    <s v="P001"/>
    <s v="Earth Clearing and grubbing using Dozer"/>
    <s v="form 6 work equipment data needs correction, "/>
    <s v="Accepted"/>
    <s v="Melkamu A"/>
    <m/>
    <m/>
  </r>
  <r>
    <n v="21"/>
    <x v="5"/>
    <x v="0"/>
    <x v="4"/>
    <s v="P001"/>
    <s v="Earth Clearing and grubbing using Dozer"/>
    <s v="form 6 work equipment data needs correction, "/>
    <s v="Accepted"/>
    <s v="Melkamu A"/>
    <m/>
    <m/>
  </r>
  <r>
    <n v="22"/>
    <x v="6"/>
    <x v="0"/>
    <x v="4"/>
    <s v="P009"/>
    <s v="Earth Transportation Tipper with Excavator"/>
    <s v="Cycle time recorded in minutes, form 6 work equipment data needs correction, "/>
    <s v="Accepted"/>
    <s v="Melkamu A"/>
    <m/>
    <m/>
  </r>
  <r>
    <n v="23"/>
    <x v="6"/>
    <x v="0"/>
    <x v="3"/>
    <s v="P018"/>
    <s v="Rock Transportation Tipper and Hydraulic Excavator"/>
    <s v="Form 6  Craftspeson education, work equipments needs correction"/>
    <s v="Accepted"/>
    <s v="Melkamu A"/>
    <m/>
    <m/>
  </r>
  <r>
    <n v="24"/>
    <x v="6"/>
    <x v="0"/>
    <x v="0"/>
    <s v="P009"/>
    <s v="Earth Transportation Tipper with Excavator"/>
    <s v="form 6 work equipment data needs correction, "/>
    <s v="Accepted"/>
    <s v="Melkamu A"/>
    <m/>
    <m/>
  </r>
  <r>
    <n v="25"/>
    <x v="6"/>
    <x v="0"/>
    <x v="2"/>
    <s v="P032"/>
    <s v="Hard Rock Excavation Foundation Hydraulic Excavator with Jack-Hammer and Rock Bucket"/>
    <s v="Particular not clear, Form 6 needs correction"/>
    <s v="Accepted"/>
    <s v="Melkamu A"/>
    <m/>
    <m/>
  </r>
  <r>
    <n v="26"/>
    <x v="7"/>
    <x v="0"/>
    <x v="4"/>
    <s v="P009"/>
    <s v="Earth Transportation Tipper with Excavator"/>
    <s v="Cycle time in minutes, form 6 work equipment data needs correction, "/>
    <s v="Accepted"/>
    <s v="Melkamu A"/>
    <m/>
    <m/>
  </r>
  <r>
    <n v="27"/>
    <x v="7"/>
    <x v="0"/>
    <x v="0"/>
    <s v="P018"/>
    <s v="Rock Transportation Tipper and Hydraulic Excavator"/>
    <s v="Form 6  Craftspeson education, work equipments needs correction, Scan not readable"/>
    <s v="Accepted"/>
    <s v="Melkamu A"/>
    <m/>
    <m/>
  </r>
  <r>
    <n v="28"/>
    <x v="7"/>
    <x v="0"/>
    <x v="3"/>
    <s v="P032"/>
    <s v="Hard Rock Excavation Foundation Hydraulic Excavator with Jack-Hammer and Rock Bucket"/>
    <s v="Fill factor expressed in %, Heaped Capacity 1.0, Form 6 work equipment data needs correction"/>
    <s v="Accepted"/>
    <s v="Melkamu A"/>
    <m/>
    <m/>
  </r>
  <r>
    <n v="29"/>
    <x v="7"/>
    <x v="0"/>
    <x v="2"/>
    <s v="P048"/>
    <s v="Rockfill Shell at flanks of core, Dozer, Sheep Foot and Smooth drum vibratory roller"/>
    <s v="HWL measured in feet, Form 6 work equipment data needs correction, "/>
    <s v="Accepted"/>
    <s v="Melkamu A"/>
    <m/>
    <m/>
  </r>
  <r>
    <n v="30"/>
    <x v="8"/>
    <x v="0"/>
    <x v="0"/>
    <s v="P009"/>
    <s v="Earth Transportation Tipper with Excavator"/>
    <s v="Scan is some what un readable; Form 6 work and transport equipment needs correction"/>
    <s v="Accepted"/>
    <s v="Melkamu A"/>
    <m/>
    <m/>
  </r>
  <r>
    <n v="31"/>
    <x v="8"/>
    <x v="0"/>
    <x v="2"/>
    <s v="P018"/>
    <s v="Rock Transportation Tipper and Hydraulic Excavator"/>
    <s v="Scan is some what un readable; Form 6 work and transport equipment needs correction"/>
    <s v="Accepted"/>
    <s v="Melkamu A"/>
    <m/>
    <m/>
  </r>
  <r>
    <n v="32"/>
    <x v="8"/>
    <x v="0"/>
    <x v="4"/>
    <m/>
    <s v="Earth &amp; Rock Excavation using Hydraulic Excavator"/>
    <s v="MPDM: larger cyles times but delay not recorded; Particular confusion(Earth, Rock) excavation; Form 6 Work and Transport equipment data needs correction"/>
    <s v="Rejected"/>
    <s v="Melkamu A"/>
    <m/>
    <m/>
  </r>
  <r>
    <n v="33"/>
    <x v="8"/>
    <x v="0"/>
    <x v="3"/>
    <s v="P001"/>
    <s v="Earth Clearing and grubbing using Dozer"/>
    <s v="MPDM: larger cyles times but delay not recorded; Form 6 Craftsperson education data? Form 6 site congestion 100% ???"/>
    <s v="Accepted"/>
    <s v="Melkamu A"/>
    <m/>
    <m/>
  </r>
  <r>
    <n v="34"/>
    <x v="9"/>
    <x v="0"/>
    <x v="2"/>
    <s v="P018"/>
    <s v="Rock Transportation Tipper and Hydraulic Excavator"/>
    <s v="form 6 work equipment data needs correction, "/>
    <s v="Accepted"/>
    <s v="Melkamu A"/>
    <m/>
    <m/>
  </r>
  <r>
    <n v="35"/>
    <x v="9"/>
    <x v="0"/>
    <x v="3"/>
    <m/>
    <s v="Rock and Earth Transportation Tipper with Haydraulic Excsavator and Tipper with Loader"/>
    <s v="Particular Confusion &gt;&gt; 8 Cycles (tipper with excavator, and 5 cycles tipper with loader) , Form 6 type and number of work and transport equipments??"/>
    <s v="Rejected"/>
    <s v="Melkamu A"/>
    <m/>
    <m/>
  </r>
  <r>
    <n v="36"/>
    <x v="9"/>
    <x v="0"/>
    <x v="4"/>
    <s v="P018"/>
    <s v="Rock Transportation Tipper and Hydraulic Excavator"/>
    <s v="form 6 work equipment data needs correction, "/>
    <s v="Accepted"/>
    <s v="Melkamu A"/>
    <m/>
    <m/>
  </r>
  <r>
    <n v="37"/>
    <x v="9"/>
    <x v="0"/>
    <x v="0"/>
    <s v="P048"/>
    <s v="Zoned Rock Fill dam - Rock fill shell at flanks of core using Dozer"/>
    <s v="Scan is some what un readable; Form 6 work and transport equipment needs correction; "/>
    <s v="Accepted"/>
    <s v="Melkamu A"/>
    <m/>
    <m/>
  </r>
  <r>
    <n v="38"/>
    <x v="10"/>
    <x v="0"/>
    <x v="3"/>
    <s v="P001"/>
    <s v="Earth Clearing and grubbing using Dozer"/>
    <s v="Form 6 Work Equipment = 0? Craftsperson education ??"/>
    <s v="Accepted"/>
    <s v="Melkamu A"/>
    <m/>
    <m/>
  </r>
  <r>
    <n v="39"/>
    <x v="10"/>
    <x v="0"/>
    <x v="2"/>
    <s v="P013"/>
    <s v="Rock Hydraulic Excavator with Jack-Hammer and Rock Bucket"/>
    <s v="Form 6 Work equipment data needs correction"/>
    <s v="Accepted"/>
    <s v="Melkamu A"/>
    <m/>
    <m/>
  </r>
  <r>
    <n v="40"/>
    <x v="10"/>
    <x v="0"/>
    <x v="4"/>
    <m/>
    <s v="Rock and Earth Transportation Tipper with Haydraulic Excsavator and Tipper with Loader"/>
    <s v="Particular confusion; Cycle time in minutes; Form 6 Work and transport equipment needs correction"/>
    <s v="Rejected"/>
    <s v="Melkamu A"/>
    <m/>
    <m/>
  </r>
  <r>
    <n v="41"/>
    <x v="10"/>
    <x v="0"/>
    <x v="0"/>
    <s v="P008"/>
    <s v="Earth Transportation Tipper with Loader"/>
    <s v="Form 6 Work equipment data needs correction"/>
    <s v="Accepted"/>
    <s v="Melkamu A"/>
    <m/>
    <m/>
  </r>
  <r>
    <n v="42"/>
    <x v="11"/>
    <x v="0"/>
    <x v="2"/>
    <s v="P018"/>
    <s v="Rock Transportation Tipper and Hydraulic Excavator"/>
    <s v="Form 6 Work equipment data needs correction"/>
    <s v="Accepted"/>
    <s v="Melkamu A"/>
    <m/>
    <m/>
  </r>
  <r>
    <n v="43"/>
    <x v="11"/>
    <x v="0"/>
    <x v="4"/>
    <s v="P048"/>
    <s v="Zoned Rock Fill dam - Rock fill shell at flanks of core using Dozer"/>
    <s v="Form 6 Work equipment data needs correction"/>
    <s v="Accepted"/>
    <s v="Melkamu A"/>
    <m/>
    <m/>
  </r>
  <r>
    <n v="44"/>
    <x v="11"/>
    <x v="0"/>
    <x v="0"/>
    <s v="P005"/>
    <s v="Earth Excavation using Hydraulic Excavator"/>
    <s v="Form 6 Work equipment data needs correction"/>
    <s v="Accepted"/>
    <s v="Melkamu A"/>
    <m/>
    <m/>
  </r>
  <r>
    <n v="45"/>
    <x v="11"/>
    <x v="0"/>
    <x v="3"/>
    <s v="P013"/>
    <s v="Hard Rock Excavation using Hydraulic Excavator with Jack-Hammer and Rock Bucket"/>
    <s v="Form 6 Work equipment data needs correction"/>
    <s v="Accepted"/>
    <s v="Melkamu A"/>
    <m/>
    <m/>
  </r>
  <r>
    <n v="46"/>
    <x v="12"/>
    <x v="0"/>
    <x v="2"/>
    <s v="P048"/>
    <s v="Zoned Rock Fill dam - Rock fill shell at flanks of core using Dozer"/>
    <s v="Form 6 Work equipment data needs correction"/>
    <s v="Accepted"/>
    <s v="Melkamu A"/>
    <m/>
    <m/>
  </r>
  <r>
    <n v="47"/>
    <x v="12"/>
    <x v="0"/>
    <x v="4"/>
    <s v="P005"/>
    <s v="Earth Excavation using Hydraulic Excavator"/>
    <s v="Form 6 Work equipment data needs correction"/>
    <s v="Accepted"/>
    <s v="Melkamu A"/>
    <m/>
    <m/>
  </r>
  <r>
    <n v="48"/>
    <x v="12"/>
    <x v="0"/>
    <x v="0"/>
    <s v="P009"/>
    <s v="Earth Transportation Tipper with Excavator"/>
    <s v="form 6 work equipment data needs correction, "/>
    <s v="Accepted"/>
    <s v="Melkamu A"/>
    <m/>
    <m/>
  </r>
  <r>
    <n v="49"/>
    <x v="12"/>
    <x v="0"/>
    <x v="3"/>
    <s v="P009"/>
    <s v="Earth Transportation Tipper with Excavator"/>
    <s v="form 6 work equipment data needs correction, "/>
    <s v="Accepted"/>
    <s v="Melkamu A"/>
    <m/>
    <m/>
  </r>
  <r>
    <n v="50"/>
    <x v="13"/>
    <x v="0"/>
    <x v="2"/>
    <s v="P005"/>
    <s v="Earth Excavation using Hydraulic Excavator"/>
    <s v="form 6 work equipment data needs correction, "/>
    <s v="Accepted"/>
    <s v="Melkamu A"/>
    <m/>
    <m/>
  </r>
  <r>
    <n v="51"/>
    <x v="13"/>
    <x v="0"/>
    <x v="0"/>
    <s v="P048"/>
    <s v="Zoned Rock Fill dam - Rock fill shell at flanks of core using Dozer"/>
    <s v="form 6 work equipment data needs correction, "/>
    <s v="Accepted"/>
    <s v="Melkamu A"/>
    <m/>
    <m/>
  </r>
  <r>
    <n v="52"/>
    <x v="13"/>
    <x v="0"/>
    <x v="3"/>
    <s v="P009"/>
    <s v="Earth Transportation Tipper with Excavator"/>
    <s v="form 6 work equipment data needs correction, "/>
    <s v="Accepted"/>
    <s v="Melkamu A"/>
    <m/>
    <m/>
  </r>
  <r>
    <n v="53"/>
    <x v="13"/>
    <x v="0"/>
    <x v="4"/>
    <s v="P009"/>
    <s v="Earth Transportation Tipper with Excavator"/>
    <s v="form 6 work equipment data needs correction, "/>
    <s v="Accepted"/>
    <s v="Melkamu A"/>
    <m/>
    <m/>
  </r>
  <r>
    <n v="54"/>
    <x v="14"/>
    <x v="0"/>
    <x v="4"/>
    <s v="P048"/>
    <s v="Zoned Rock Fill dam - Rock fill shell at flanks of core using Dozer"/>
    <s v="MPDM typing error; Form 6 work equipment data needs correction, "/>
    <s v="Accepted"/>
    <s v="Melkamu A"/>
    <m/>
    <m/>
  </r>
  <r>
    <n v="55"/>
    <x v="14"/>
    <x v="0"/>
    <x v="3"/>
    <s v="P013"/>
    <s v="Hard Rock Excavation using Hydraulic Excavator with Jack-Hammer and Rock Bucket"/>
    <s v="Form 6 Work equipment data needs correction"/>
    <s v="Accepted"/>
    <s v="Melkamu A"/>
    <m/>
    <m/>
  </r>
  <r>
    <n v="56"/>
    <x v="14"/>
    <x v="0"/>
    <x v="2"/>
    <s v="P018"/>
    <s v="Rock Transportation Tipper and Hydraulic Excavator"/>
    <s v="Form 6 Work equipment data needs correction"/>
    <s v="Accepted"/>
    <s v="Melkamu A"/>
    <m/>
    <m/>
  </r>
  <r>
    <n v="57"/>
    <x v="14"/>
    <x v="0"/>
    <x v="0"/>
    <s v="P018"/>
    <s v="Rock Transportation Tipper and Hydraulic Excavator"/>
    <s v="Form 6 Work equipment data needs correction"/>
    <s v="Accepted"/>
    <s v="Melkamu A"/>
    <m/>
    <m/>
  </r>
  <r>
    <n v="58"/>
    <x v="15"/>
    <x v="0"/>
    <x v="2"/>
    <s v="P048"/>
    <s v="Zoned Rock Fill dam - Rock fill shell at flanks of core using Dozer"/>
    <s v="Particlular not clearly written, form 6 work equipment data needs correction, "/>
    <s v="Accepted"/>
    <s v="Melkamu A"/>
    <m/>
    <m/>
  </r>
  <r>
    <n v="59"/>
    <x v="15"/>
    <x v="0"/>
    <x v="0"/>
    <s v="P005"/>
    <s v="Earth Excavation using Hydraulic Excavator"/>
    <s v="Page 19 repeated, form 6 work equipment data needs correction, "/>
    <s v="Accepted"/>
    <s v="Melkamu A"/>
    <m/>
    <m/>
  </r>
  <r>
    <n v="60"/>
    <x v="15"/>
    <x v="0"/>
    <x v="3"/>
    <s v="P009"/>
    <s v="Earth Transportation Tipper with Excavator"/>
    <s v="form 6 work equipment data needs correction, "/>
    <s v="Accepted"/>
    <s v="Melkamu A"/>
    <m/>
    <m/>
  </r>
  <r>
    <n v="61"/>
    <x v="15"/>
    <x v="0"/>
    <x v="4"/>
    <s v="P009"/>
    <s v="Earth Transportation Tipper with Excavator"/>
    <s v="form 6 work equipment data needs correction, "/>
    <s v="Accepted"/>
    <s v="Melkamu A"/>
    <m/>
    <m/>
  </r>
  <r>
    <n v="62"/>
    <x v="16"/>
    <x v="0"/>
    <x v="3"/>
    <s v="P048"/>
    <s v="Zoned Rock Fill dam - Rock fill shell at flanks of core using Dozer"/>
    <s v="form 6 work equipment data needs correction, "/>
    <s v="Accepted"/>
    <s v="Melkamu A"/>
    <m/>
    <m/>
  </r>
  <r>
    <n v="63"/>
    <x v="16"/>
    <x v="0"/>
    <x v="4"/>
    <s v="P005"/>
    <s v="Earth Excavation using Hydraulic Excavator"/>
    <s v="form 6 work equipment data needs correction, "/>
    <s v="Accepted"/>
    <s v="Melkamu A"/>
    <m/>
    <m/>
  </r>
  <r>
    <n v="64"/>
    <x v="16"/>
    <x v="0"/>
    <x v="2"/>
    <s v="P009"/>
    <s v="Earth Transportation Tipper with Excavator"/>
    <s v="form 6 work equipment data needs correction, "/>
    <s v="Accepted"/>
    <s v="Melkamu A"/>
    <m/>
    <m/>
  </r>
  <r>
    <n v="65"/>
    <x v="16"/>
    <x v="0"/>
    <x v="0"/>
    <s v="P009"/>
    <s v="Earth Transportation Tipper with Excavator"/>
    <s v="form 6 work equipment data needs correction, "/>
    <s v="Accepted"/>
    <s v="Melkamu A"/>
    <m/>
    <m/>
  </r>
  <r>
    <n v="66"/>
    <x v="17"/>
    <x v="0"/>
    <x v="0"/>
    <s v="P048"/>
    <s v="Zoned Rock Fill dam - Rock fill shell at flanks of core using Dozer"/>
    <s v="form 6 work equipment data needs correction, "/>
    <s v="Accepted"/>
    <s v="Melkamu A"/>
    <m/>
    <m/>
  </r>
  <r>
    <n v="67"/>
    <x v="17"/>
    <x v="0"/>
    <x v="2"/>
    <s v="P005"/>
    <s v="Earth Excavation using Hydraulic Excavator"/>
    <s v="Particular wrongly typed; unreadable handwriting;MPDM typing error and unrecorded delay time; MPDM cycle time below delay time; form 6 work equipment data needs correction, "/>
    <s v="Accepted"/>
    <s v="Melkamu A"/>
    <m/>
    <m/>
  </r>
  <r>
    <n v="68"/>
    <x v="17"/>
    <x v="0"/>
    <x v="3"/>
    <s v="P009"/>
    <s v="Earth Transportation Tipper with Excavator"/>
    <s v="form 6 work equipment data needs correction, "/>
    <s v="Accepted"/>
    <s v="Melkamu A"/>
    <m/>
    <m/>
  </r>
  <r>
    <n v="69"/>
    <x v="17"/>
    <x v="0"/>
    <x v="4"/>
    <s v="P009"/>
    <s v="Earth Transportation Tipper with Excavator"/>
    <s v="Form 6 - site congestion record in decimal; form 6 work equipment data needs correction, "/>
    <s v="Accepted"/>
    <s v="Melkamu A"/>
    <m/>
    <m/>
  </r>
  <r>
    <n v="70"/>
    <x v="18"/>
    <x v="0"/>
    <x v="3"/>
    <s v="P048"/>
    <s v="Zoned Rock Fill dam - Rock fill shell at flanks of core using Dozer"/>
    <s v="Fom 6 work equipment data needs correction"/>
    <s v="Accepted"/>
    <s v="Melkamu A"/>
    <m/>
    <m/>
  </r>
  <r>
    <n v="71"/>
    <x v="18"/>
    <x v="0"/>
    <x v="4"/>
    <s v="P001"/>
    <s v="Earth Clearing and grubbing using Dozer"/>
    <s v="form 6 work equipment data needs correction, "/>
    <s v="Accepted"/>
    <s v="Melkamu A"/>
    <m/>
    <m/>
  </r>
  <r>
    <n v="72"/>
    <x v="18"/>
    <x v="0"/>
    <x v="0"/>
    <s v="P009"/>
    <s v="Earth Transportation Tipper with Excavator"/>
    <s v="form 6 work equipment data needs correction, "/>
    <s v="Accepted"/>
    <s v="Melkamu A"/>
    <m/>
    <m/>
  </r>
  <r>
    <n v="73"/>
    <x v="18"/>
    <x v="0"/>
    <x v="2"/>
    <s v="P009"/>
    <s v="Earth Transportation Tipper with Excavator"/>
    <s v="form 6 work equipment data needs correction, "/>
    <s v="Accepted"/>
    <s v="Melkamu A"/>
    <m/>
    <m/>
  </r>
  <r>
    <n v="74"/>
    <x v="19"/>
    <x v="0"/>
    <x v="3"/>
    <s v="P001"/>
    <s v="Earth Clearing and grubbing using Dozer"/>
    <s v="form 6 work equipment data needs correction, "/>
    <s v="Accepted"/>
    <s v="Melkamu A"/>
    <m/>
    <m/>
  </r>
  <r>
    <n v="75"/>
    <x v="19"/>
    <x v="0"/>
    <x v="4"/>
    <s v="P005"/>
    <s v="Earth Excavation using Hydraulic Excavator"/>
    <s v="MPDM - delay record missing; Form 6 Work equipment data needs correction"/>
    <s v="Accepted"/>
    <s v="Melkamu A"/>
    <m/>
    <m/>
  </r>
  <r>
    <n v="76"/>
    <x v="19"/>
    <x v="0"/>
    <x v="0"/>
    <s v="P009"/>
    <s v="Earth Transportation Tipper with Excavator"/>
    <s v="form 6 work equipment data needs correction, "/>
    <s v="Accepted"/>
    <s v="Melkamu A"/>
    <m/>
    <m/>
  </r>
  <r>
    <n v="77"/>
    <x v="19"/>
    <x v="0"/>
    <x v="2"/>
    <s v="P048"/>
    <s v="Zoned Rock Fill dam - Rock fill shell at flanks of core using Dozer"/>
    <s v="Fom 6 work equipment data needs correction"/>
    <s v="Accepted"/>
    <s v="Melkamu A"/>
    <m/>
    <m/>
  </r>
  <r>
    <n v="78"/>
    <x v="20"/>
    <x v="0"/>
    <x v="3"/>
    <s v="P008"/>
    <s v="Earth Transportation Tipper with Loader"/>
    <s v="form 6 work equipment data needs correction, "/>
    <s v="Accepted"/>
    <s v="Melkamu A"/>
    <m/>
    <m/>
  </r>
  <r>
    <n v="79"/>
    <x v="20"/>
    <x v="0"/>
    <x v="4"/>
    <s v="P009"/>
    <s v="Earth Transportation Tipper with Excavator"/>
    <s v="form 6 work equipment data needs correction, "/>
    <s v="Accepted"/>
    <s v="Melkamu A"/>
    <m/>
    <m/>
  </r>
  <r>
    <n v="80"/>
    <x v="20"/>
    <x v="0"/>
    <x v="0"/>
    <s v="P048"/>
    <s v="Zoned Rock Fill dam - Rock fill shell at flanks of core using Dozer"/>
    <s v="Fom 6 work equipment data needs correction"/>
    <s v="Accepted"/>
    <s v="Melkamu A"/>
    <m/>
    <m/>
  </r>
  <r>
    <n v="81"/>
    <x v="20"/>
    <x v="0"/>
    <x v="2"/>
    <s v="P005"/>
    <s v="Earth Excavation using Hydraulic Excavator"/>
    <s v="MPDM - missed to write problem code; Form 6 Work equipment data needs correction"/>
    <s v="Accepted"/>
    <s v="Melkamu A"/>
    <m/>
    <m/>
  </r>
  <r>
    <n v="82"/>
    <x v="21"/>
    <x v="0"/>
    <x v="3"/>
    <s v="P048"/>
    <s v="Zoned Rock Fill dam - Rock fill shell at flanks of core using Dozer"/>
    <s v="Fom 6 work equipment data needs correction"/>
    <s v="Accepted"/>
    <s v="Melkamu A"/>
    <m/>
    <m/>
  </r>
  <r>
    <n v="83"/>
    <x v="21"/>
    <x v="0"/>
    <x v="0"/>
    <s v="P005"/>
    <s v="Earth Excavation using Hydraulic Excavator"/>
    <s v="Form 6 Work equipment data needs correction"/>
    <s v="Accepted"/>
    <s v="Melkamu A"/>
    <m/>
    <m/>
  </r>
  <r>
    <n v="84"/>
    <x v="21"/>
    <x v="0"/>
    <x v="4"/>
    <s v="P009"/>
    <s v="Earth Transportation Tipper with Excavator"/>
    <s v="form 6 work equipment data needs correction, "/>
    <s v="Accepted"/>
    <s v="Melkamu A"/>
    <m/>
    <m/>
  </r>
  <r>
    <n v="85"/>
    <x v="21"/>
    <x v="0"/>
    <x v="2"/>
    <s v="P009"/>
    <s v="Earth Transportation Tipper with Excavator"/>
    <s v="form 6 work equipment data needs correction, "/>
    <s v="Accepted"/>
    <s v="Melkamu A"/>
    <m/>
    <m/>
  </r>
  <r>
    <n v="86"/>
    <x v="22"/>
    <x v="0"/>
    <x v="4"/>
    <s v="P048"/>
    <s v="Zoned Rock Fill dam - Rock fill shell at flanks of core using Dozer"/>
    <s v="Fom 6 work equipment data needs correction"/>
    <s v="Accepted"/>
    <s v="Melkamu A"/>
    <m/>
    <m/>
  </r>
  <r>
    <n v="87"/>
    <x v="22"/>
    <x v="0"/>
    <x v="3"/>
    <s v="P005"/>
    <s v="Earth Excavation using Hydraulic Excavator"/>
    <s v="Form 6 Work equipment data needs correction"/>
    <s v="Accepted"/>
    <s v="Melkamu A"/>
    <m/>
    <m/>
  </r>
  <r>
    <n v="88"/>
    <x v="22"/>
    <x v="0"/>
    <x v="2"/>
    <s v="P008"/>
    <s v="Earth Transportation Tipper with Loader"/>
    <s v="form 6 work equipment data needs correction, "/>
    <s v="Accepted"/>
    <s v="Melkamu A"/>
    <m/>
    <m/>
  </r>
  <r>
    <n v="89"/>
    <x v="22"/>
    <x v="0"/>
    <x v="0"/>
    <s v="P008"/>
    <s v="Earth Transportation Tipper with Loader"/>
    <s v="form 6 work equipment data needs correction, "/>
    <s v="Accepted"/>
    <s v="Melkamu A"/>
    <m/>
    <m/>
  </r>
  <r>
    <n v="90"/>
    <x v="23"/>
    <x v="0"/>
    <x v="0"/>
    <s v="P048"/>
    <s v="Zoned Rock Fill dam - Rock fill shell at flanks of core using Dozer"/>
    <s v="Fom 6 work equipment data needs correction"/>
    <s v="Accepted"/>
    <s v="Melkamu A"/>
    <m/>
    <m/>
  </r>
  <r>
    <n v="91"/>
    <x v="23"/>
    <x v="0"/>
    <x v="3"/>
    <s v="P004"/>
    <s v="Earth Excavation using Dozer"/>
    <s v="Fom 6 work equipment data needs correction"/>
    <s v="Accepted"/>
    <s v="Melkamu A"/>
    <m/>
    <m/>
  </r>
  <r>
    <n v="92"/>
    <x v="23"/>
    <x v="0"/>
    <x v="2"/>
    <s v="P008"/>
    <s v="Earth Transportation Tipper with Loader"/>
    <s v="form 6 work equipment data needs correction, Form 6 weather data should be minimum and maximum"/>
    <s v="Accepted"/>
    <s v="Melkamu A"/>
    <m/>
    <m/>
  </r>
  <r>
    <n v="93"/>
    <x v="23"/>
    <x v="0"/>
    <x v="4"/>
    <s v="P008"/>
    <s v="Earth Transportation Tipper with Loader"/>
    <s v="Particular Confusion, excavator and loader; form 6 work equipment data needs correction, "/>
    <s v="Accepted"/>
    <s v="Melkamu A"/>
    <m/>
    <m/>
  </r>
  <r>
    <n v="94"/>
    <x v="24"/>
    <x v="0"/>
    <x v="0"/>
    <s v="P008"/>
    <s v="Earth Transportation Tipper with Loader"/>
    <s v="form 6 work equipment data needs correction, Form 6 weather data should be minimum and maximum"/>
    <s v="Accepted"/>
    <s v="Melkamu A"/>
    <m/>
    <m/>
  </r>
  <r>
    <n v="95"/>
    <x v="24"/>
    <x v="0"/>
    <x v="3"/>
    <s v="P008"/>
    <s v="Earth Transportation Tipper with Loader"/>
    <s v="form 6 work equipment data needs correction, Form 6 weather data should be minimum and maximum"/>
    <s v="Accepted"/>
    <s v="Melkamu A"/>
    <m/>
    <m/>
  </r>
  <r>
    <n v="96"/>
    <x v="24"/>
    <x v="0"/>
    <x v="4"/>
    <s v="P008"/>
    <s v="Earth Transportation Tipper with Loader"/>
    <s v="form 6 work equipment data needs correction, Form 6 weather data should be minimum and maximum"/>
    <s v="Accepted"/>
    <s v="Melkamu A"/>
    <m/>
    <m/>
  </r>
  <r>
    <n v="97"/>
    <x v="24"/>
    <x v="0"/>
    <x v="2"/>
    <s v="P048"/>
    <s v="Zoned Rock Fill dam - Rock fill shell at flanks of core using Dozer"/>
    <s v="form 6 work equipment data needs correction, Form 6 weather data should be minimum and maximum"/>
    <s v="Accepted"/>
    <s v="Melkamu A"/>
    <m/>
    <m/>
  </r>
  <r>
    <n v="98"/>
    <x v="25"/>
    <x v="0"/>
    <x v="3"/>
    <s v="P008"/>
    <s v="Earth Transportation Tipper with Loader"/>
    <s v="form 6 work equipment data needs correction, Form 6 weather data should be minimum and maximum"/>
    <s v="Accepted"/>
    <s v="Melkamu A"/>
    <m/>
    <m/>
  </r>
  <r>
    <n v="99"/>
    <x v="25"/>
    <x v="0"/>
    <x v="0"/>
    <s v="P008"/>
    <s v="Earth Transportation Tipper with Loader"/>
    <s v="form 6 work equipment data needs correction, Form 6 weather data should be minimum and maximum"/>
    <s v="Accepted"/>
    <s v="Melkamu A"/>
    <m/>
    <m/>
  </r>
  <r>
    <n v="100"/>
    <x v="25"/>
    <x v="0"/>
    <x v="2"/>
    <s v="P001"/>
    <s v="Earth Clearing and grubbing using Dozer"/>
    <s v="form 6 work equipment data needs correction, Form 6 weather data should be minimum and maximum"/>
    <s v="Accepted"/>
    <s v="Melkamu A"/>
    <m/>
    <m/>
  </r>
  <r>
    <n v="101"/>
    <x v="25"/>
    <x v="0"/>
    <x v="4"/>
    <s v="P048"/>
    <s v="Zoned Rock Fill dam - Rock fill shell at flanks of core using Dozer"/>
    <s v="form 6 work equipment data needs correction, Form 6 weather data should be minimum and maximum"/>
    <s v="Accepted"/>
    <s v="Melkamu A"/>
    <m/>
    <m/>
  </r>
  <r>
    <n v="102"/>
    <x v="26"/>
    <x v="0"/>
    <x v="3"/>
    <s v="P004"/>
    <s v="Earth Excavation using Dozer"/>
    <s v="form 6 work equipment data needs correction, Form 6 weather data should be minimum and maximum"/>
    <s v="Accepted"/>
    <s v="Melkamu A"/>
    <m/>
    <m/>
  </r>
  <r>
    <n v="103"/>
    <x v="26"/>
    <x v="0"/>
    <x v="0"/>
    <s v="P048"/>
    <s v="Zoned Rock Fill dam - Rock fill shell at flanks of core using Dozer"/>
    <s v="form 6 work equipment data needs correction, Form 6 weather data should be minimum and maximum"/>
    <s v="Accepted"/>
    <s v="Melkamu A"/>
    <m/>
    <m/>
  </r>
  <r>
    <n v="104"/>
    <x v="26"/>
    <x v="0"/>
    <x v="4"/>
    <s v="P009"/>
    <s v="Earth Transportation Tipper with Excavator"/>
    <s v="form 6 work equipment data needs correction, Form 6 weather data should be minimum and maximum"/>
    <s v="Accepted"/>
    <s v="Melkamu A"/>
    <m/>
    <m/>
  </r>
  <r>
    <n v="105"/>
    <x v="26"/>
    <x v="0"/>
    <x v="2"/>
    <s v="P008"/>
    <s v="Earth Transportation Tipper with Loader"/>
    <s v="form 6 work equipment data needs correction, Form 6 weather data should be minimum and maximum"/>
    <s v="Accepted"/>
    <s v="Melkamu A"/>
    <m/>
    <m/>
  </r>
  <r>
    <n v="106"/>
    <x v="27"/>
    <x v="0"/>
    <x v="4"/>
    <s v="P048"/>
    <s v="Zoned Rock Fill dam - Rock fill shell at flanks of core using Dozer"/>
    <s v="form 6 work equipment data needs correction, Form 6 weather data should be minimum and maximum"/>
    <s v="Accepted"/>
    <s v="Melkamu A"/>
    <m/>
    <m/>
  </r>
  <r>
    <n v="107"/>
    <x v="27"/>
    <x v="0"/>
    <x v="2"/>
    <s v="P008"/>
    <s v="Earth Transportation Tipper with Loader"/>
    <s v="form 6 work equipment data needs correction, Form 6 weather data should be minimum and maximum"/>
    <s v="Accepted"/>
    <s v="Melkamu A"/>
    <m/>
    <m/>
  </r>
  <r>
    <n v="108"/>
    <x v="27"/>
    <x v="0"/>
    <x v="0"/>
    <s v="P008"/>
    <s v="Earth Transportation Tipper with Loader"/>
    <s v="form 6 work equipment data needs correction, Form 6 weather data should be minimum and maximum"/>
    <s v="Accepted"/>
    <s v="Melkamu A"/>
    <m/>
    <m/>
  </r>
  <r>
    <n v="109"/>
    <x v="27"/>
    <x v="0"/>
    <x v="3"/>
    <s v="P008"/>
    <s v="Earth Transportation Tipper with Loader"/>
    <s v="form 6 work equipment data needs correction, Form 6 weather data should be minimum and maximum"/>
    <s v="Accepted"/>
    <s v="Melkamu A"/>
    <m/>
    <m/>
  </r>
  <r>
    <n v="110"/>
    <x v="28"/>
    <x v="0"/>
    <x v="3"/>
    <s v="P004"/>
    <s v="Earth Excavation using Dozer"/>
    <s v="form 6 work equipment data needs correction, Form 6 weather data left empty"/>
    <s v="Accepted"/>
    <s v="Melkamu A"/>
    <m/>
    <m/>
  </r>
  <r>
    <n v="111"/>
    <x v="28"/>
    <x v="0"/>
    <x v="4"/>
    <s v="P005"/>
    <s v="Earth Excavation using Hydraulic Excavator"/>
    <s v="form 6 work equipment data needs correction, Form 6 weather data left empty"/>
    <s v="Accepted"/>
    <s v="Melkamu A"/>
    <m/>
    <m/>
  </r>
  <r>
    <n v="112"/>
    <x v="28"/>
    <x v="0"/>
    <x v="2"/>
    <s v="P008"/>
    <s v="Earth Transportation Tipper with Loader"/>
    <s v="form 6 work equipment data needs correction, Form 6 weather data left empty"/>
    <s v="Accepted"/>
    <s v="Melkamu A"/>
    <m/>
    <m/>
  </r>
  <r>
    <n v="113"/>
    <x v="28"/>
    <x v="0"/>
    <x v="0"/>
    <s v="P008"/>
    <s v="Earth Transportation Tipper with Loader"/>
    <s v="form 6 work equipment data needs correction, Form 6 weather data left empty"/>
    <s v="Accepted"/>
    <s v="Melkamu A"/>
    <m/>
    <m/>
  </r>
  <r>
    <n v="114"/>
    <x v="29"/>
    <x v="0"/>
    <x v="0"/>
    <s v="P048"/>
    <s v="Zoned Rock Fill dam - Rock fill shell at flanks of core using Dozer"/>
    <s v="form 6 work equipment data needs correction, Form 6 weather data left empty"/>
    <s v="Accepted"/>
    <s v="Melkamu A"/>
    <m/>
    <m/>
  </r>
  <r>
    <n v="115"/>
    <x v="29"/>
    <x v="0"/>
    <x v="2"/>
    <s v="P005"/>
    <s v="Earth Excavation using Hydraulic Excavator"/>
    <s v="form 6 work equipment data needs correction, Form 6 weather data left empty"/>
    <s v="Accepted"/>
    <s v="Melkamu A"/>
    <m/>
    <m/>
  </r>
  <r>
    <n v="116"/>
    <x v="29"/>
    <x v="0"/>
    <x v="4"/>
    <m/>
    <m/>
    <m/>
    <s v="Rejected"/>
    <s v="Melkamu A"/>
    <m/>
    <m/>
  </r>
  <r>
    <n v="117"/>
    <x v="29"/>
    <x v="0"/>
    <x v="3"/>
    <s v="P008"/>
    <s v="Earth Transportation Tipper with Loader"/>
    <s v="form 6 work equipment data needs correction, Form 6 weather data left empty"/>
    <s v="Accepted"/>
    <s v="Melkamu A"/>
    <m/>
    <m/>
  </r>
  <r>
    <n v="118"/>
    <x v="30"/>
    <x v="0"/>
    <x v="2"/>
    <s v="P018"/>
    <s v="Rock Transportation Tipper and Hydraulic Excavator"/>
    <s v="form 6 work equipment data needs correction, Form 6 weather data left empty"/>
    <s v="Accepted"/>
    <s v="Melkamu A"/>
    <m/>
    <m/>
  </r>
  <r>
    <n v="119"/>
    <x v="30"/>
    <x v="0"/>
    <x v="4"/>
    <s v="P005"/>
    <s v="Earth Excavation using Hydraulic Excavator"/>
    <s v="form 6 work equipment data needs correction, Form 6 weather data left empty"/>
    <s v="Accepted"/>
    <s v="Melkamu A"/>
    <m/>
    <m/>
  </r>
  <r>
    <n v="120"/>
    <x v="30"/>
    <x v="0"/>
    <x v="3"/>
    <s v="P004"/>
    <s v="Earth Excavation using Dozer"/>
    <s v="form 6 work equipment data needs correction, Form 6 weather data left empty"/>
    <s v="Accepted"/>
    <s v="Melkamu A"/>
    <m/>
    <m/>
  </r>
  <r>
    <n v="121"/>
    <x v="31"/>
    <x v="0"/>
    <x v="4"/>
    <s v="P008"/>
    <s v="Earth Transportation Tipper with Loader"/>
    <s v="form 6 work equipment data needs correction, Form 6 weather data left empty"/>
    <s v="Accepted"/>
    <s v="Melkamu A"/>
    <m/>
    <m/>
  </r>
  <r>
    <n v="122"/>
    <x v="31"/>
    <x v="0"/>
    <x v="3"/>
    <s v="P005"/>
    <s v="Earth Excavation using Hydraulic Excavator"/>
    <s v="form 6 work equipment data needs correction, Form 6 weather data left empty"/>
    <s v="Accepted"/>
    <s v="Melkamu A"/>
    <m/>
    <m/>
  </r>
  <r>
    <n v="123"/>
    <x v="31"/>
    <x v="0"/>
    <x v="2"/>
    <s v="P004"/>
    <s v="Earth Excavation using Dozer"/>
    <s v="form 6 work equipment data needs correction, Form 6 weather data left empty"/>
    <s v="Accepted"/>
    <s v="Melkamu A"/>
    <m/>
    <m/>
  </r>
  <r>
    <n v="124"/>
    <x v="32"/>
    <x v="0"/>
    <x v="4"/>
    <s v="P013"/>
    <s v="Hard Rock Excavation using Hydraulic Excavator with Jack-Hammer and Rock Bucket"/>
    <s v="form 6 work equipment data needs correction, Form 6 weather data left empty"/>
    <s v="Accepted"/>
    <s v="Melkamu A"/>
    <m/>
    <m/>
  </r>
  <r>
    <n v="125"/>
    <x v="32"/>
    <x v="0"/>
    <x v="0"/>
    <s v="P048"/>
    <s v="Zoned Rock Fill dam - Rock fill shell at flanks of core using Dozer"/>
    <s v="form 6 work equipment data needs correction, Form 6 weather data left empty"/>
    <s v="Accepted"/>
    <s v="Melkamu A"/>
    <m/>
    <m/>
  </r>
  <r>
    <n v="126"/>
    <x v="32"/>
    <x v="0"/>
    <x v="3"/>
    <s v="P008"/>
    <s v="Earth Transportation Tipper with Loader"/>
    <s v="form 6 work equipment data needs correction, Form 6 weather data left empty"/>
    <s v="Accepted"/>
    <s v="Melkamu A"/>
    <m/>
    <m/>
  </r>
  <r>
    <n v="127"/>
    <x v="32"/>
    <x v="0"/>
    <x v="2"/>
    <s v="P008"/>
    <s v="Earth Transportation Tipper with Loader"/>
    <s v="form 6 work equipment data needs correction, Form 6 weather data left empty"/>
    <s v="Accepted"/>
    <s v="Melkamu A"/>
    <m/>
    <m/>
  </r>
  <r>
    <n v="128"/>
    <x v="33"/>
    <x v="0"/>
    <x v="2"/>
    <s v="P018"/>
    <s v="Rock Transportation Tipper and Hydraulic Excavator"/>
    <s v="form 6 work equipment data needs correction, Form 6 weather data left empty"/>
    <s v="Accepted"/>
    <s v="Melkamu A"/>
    <m/>
    <m/>
  </r>
  <r>
    <n v="129"/>
    <x v="33"/>
    <x v="0"/>
    <x v="4"/>
    <s v="P018"/>
    <s v="Rock Transportation Tipper and Hydraulic Excavator"/>
    <s v="form 6 work equipment data needs correction, Form 6 weather data left empty"/>
    <s v="Accepted"/>
    <s v="Melkamu A"/>
    <m/>
    <m/>
  </r>
  <r>
    <n v="130"/>
    <x v="33"/>
    <x v="0"/>
    <x v="0"/>
    <s v="P013"/>
    <s v="Hard Rock Excavation using Hydraulic Excavator with Jack-Hammer and Rock Bucket"/>
    <s v="form 6 work equipment data needs correction, Form 6 weather data left empty"/>
    <s v="Accepted"/>
    <s v="Melkamu A"/>
    <m/>
    <m/>
  </r>
  <r>
    <n v="131"/>
    <x v="33"/>
    <x v="0"/>
    <x v="3"/>
    <s v="P004"/>
    <s v="Earth Excavation using Dozer"/>
    <s v="form 6 work equipment data needs correction, Form 6 weather data left empty"/>
    <s v="Accepted"/>
    <s v="Melkamu A"/>
    <m/>
    <m/>
  </r>
  <r>
    <n v="132"/>
    <x v="34"/>
    <x v="0"/>
    <x v="2"/>
    <s v="P008"/>
    <s v="Earth Transportation Tipper with Loader"/>
    <s v="form 6 work equipment data needs correction, Form 6 weather data left empty"/>
    <s v="Accepted"/>
    <s v="Melkamu A"/>
    <s v="Fabrication"/>
    <m/>
  </r>
  <r>
    <n v="133"/>
    <x v="34"/>
    <x v="0"/>
    <x v="0"/>
    <s v="P008"/>
    <s v="Earth Transportation Tipper with Loader"/>
    <s v="form 6 work equipment data needs correction, Form 6 weather data left empty"/>
    <s v="Accepted"/>
    <s v="Melkamu A"/>
    <m/>
    <m/>
  </r>
  <r>
    <n v="134"/>
    <x v="34"/>
    <x v="0"/>
    <x v="3"/>
    <s v="P005"/>
    <s v="Earth Excavation using Hydraulic Excavator"/>
    <s v="form 6 work equipment data needs correction, Form 6 weather data left empty"/>
    <s v="Accepted"/>
    <s v="Melkamu A"/>
    <m/>
    <m/>
  </r>
  <r>
    <n v="135"/>
    <x v="34"/>
    <x v="0"/>
    <x v="4"/>
    <s v="P048"/>
    <s v="Zoned Rock Fill dam - Rock fill shell at flanks of core using Dozer"/>
    <s v="form 6 work equipment data needs correction, Form 6 weather data left empty"/>
    <s v="Accepted"/>
    <s v="Melkamu A"/>
    <m/>
    <m/>
  </r>
  <r>
    <n v="136"/>
    <x v="35"/>
    <x v="0"/>
    <x v="3"/>
    <s v="P009"/>
    <s v="Earth Transportation Tipper with Excavator"/>
    <s v="form 6 work equipment data needs correction, Form 6 weather data left empty, particular mix with Loader"/>
    <s v="Accepted"/>
    <s v="Melkamu A"/>
    <m/>
    <m/>
  </r>
  <r>
    <n v="137"/>
    <x v="35"/>
    <x v="0"/>
    <x v="0"/>
    <s v="P009"/>
    <s v="Earth Transportation Tipper with Excavator"/>
    <s v="form 6 work equipment data needs correction, Form 6 weather data left empty, particular mix with Loader"/>
    <s v="Accepted"/>
    <s v="Melkamu A"/>
    <m/>
    <m/>
  </r>
  <r>
    <n v="138"/>
    <x v="35"/>
    <x v="0"/>
    <x v="4"/>
    <s v="P005"/>
    <s v="Earth Excavation using Hydraulic Excavator"/>
    <s v="form 6 work equipment data needs correction, Form 6 weather data left empty"/>
    <s v="Accepted"/>
    <s v="Melkamu A"/>
    <m/>
    <m/>
  </r>
  <r>
    <n v="139"/>
    <x v="35"/>
    <x v="0"/>
    <x v="2"/>
    <s v="P001"/>
    <s v="Earth Clearing and grubbing using Dozer"/>
    <s v="form 6 work equipment data needs correction, Form 6 weather data left empty"/>
    <s v="Accepted"/>
    <s v="Melkamu A"/>
    <m/>
    <m/>
  </r>
  <r>
    <n v="140"/>
    <x v="36"/>
    <x v="0"/>
    <x v="4"/>
    <s v="P008"/>
    <s v="Earth Transportation Tipper with Loader"/>
    <s v="form 6 work equipment data needs correction, Form 6 weather data left empty"/>
    <s v="Accepted"/>
    <s v="Melkamu A"/>
    <m/>
    <m/>
  </r>
  <r>
    <n v="141"/>
    <x v="36"/>
    <x v="0"/>
    <x v="2"/>
    <s v="P008"/>
    <s v="Earth Transportation Tipper with Loader"/>
    <s v="form 6 work equipment data needs correction, Form 6 weather data left empty"/>
    <s v="Accepted"/>
    <s v="Melkamu A"/>
    <m/>
    <m/>
  </r>
  <r>
    <n v="142"/>
    <x v="36"/>
    <x v="0"/>
    <x v="0"/>
    <s v="P005"/>
    <s v="Earth Excavation using Hydraulic Excavator"/>
    <s v="form 6 work equipment data needs correction, Form 6 weather data left empty"/>
    <s v="Accepted"/>
    <s v="Melkamu A"/>
    <m/>
    <m/>
  </r>
  <r>
    <n v="143"/>
    <x v="36"/>
    <x v="0"/>
    <x v="3"/>
    <s v="P001"/>
    <s v="Earth Clearing and grubbing using Dozer"/>
    <s v="form 6 work equipment data needs correction, Form 6 weather data left empty"/>
    <s v="Accepted"/>
    <s v="Melkamu A"/>
    <m/>
    <m/>
  </r>
  <r>
    <n v="144"/>
    <x v="37"/>
    <x v="0"/>
    <x v="2"/>
    <s v="P009"/>
    <s v="Earth Transportation Tipper with Excavator"/>
    <s v="form 6 work equipment data needs correction, Form 6 weather data left empty, particular mix with Loader"/>
    <s v="Accepted"/>
    <s v="Melkamu A"/>
    <m/>
    <m/>
  </r>
  <r>
    <n v="145"/>
    <x v="37"/>
    <x v="0"/>
    <x v="0"/>
    <s v="P018"/>
    <s v="Rock Transportation Tipper and Hydraulic Excavator"/>
    <s v="form 6 work equipment data needs correction, Form 6 weather data left empty"/>
    <s v="Accepted"/>
    <s v="Melkamu A"/>
    <m/>
    <m/>
  </r>
  <r>
    <n v="146"/>
    <x v="37"/>
    <x v="0"/>
    <x v="3"/>
    <s v="P013"/>
    <s v="Hard Rock Excavation using Hydraulic Excavator with Jack-Hammer and Rock Bucket"/>
    <s v="form 6 work equipment data needs correction, Form 6 weather data left empty"/>
    <s v="Accepted"/>
    <s v="Melkamu A"/>
    <m/>
    <m/>
  </r>
  <r>
    <n v="147"/>
    <x v="37"/>
    <x v="0"/>
    <x v="4"/>
    <s v="P004"/>
    <s v="Earth Excavation using Dozer"/>
    <s v="form 6 work equipment data needs correction, Form 6 weather data left empty"/>
    <s v="Accepted"/>
    <s v="Melkamu A"/>
    <m/>
    <m/>
  </r>
  <r>
    <n v="148"/>
    <x v="38"/>
    <x v="0"/>
    <x v="0"/>
    <s v="P009"/>
    <s v="Earth Transportation Tipper with Excavator"/>
    <s v="form 6 work equipment data needs correction, Form 6 weather data left empty, "/>
    <s v="Accepted"/>
    <s v="Melkamu A"/>
    <m/>
    <m/>
  </r>
  <r>
    <n v="149"/>
    <x v="38"/>
    <x v="0"/>
    <x v="2"/>
    <s v="P009"/>
    <s v="Earth Transportation Tipper with Excavator"/>
    <s v="form 6 work equipment data needs correction, Form 6 weather data left empty, "/>
    <s v="Accepted"/>
    <s v="Melkamu A"/>
    <m/>
    <m/>
  </r>
  <r>
    <n v="150"/>
    <x v="38"/>
    <x v="0"/>
    <x v="4"/>
    <s v="P005"/>
    <s v="Earth Excavation using Hydraulic Excavator"/>
    <s v="form 6 work equipment data needs correction, Form 6 weather data left empty"/>
    <s v="Accepted"/>
    <s v="Melkamu A"/>
    <m/>
    <m/>
  </r>
  <r>
    <n v="151"/>
    <x v="38"/>
    <x v="0"/>
    <x v="3"/>
    <s v="P004"/>
    <s v="Earth Excavation using Dozer"/>
    <s v="form 6 work equipment data needs correction, Form 6 weather data left empty"/>
    <s v="Accepted"/>
    <s v="Melkamu A"/>
    <m/>
    <m/>
  </r>
  <r>
    <n v="152"/>
    <x v="39"/>
    <x v="0"/>
    <x v="4"/>
    <s v="P009"/>
    <s v="Earth Transportation Tipper with Excavator"/>
    <s v="form 6 work equipment data needs correction, Form 6 weather data left empty, "/>
    <s v="Accepted"/>
    <s v="Melkamu A"/>
    <m/>
    <m/>
  </r>
  <r>
    <n v="153"/>
    <x v="39"/>
    <x v="0"/>
    <x v="3"/>
    <s v="P009"/>
    <s v="Earth Transportation Tipper with Excavator"/>
    <s v="form 6 work equipment data needs correction, Form 6 weather data left empty, "/>
    <s v="Accepted"/>
    <s v="Melkamu A"/>
    <m/>
    <m/>
  </r>
  <r>
    <n v="154"/>
    <x v="39"/>
    <x v="0"/>
    <x v="0"/>
    <s v="P005"/>
    <s v="Earth Excavation using Hydraulic Excavator"/>
    <s v="form 6 work equipment data needs correction, Form 6 weather data left empty"/>
    <s v="Accepted"/>
    <s v="Melkamu A"/>
    <m/>
    <m/>
  </r>
  <r>
    <n v="155"/>
    <x v="39"/>
    <x v="0"/>
    <x v="2"/>
    <s v="P001"/>
    <s v="Earth Clearing and grubbing using Dozer"/>
    <s v="form 6 work equipment data needs correction, Form 6 weather data left empty"/>
    <s v="Accepted"/>
    <s v="Melkamu A"/>
    <m/>
    <m/>
  </r>
  <r>
    <n v="156"/>
    <x v="40"/>
    <x v="0"/>
    <x v="5"/>
    <s v="P004"/>
    <s v="Earth Excavation using Dozer"/>
    <s v="form 6 work equipment data needs correction, Form 6 weather data left empty"/>
    <s v="Accepted"/>
    <s v="Melkamu A"/>
    <m/>
    <m/>
  </r>
  <r>
    <n v="157"/>
    <x v="40"/>
    <x v="0"/>
    <x v="6"/>
    <s v="P005"/>
    <s v="Earth Excavation using Hydraulic Excavator"/>
    <s v="form 6 work equipment data needs correction, Form 6 weather data left empty"/>
    <s v="Accepted"/>
    <s v="Melkamu A"/>
    <m/>
    <m/>
  </r>
  <r>
    <n v="158"/>
    <x v="40"/>
    <x v="0"/>
    <x v="7"/>
    <s v="P009"/>
    <s v="Earth Transportation Tipper with Excavator"/>
    <s v="form 6 work equipment data needs correction, Form 6 weather data left empty, "/>
    <s v="Accepted"/>
    <s v="Melkamu A"/>
    <m/>
    <m/>
  </r>
  <r>
    <n v="159"/>
    <x v="40"/>
    <x v="0"/>
    <x v="4"/>
    <s v="P009"/>
    <s v="Earth Transportation Tipper with Excavator"/>
    <s v="form 6 work equipment data needs correction, Form 6 weather data left empty, "/>
    <s v="Accepted"/>
    <s v="Melkamu A"/>
    <m/>
    <m/>
  </r>
  <r>
    <n v="160"/>
    <x v="40"/>
    <x v="0"/>
    <x v="2"/>
    <s v="P009"/>
    <s v="Earth Transportation Tipper with Excavator"/>
    <s v="form 6 work equipment data needs correction, Form 6 weather data left empty, "/>
    <s v="Accepted"/>
    <s v="Melkamu A"/>
    <m/>
    <m/>
  </r>
  <r>
    <n v="161"/>
    <x v="40"/>
    <x v="0"/>
    <x v="0"/>
    <s v="P009"/>
    <s v="Earth Transportation Tipper with Excavator"/>
    <s v="form 6 work equipment data needs correction, Form 6 weather data left empty, "/>
    <s v="Accepted"/>
    <s v="Melkamu A"/>
    <m/>
    <m/>
  </r>
  <r>
    <n v="162"/>
    <x v="40"/>
    <x v="0"/>
    <x v="3"/>
    <s v="P009"/>
    <s v="Earth Transportation Tipper with Excavator"/>
    <s v="form 6 work equipment data needs correction, Form 6 weather data left empty, "/>
    <s v="Accepted"/>
    <s v="Melkamu A"/>
    <m/>
    <m/>
  </r>
  <r>
    <n v="163"/>
    <x v="41"/>
    <x v="0"/>
    <x v="4"/>
    <s v="P009"/>
    <s v="Earth Transportation Tipper with Excavator"/>
    <s v="form 6 work equipment data needs correction, Form 6 weather data left empty, "/>
    <s v="Accepted"/>
    <s v="Melkamu A"/>
    <m/>
    <m/>
  </r>
  <r>
    <n v="164"/>
    <x v="41"/>
    <x v="0"/>
    <x v="3"/>
    <s v="P009"/>
    <s v="Earth Transportation Tipper with Excavator"/>
    <s v="form 6 work equipment data needs correction, Form 6 weather data left empty, "/>
    <s v="Accepted"/>
    <s v="Melkamu A"/>
    <m/>
    <m/>
  </r>
  <r>
    <n v="165"/>
    <x v="41"/>
    <x v="0"/>
    <x v="0"/>
    <s v="P009"/>
    <s v="Earth Transportation Tipper with Excavator"/>
    <s v="form 6 work equipment data needs correction, Form 6 weather data left empty, "/>
    <s v="Accepted"/>
    <s v="Melkamu A"/>
    <m/>
    <m/>
  </r>
  <r>
    <n v="166"/>
    <x v="41"/>
    <x v="0"/>
    <x v="2"/>
    <s v="P009"/>
    <s v="Earth Transportation Tipper with Excavator"/>
    <s v="form 6 work equipment data needs correction, Form 6 weather data left empty, "/>
    <s v="Accepted"/>
    <s v="Melkamu A"/>
    <m/>
    <m/>
  </r>
  <r>
    <n v="167"/>
    <x v="41"/>
    <x v="0"/>
    <x v="5"/>
    <s v="P005"/>
    <s v="Earth Excavation using Hydraulic Excavator"/>
    <s v="form 6 work equipment data needs correction, Form 6 weather data left empty"/>
    <s v="Accepted"/>
    <s v="Melkamu A"/>
    <m/>
    <m/>
  </r>
  <r>
    <n v="168"/>
    <x v="41"/>
    <x v="0"/>
    <x v="6"/>
    <s v="P004"/>
    <s v="Earth Excavation using Dozer"/>
    <s v="form 6 work equipment data needs correction, Form 6 weather data left empty"/>
    <s v="Accepted"/>
    <s v="Melkamu A"/>
    <m/>
    <m/>
  </r>
  <r>
    <n v="169"/>
    <x v="41"/>
    <x v="0"/>
    <x v="7"/>
    <s v="P011"/>
    <s v="Soft Rock excavation Dozer with Ripper"/>
    <s v="form 6 work equipment data needs correction, Form 6 weather data left empty"/>
    <s v="Accepted"/>
    <s v="Melkamu A"/>
    <m/>
    <m/>
  </r>
  <r>
    <n v="170"/>
    <x v="42"/>
    <x v="0"/>
    <x v="3"/>
    <s v="P009"/>
    <s v="Earth Transportation Tipper with Excavator"/>
    <s v="form 6 work equipment data needs correction, Form 6 weather data left empty, "/>
    <s v="Accepted"/>
    <s v="Melkamu A"/>
    <m/>
    <m/>
  </r>
  <r>
    <n v="171"/>
    <x v="42"/>
    <x v="0"/>
    <x v="6"/>
    <s v="P009"/>
    <s v="Earth Transportation Tipper with Excavator"/>
    <s v="form 6 work equipment data needs correction, Form 6 weather data left empty, "/>
    <s v="Accepted"/>
    <s v="Melkamu A"/>
    <m/>
    <m/>
  </r>
  <r>
    <n v="172"/>
    <x v="42"/>
    <x v="0"/>
    <x v="2"/>
    <s v="P008"/>
    <s v="Earth Transportation Tipper with Loader"/>
    <s v="form 6 work equipment data needs correction, Form 6 weather data left empty, "/>
    <s v="Accepted"/>
    <s v="Melkamu A"/>
    <m/>
    <m/>
  </r>
  <r>
    <n v="173"/>
    <x v="42"/>
    <x v="0"/>
    <x v="4"/>
    <s v="P005"/>
    <s v="Earth Excavation using Hydraulic Excavator"/>
    <s v="form 6 work equipment data needs correction, Form 6 weather data left empty"/>
    <s v="Accepted"/>
    <s v="Melkamu A"/>
    <m/>
    <m/>
  </r>
  <r>
    <n v="174"/>
    <x v="42"/>
    <x v="0"/>
    <x v="7"/>
    <s v="P005"/>
    <s v="Earth Excavation using Hydraulic Excavator"/>
    <s v="form 6 work equipment data needs correction, Form 6 weather data left empty"/>
    <s v="Accepted"/>
    <s v="Melkamu A"/>
    <m/>
    <m/>
  </r>
  <r>
    <n v="175"/>
    <x v="42"/>
    <x v="0"/>
    <x v="0"/>
    <s v="P048"/>
    <s v="Zoned Rock Fill dam - Rock fill shell at flanks of core using Dozer"/>
    <s v="form 6 work equipment data needs correction, Form 6 weather data left empty"/>
    <s v="Accepted"/>
    <s v="Melkamu A"/>
    <m/>
    <m/>
  </r>
  <r>
    <n v="176"/>
    <x v="42"/>
    <x v="0"/>
    <x v="5"/>
    <s v="P004"/>
    <s v="Earth Excavation using Dozer"/>
    <s v="form 6 work equipment data needs correction, Form 6 weather data left empty"/>
    <s v="Accepted"/>
    <s v="Melkamu A"/>
    <m/>
    <m/>
  </r>
  <r>
    <n v="177"/>
    <x v="43"/>
    <x v="0"/>
    <x v="4"/>
    <s v="P009"/>
    <s v="Earth Transportation Tipper with Excavator"/>
    <s v="form 6 work equipment data needs correction, Form 6 weather data left empty, "/>
    <s v="Accepted"/>
    <s v="Melkamu A"/>
    <m/>
    <m/>
  </r>
  <r>
    <n v="178"/>
    <x v="43"/>
    <x v="0"/>
    <x v="0"/>
    <s v="P018"/>
    <s v="Rock Transportation Tipper and Hydraulic Excavator"/>
    <s v="form 6 work equipment data needs correction, Form 6 weather data left empty"/>
    <s v="Accepted"/>
    <s v="Melkamu A"/>
    <m/>
    <m/>
  </r>
  <r>
    <n v="179"/>
    <x v="43"/>
    <x v="0"/>
    <x v="5"/>
    <s v="P018"/>
    <s v="Rock Transportation Tipper and Hydraulic Excavator"/>
    <s v="form 6 work equipment data needs correction, Form 6 weather data left empty"/>
    <s v="Accepted"/>
    <s v="Melkamu A"/>
    <m/>
    <m/>
  </r>
  <r>
    <n v="180"/>
    <x v="43"/>
    <x v="0"/>
    <x v="3"/>
    <s v="P005"/>
    <s v="Earth Excavation using Hydraulic Excavator"/>
    <s v="form 6 work equipment data needs correction, Form 6 weather data left empty"/>
    <s v="Accepted"/>
    <s v="Melkamu A"/>
    <m/>
    <m/>
  </r>
  <r>
    <n v="181"/>
    <x v="43"/>
    <x v="0"/>
    <x v="7"/>
    <s v="P004"/>
    <s v="Earth Excavation using Dozer"/>
    <s v="form 6 work equipment data needs correction, Form 6 weather data left empty"/>
    <s v="Accepted"/>
    <s v="Melkamu A"/>
    <m/>
    <m/>
  </r>
  <r>
    <n v="182"/>
    <x v="43"/>
    <x v="0"/>
    <x v="2"/>
    <s v="P004"/>
    <s v="Earth Excavation using Dozer"/>
    <s v="form 6 work equipment data needs correction, Form 6 weather data left empty"/>
    <s v="Accepted"/>
    <s v="Melkamu A"/>
    <m/>
    <m/>
  </r>
  <r>
    <n v="183"/>
    <x v="43"/>
    <x v="0"/>
    <x v="6"/>
    <m/>
    <m/>
    <s v="form 6 work equipment data needs correction, Form 6 weather data left empty"/>
    <s v="Rejected"/>
    <s v="Melkamu A"/>
    <m/>
    <m/>
  </r>
  <r>
    <n v="184"/>
    <x v="44"/>
    <x v="0"/>
    <x v="4"/>
    <s v="P009"/>
    <s v="Earth Transportation Tipper with Excavator"/>
    <s v="form 6 work equipment data needs correction, Form 6 weather data left empty, "/>
    <s v="Accepted"/>
    <s v="Melkamu A"/>
    <m/>
    <m/>
  </r>
  <r>
    <n v="185"/>
    <x v="44"/>
    <x v="0"/>
    <x v="0"/>
    <s v="P009"/>
    <s v="Earth Transportation Tipper with Excavator"/>
    <s v="form 6 work equipment data needs correction, Form 6 weather data left empty, "/>
    <s v="Accepted"/>
    <s v="Melkamu A"/>
    <m/>
    <m/>
  </r>
  <r>
    <n v="186"/>
    <x v="44"/>
    <x v="0"/>
    <x v="7"/>
    <s v="P018"/>
    <s v="Rock Transportation Tipper and Hydraulic Excavator"/>
    <s v="form 6 work equipment data needs correction, Form 6 weather data left empty"/>
    <s v="Accepted"/>
    <s v="Melkamu A"/>
    <m/>
    <m/>
  </r>
  <r>
    <n v="187"/>
    <x v="44"/>
    <x v="0"/>
    <x v="2"/>
    <s v="P009"/>
    <s v="Earth Transportation Tipper with Excavator"/>
    <s v="form 6 work equipment data needs correction, Form 6 weather data left empty, "/>
    <s v="Accepted"/>
    <s v="Melkamu A"/>
    <m/>
    <m/>
  </r>
  <r>
    <n v="188"/>
    <x v="44"/>
    <x v="0"/>
    <x v="5"/>
    <s v="P013"/>
    <s v="Hard Rock Excavation using Hydraulic Excavator with Jack-Hammer and Rock Bucket"/>
    <s v="form 6 work equipment data needs correction, Form 6 weather data left empty"/>
    <s v="Accepted"/>
    <s v="Melkamu A"/>
    <m/>
    <m/>
  </r>
  <r>
    <n v="189"/>
    <x v="44"/>
    <x v="0"/>
    <x v="3"/>
    <s v="P005"/>
    <s v="Earth Excavation using Hydraulic Excavator"/>
    <s v="form 6 work equipment data needs correction, Form 6 weather data left empty"/>
    <s v="Accepted"/>
    <s v="Melkamu A"/>
    <m/>
    <m/>
  </r>
  <r>
    <n v="190"/>
    <x v="44"/>
    <x v="0"/>
    <x v="6"/>
    <s v="P004"/>
    <s v="Earth Excavation using Dozer"/>
    <s v="form 6 work equipment data needs correction, Form 6 weather data left empty"/>
    <s v="Accepted"/>
    <s v="Melkamu A"/>
    <m/>
    <m/>
  </r>
  <r>
    <n v="191"/>
    <x v="45"/>
    <x v="0"/>
    <x v="6"/>
    <s v="P009"/>
    <s v="Earth Transportation Tipper with Excavator"/>
    <m/>
    <s v="Accepted"/>
    <s v="Melkamu A"/>
    <m/>
    <m/>
  </r>
  <r>
    <n v="192"/>
    <x v="45"/>
    <x v="0"/>
    <x v="7"/>
    <s v="P009"/>
    <s v="Earth Transportation Tipper with Excavator"/>
    <m/>
    <s v="Accepted"/>
    <s v="Melkamu A"/>
    <m/>
    <m/>
  </r>
  <r>
    <n v="193"/>
    <x v="45"/>
    <x v="0"/>
    <x v="5"/>
    <s v="P009"/>
    <s v="Earth Transportation Tipper with Excavator"/>
    <m/>
    <s v="Accepted"/>
    <s v="Melkamu A"/>
    <m/>
    <m/>
  </r>
  <r>
    <n v="194"/>
    <x v="45"/>
    <x v="0"/>
    <x v="4"/>
    <s v="P008"/>
    <s v="Earth Transportation Tipper with Loader"/>
    <m/>
    <s v="Accepted"/>
    <s v="Melkamu A"/>
    <m/>
    <m/>
  </r>
  <r>
    <n v="195"/>
    <x v="45"/>
    <x v="0"/>
    <x v="0"/>
    <s v="P005"/>
    <s v="Earth Excavation using Hydraulic Excavator"/>
    <s v="Scan is not vissible "/>
    <s v="Accepted"/>
    <s v="Melkamu A"/>
    <m/>
    <m/>
  </r>
  <r>
    <n v="196"/>
    <x v="45"/>
    <x v="0"/>
    <x v="2"/>
    <s v="P004"/>
    <s v="Earth Excavation using Dozer"/>
    <m/>
    <s v="Accepted"/>
    <s v="Melkamu A"/>
    <m/>
    <m/>
  </r>
  <r>
    <n v="197"/>
    <x v="45"/>
    <x v="0"/>
    <x v="3"/>
    <s v="P001"/>
    <s v="Earth Clearing and grubbing using Dozer"/>
    <m/>
    <s v="Accepted"/>
    <s v="Melkamu A"/>
    <m/>
    <m/>
  </r>
  <r>
    <n v="198"/>
    <x v="46"/>
    <x v="0"/>
    <x v="3"/>
    <s v="P008"/>
    <s v="Earth Transportation Tipper with Loader"/>
    <m/>
    <s v="Accepted"/>
    <s v="Melkamu A"/>
    <m/>
    <m/>
  </r>
  <r>
    <n v="199"/>
    <x v="46"/>
    <x v="0"/>
    <x v="5"/>
    <s v="P008"/>
    <s v="Earth Transportation Tipper with Loader"/>
    <m/>
    <s v="Accepted"/>
    <s v="Melkamu A"/>
    <m/>
    <m/>
  </r>
  <r>
    <n v="200"/>
    <x v="46"/>
    <x v="0"/>
    <x v="2"/>
    <s v="P008"/>
    <s v="Earth Transportation Tipper with Loader"/>
    <m/>
    <s v="Accepted"/>
    <s v="Melkamu A"/>
    <m/>
    <m/>
  </r>
  <r>
    <n v="201"/>
    <x v="46"/>
    <x v="0"/>
    <x v="7"/>
    <s v="P008"/>
    <s v="Earth Transportation Tipper with Loader"/>
    <m/>
    <s v="Accepted"/>
    <s v="Melkamu A"/>
    <m/>
    <m/>
  </r>
  <r>
    <n v="202"/>
    <x v="46"/>
    <x v="0"/>
    <x v="4"/>
    <s v="P004"/>
    <s v="Earth Excavation using Dozers"/>
    <s v="Last Entry mpdm delay class  is not missed"/>
    <s v="Accepted"/>
    <s v="Melkamu A"/>
    <m/>
    <m/>
  </r>
  <r>
    <n v="203"/>
    <x v="46"/>
    <x v="0"/>
    <x v="0"/>
    <s v="P048"/>
    <s v="Zoned Rock Fill dam - Rock fill shell at flanks of core using Dozer"/>
    <s v="incorrect labeling of the particular name"/>
    <s v="Accepted"/>
    <s v="Melkamu A"/>
    <m/>
    <m/>
  </r>
  <r>
    <n v="204"/>
    <x v="46"/>
    <x v="0"/>
    <x v="6"/>
    <m/>
    <m/>
    <s v="Particular not found"/>
    <s v="Rejected"/>
    <s v="Melkamu A"/>
    <m/>
    <m/>
  </r>
  <r>
    <n v="205"/>
    <x v="47"/>
    <x v="0"/>
    <x v="7"/>
    <s v="P008"/>
    <s v="Earth Transportation Tipper with Loader"/>
    <m/>
    <s v="Accepted"/>
    <s v="Melkamu A"/>
    <m/>
    <m/>
  </r>
  <r>
    <n v="206"/>
    <x v="47"/>
    <x v="0"/>
    <x v="3"/>
    <s v="P005"/>
    <s v="Earth Excavation using Hydraulic Excavator"/>
    <m/>
    <s v="Accepted"/>
    <s v="Melkamu A"/>
    <m/>
    <m/>
  </r>
  <r>
    <n v="207"/>
    <x v="47"/>
    <x v="0"/>
    <x v="6"/>
    <s v="P005"/>
    <s v="Earth Excavation using Hydraulic Excavator"/>
    <m/>
    <s v="Accepted"/>
    <s v="Melkamu A"/>
    <m/>
    <m/>
  </r>
  <r>
    <n v="208"/>
    <x v="47"/>
    <x v="0"/>
    <x v="0"/>
    <s v="P005"/>
    <s v="Earth Excavation using Hydraulic Excavator"/>
    <s v=" "/>
    <s v="Accepted"/>
    <s v="Melkamu A"/>
    <m/>
    <m/>
  </r>
  <r>
    <n v="209"/>
    <x v="47"/>
    <x v="0"/>
    <x v="5"/>
    <s v="P005"/>
    <s v="Earth Excavation using Hydraulic Excavator"/>
    <m/>
    <s v="Accepted"/>
    <s v="Melkamu A"/>
    <m/>
    <m/>
  </r>
  <r>
    <n v="210"/>
    <x v="47"/>
    <x v="0"/>
    <x v="2"/>
    <s v="P004"/>
    <s v="Earth Excavation using Dozers"/>
    <m/>
    <s v="Accepted"/>
    <s v="Melkamu A"/>
    <m/>
    <m/>
  </r>
  <r>
    <n v="211"/>
    <x v="47"/>
    <x v="0"/>
    <x v="4"/>
    <s v="P001"/>
    <s v="Earth Clearing and grubbing using Dozer"/>
    <m/>
    <s v="Accepted"/>
    <s v="Melkamu A"/>
    <m/>
    <m/>
  </r>
  <r>
    <n v="212"/>
    <x v="48"/>
    <x v="0"/>
    <x v="2"/>
    <s v="P004"/>
    <s v="Earth Excavation using Dozers"/>
    <m/>
    <s v="Accepted"/>
    <s v="Melkamu A"/>
    <m/>
    <m/>
  </r>
  <r>
    <n v="213"/>
    <x v="48"/>
    <x v="0"/>
    <x v="3"/>
    <s v="P001"/>
    <s v="Earth Clearing and grubbing using Dozer"/>
    <m/>
    <s v="Accepted"/>
    <s v="Melkamu A"/>
    <m/>
    <m/>
  </r>
  <r>
    <n v="214"/>
    <x v="48"/>
    <x v="0"/>
    <x v="4"/>
    <s v="P005"/>
    <s v="Earth Excavation using Hydraulic Excavator"/>
    <m/>
    <s v="Accepted"/>
    <s v="Melkamu A"/>
    <m/>
    <m/>
  </r>
  <r>
    <n v="215"/>
    <x v="48"/>
    <x v="0"/>
    <x v="6"/>
    <s v="P009"/>
    <s v="Earth Transportation Tipper with Excavator"/>
    <m/>
    <s v="Accepted"/>
    <s v="Melkamu A"/>
    <m/>
    <m/>
  </r>
  <r>
    <n v="216"/>
    <x v="48"/>
    <x v="0"/>
    <x v="5"/>
    <s v="P009"/>
    <s v="Earth Transportation Tipper with Excavator"/>
    <m/>
    <s v="Accepted"/>
    <s v="Melkamu A"/>
    <m/>
    <m/>
  </r>
  <r>
    <n v="217"/>
    <x v="48"/>
    <x v="0"/>
    <x v="2"/>
    <s v="P009"/>
    <s v="Earth Transportation Tipper with Excavator"/>
    <m/>
    <s v="Accepted"/>
    <s v="Melkamu A"/>
    <m/>
    <m/>
  </r>
  <r>
    <n v="218"/>
    <x v="48"/>
    <x v="0"/>
    <x v="7"/>
    <s v="P008"/>
    <s v="Earth Transportation Tipper with Loader"/>
    <m/>
    <s v="Accepted"/>
    <s v="Melkamu A"/>
    <m/>
    <m/>
  </r>
  <r>
    <n v="219"/>
    <x v="49"/>
    <x v="0"/>
    <x v="6"/>
    <s v="P008"/>
    <s v="Earth Transportation Tipper with Loader"/>
    <m/>
    <s v="Accepted"/>
    <s v="Melkamu A"/>
    <m/>
    <m/>
  </r>
  <r>
    <n v="220"/>
    <x v="49"/>
    <x v="0"/>
    <x v="4"/>
    <s v="P009"/>
    <s v="Earth Transportation Tipper with Excavator"/>
    <m/>
    <s v="Accepted"/>
    <s v="Melkamu A"/>
    <m/>
    <m/>
  </r>
  <r>
    <n v="221"/>
    <x v="49"/>
    <x v="0"/>
    <x v="0"/>
    <s v="P005"/>
    <s v="Earth Excavation using Hydraulic Excavator"/>
    <m/>
    <s v="Accepted"/>
    <s v="Melkamu A"/>
    <m/>
    <m/>
  </r>
  <r>
    <n v="222"/>
    <x v="49"/>
    <x v="0"/>
    <x v="3"/>
    <s v="P005"/>
    <s v="Earth Excavation using Hydraulic Excavator"/>
    <m/>
    <s v="Accepted"/>
    <s v="Melkamu A"/>
    <m/>
    <m/>
  </r>
  <r>
    <n v="223"/>
    <x v="49"/>
    <x v="0"/>
    <x v="2"/>
    <s v="P004"/>
    <s v="Earth Excavation using Dozers"/>
    <m/>
    <s v="Accepted"/>
    <s v="Melkamu A"/>
    <m/>
    <m/>
  </r>
  <r>
    <n v="224"/>
    <x v="49"/>
    <x v="0"/>
    <x v="7"/>
    <s v="P004"/>
    <s v="Earth Excavation using Dozers"/>
    <m/>
    <s v="Accepted"/>
    <s v="Melkamu A"/>
    <m/>
    <m/>
  </r>
  <r>
    <n v="225"/>
    <x v="49"/>
    <x v="0"/>
    <x v="5"/>
    <s v="P011"/>
    <s v="Soft Rock excavation Dozer with Ripper"/>
    <m/>
    <s v="Accepted"/>
    <s v="Melkamu A"/>
    <m/>
    <m/>
  </r>
  <r>
    <n v="226"/>
    <x v="50"/>
    <x v="0"/>
    <x v="6"/>
    <s v="P009"/>
    <s v="Earth Transportation Tipper with Excavator"/>
    <s v="time of the day too small ( 2 hours)"/>
    <s v="Rejected"/>
    <s v="Melkamu A"/>
    <m/>
    <m/>
  </r>
  <r>
    <n v="227"/>
    <x v="50"/>
    <x v="0"/>
    <x v="7"/>
    <s v="P009"/>
    <s v="Earth Transportation Tipper with Excavator"/>
    <s v="time of the day too small ( 2 hours)"/>
    <s v="Rejected"/>
    <s v="Melkamu A"/>
    <m/>
    <m/>
  </r>
  <r>
    <n v="228"/>
    <x v="50"/>
    <x v="0"/>
    <x v="6"/>
    <s v="P008"/>
    <s v="Earth Transportation Tipper with Loader"/>
    <s v="Double record within a single day"/>
    <s v="Rejected"/>
    <s v="Melkamu A"/>
    <m/>
    <m/>
  </r>
  <r>
    <n v="229"/>
    <x v="50"/>
    <x v="0"/>
    <x v="4"/>
    <s v="P008"/>
    <s v="Earth Transportation Tipper with Loader"/>
    <s v="time of the day too small ( 2 hours)"/>
    <s v="Rejected"/>
    <s v="Melkamu A"/>
    <m/>
    <m/>
  </r>
  <r>
    <n v="230"/>
    <x v="50"/>
    <x v="0"/>
    <x v="5"/>
    <s v="P008"/>
    <s v="Earth Transportation Tipper with Loader"/>
    <s v="time of the day too small ( 2 hours)"/>
    <s v="Rejected"/>
    <s v="Melkamu A"/>
    <m/>
    <m/>
  </r>
  <r>
    <n v="231"/>
    <x v="50"/>
    <x v="0"/>
    <x v="0"/>
    <s v="P008"/>
    <s v="Earth Transportation Tipper with Loader"/>
    <s v="time of the day too small ( 2 hours)"/>
    <s v="Rejected"/>
    <s v="Melkamu A"/>
    <m/>
    <m/>
  </r>
  <r>
    <n v="232"/>
    <x v="50"/>
    <x v="0"/>
    <x v="2"/>
    <s v="P008"/>
    <s v="Earth Transportation Tipper with Loader"/>
    <s v="time of the day too small ( 2 hours)"/>
    <s v="Rejected"/>
    <s v="Melkamu A"/>
    <m/>
    <m/>
  </r>
  <r>
    <n v="233"/>
    <x v="50"/>
    <x v="0"/>
    <x v="5"/>
    <s v="P005"/>
    <s v="Earth Excavation using Hydraulic Excavator"/>
    <s v="half day record"/>
    <s v="Accepted"/>
    <s v="Melkamu A"/>
    <m/>
    <m/>
  </r>
  <r>
    <n v="234"/>
    <x v="50"/>
    <x v="0"/>
    <x v="3"/>
    <s v="P004"/>
    <s v="Earth Excavation using Dozers"/>
    <s v="half day record"/>
    <s v="Accepted"/>
    <s v="Melkamu A"/>
    <m/>
    <m/>
  </r>
  <r>
    <n v="235"/>
    <x v="51"/>
    <x v="0"/>
    <x v="3"/>
    <s v="P008"/>
    <s v="Earth Transportation Tipper with Loader"/>
    <m/>
    <s v="Accepted"/>
    <s v="Melkamu A"/>
    <m/>
    <m/>
  </r>
  <r>
    <n v="236"/>
    <x v="51"/>
    <x v="0"/>
    <x v="2"/>
    <s v="P005"/>
    <s v="Earth Excavation using Hydraulic Excavator"/>
    <m/>
    <s v="Accepted"/>
    <s v="Melkamu A"/>
    <m/>
    <m/>
  </r>
  <r>
    <n v="237"/>
    <x v="51"/>
    <x v="0"/>
    <x v="4"/>
    <s v="P008"/>
    <s v="Earth Transportation Tipper with Loader"/>
    <m/>
    <s v="Accepted"/>
    <s v="Melkamu A"/>
    <m/>
    <m/>
  </r>
  <r>
    <n v="238"/>
    <x v="51"/>
    <x v="0"/>
    <x v="7"/>
    <s v="P005"/>
    <s v="Earth Excavation using Hydraulic Excavator"/>
    <m/>
    <s v="Accepted"/>
    <s v="Melkamu A"/>
    <m/>
    <m/>
  </r>
  <r>
    <n v="239"/>
    <x v="51"/>
    <x v="0"/>
    <x v="0"/>
    <s v="P048"/>
    <s v="Zoned Rock Fill dam - Rock fill shell at flanks of core using Dozer"/>
    <m/>
    <s v="Accepted"/>
    <s v="Melkamu A"/>
    <m/>
    <m/>
  </r>
  <r>
    <n v="240"/>
    <x v="51"/>
    <x v="0"/>
    <x v="5"/>
    <s v="P004"/>
    <s v="Earth Excavation using Dozers"/>
    <m/>
    <s v="Accepted"/>
    <s v="Melkamu A"/>
    <m/>
    <m/>
  </r>
  <r>
    <n v="241"/>
    <x v="51"/>
    <x v="0"/>
    <x v="6"/>
    <s v="P004"/>
    <s v="Earth Excavation using Dozers"/>
    <m/>
    <s v="Accepted"/>
    <s v="Melkamu A"/>
    <m/>
    <m/>
  </r>
  <r>
    <n v="242"/>
    <x v="52"/>
    <x v="0"/>
    <x v="3"/>
    <s v="P009"/>
    <s v="Earth Transportation Tipper with Excavator"/>
    <m/>
    <s v="Accepted"/>
    <s v="Melkamu A"/>
    <m/>
    <m/>
  </r>
  <r>
    <n v="243"/>
    <x v="52"/>
    <x v="0"/>
    <x v="7"/>
    <s v="P009"/>
    <s v="Earth Transportation Tipper with Excavator"/>
    <m/>
    <s v="Accepted"/>
    <s v="Melkamu A"/>
    <m/>
    <m/>
  </r>
  <r>
    <n v="244"/>
    <x v="52"/>
    <x v="0"/>
    <x v="5"/>
    <s v="P009"/>
    <s v="Earth Transportation Tipper with Excavator"/>
    <m/>
    <s v="Accepted"/>
    <s v="Melkamu A"/>
    <m/>
    <m/>
  </r>
  <r>
    <n v="245"/>
    <x v="52"/>
    <x v="0"/>
    <x v="0"/>
    <s v="P009"/>
    <s v="Earth Transportation Tipper with Excavator"/>
    <m/>
    <s v="Accepted"/>
    <s v="Melkamu A"/>
    <m/>
    <m/>
  </r>
  <r>
    <n v="246"/>
    <x v="52"/>
    <x v="0"/>
    <x v="2"/>
    <s v="P004"/>
    <s v="Earth Excavation using Dozers"/>
    <m/>
    <s v="Accepted"/>
    <s v="Melkamu A"/>
    <m/>
    <m/>
  </r>
  <r>
    <n v="247"/>
    <x v="52"/>
    <x v="0"/>
    <x v="4"/>
    <s v="P001"/>
    <s v="Earth Clearing and grubbing using Dozer"/>
    <m/>
    <s v="Accepted"/>
    <s v="Melkamu A"/>
    <m/>
    <m/>
  </r>
  <r>
    <n v="248"/>
    <x v="52"/>
    <x v="0"/>
    <x v="6"/>
    <s v="P005"/>
    <s v="Earth Excavation using Hydraulic Excavator"/>
    <m/>
    <s v="Accepted"/>
    <s v="Melkamu A"/>
    <m/>
    <m/>
  </r>
  <r>
    <n v="249"/>
    <x v="53"/>
    <x v="0"/>
    <x v="2"/>
    <s v="P009"/>
    <s v="Earth Transportation Tipper with Excavator"/>
    <m/>
    <s v="Accepted"/>
    <s v="Melkamu A"/>
    <m/>
    <m/>
  </r>
  <r>
    <n v="250"/>
    <x v="53"/>
    <x v="0"/>
    <x v="6"/>
    <s v="P009"/>
    <s v="Earth Transportation Tipper with Excavator"/>
    <m/>
    <s v="Accepted"/>
    <s v="Melkamu A"/>
    <m/>
    <m/>
  </r>
  <r>
    <n v="251"/>
    <x v="53"/>
    <x v="0"/>
    <x v="0"/>
    <s v="P009"/>
    <s v="Earth Transportation Tipper with Excavator"/>
    <m/>
    <s v="Accepted"/>
    <s v="Melkamu A"/>
    <m/>
    <m/>
  </r>
  <r>
    <n v="252"/>
    <x v="53"/>
    <x v="0"/>
    <x v="4"/>
    <s v="P005"/>
    <s v="Earth Excavation using Hydraulic Excavator"/>
    <m/>
    <s v="Accepted"/>
    <s v="Melkamu A"/>
    <m/>
    <m/>
  </r>
  <r>
    <n v="253"/>
    <x v="53"/>
    <x v="0"/>
    <x v="5"/>
    <s v="P005"/>
    <s v="Earth Excavation using Hydraulic Excavator"/>
    <m/>
    <s v="Accepted"/>
    <s v="Melkamu A"/>
    <m/>
    <m/>
  </r>
  <r>
    <n v="254"/>
    <x v="53"/>
    <x v="0"/>
    <x v="7"/>
    <s v="P004"/>
    <s v="Earth Excavation using Dozers"/>
    <m/>
    <s v="Accepted"/>
    <s v="Melkamu A"/>
    <m/>
    <m/>
  </r>
  <r>
    <n v="255"/>
    <x v="53"/>
    <x v="0"/>
    <x v="3"/>
    <s v="P001"/>
    <s v="Earth Clearing and grubbing using Dozer"/>
    <m/>
    <s v="Accepted"/>
    <s v="Melkamu A"/>
    <m/>
    <m/>
  </r>
  <r>
    <n v="256"/>
    <x v="54"/>
    <x v="0"/>
    <x v="6"/>
    <s v="P005"/>
    <s v="Earth Excavation using Hydraulic Excavator"/>
    <m/>
    <s v="Accepted"/>
    <s v="Melkamu A"/>
    <m/>
    <m/>
  </r>
  <r>
    <n v="257"/>
    <x v="54"/>
    <x v="0"/>
    <x v="7"/>
    <s v="P005"/>
    <s v="Earth Excavation using Hydraulic Excavator"/>
    <m/>
    <s v="Accepted"/>
    <s v="Melkamu A"/>
    <m/>
    <m/>
  </r>
  <r>
    <n v="258"/>
    <x v="54"/>
    <x v="0"/>
    <x v="4"/>
    <s v="P009"/>
    <s v="Earth Transportation Tipper with Excavator"/>
    <m/>
    <s v="Accepted"/>
    <s v="Melkamu A"/>
    <m/>
    <m/>
  </r>
  <r>
    <n v="259"/>
    <x v="54"/>
    <x v="0"/>
    <x v="0"/>
    <s v="P009"/>
    <s v="Earth Transportation Tipper with Excavator"/>
    <m/>
    <s v="Accepted"/>
    <s v="Melkamu A"/>
    <m/>
    <m/>
  </r>
  <r>
    <n v="260"/>
    <x v="54"/>
    <x v="0"/>
    <x v="5"/>
    <s v="P009"/>
    <s v="Earth Transportation Tipper with Excavator"/>
    <m/>
    <s v="Accepted"/>
    <s v="Melkamu A"/>
    <m/>
    <m/>
  </r>
  <r>
    <n v="261"/>
    <x v="54"/>
    <x v="0"/>
    <x v="2"/>
    <s v="P009"/>
    <s v="Earth Transportation Tipper with Excavator"/>
    <m/>
    <s v="Accepted"/>
    <s v="Melkamu A"/>
    <m/>
    <m/>
  </r>
  <r>
    <n v="262"/>
    <x v="54"/>
    <x v="0"/>
    <x v="3"/>
    <s v="P004"/>
    <s v="Earth Excavation using Dozers"/>
    <m/>
    <s v="Accepted"/>
    <s v="Melkamu A"/>
    <m/>
    <m/>
  </r>
  <r>
    <n v="263"/>
    <x v="55"/>
    <x v="0"/>
    <x v="3"/>
    <s v="P008"/>
    <s v="Earth Transportation Tipper with Loader"/>
    <m/>
    <s v="Accepted"/>
    <s v="Melkamu A"/>
    <m/>
    <m/>
  </r>
  <r>
    <n v="264"/>
    <x v="55"/>
    <x v="0"/>
    <x v="4"/>
    <s v="P009"/>
    <s v="Earth Transportation Tipper with Excavator"/>
    <m/>
    <s v="Accepted"/>
    <s v="Melkamu A"/>
    <m/>
    <m/>
  </r>
  <r>
    <n v="265"/>
    <x v="55"/>
    <x v="0"/>
    <x v="6"/>
    <s v="P008"/>
    <s v="Earth Transportation Tipper with Loader"/>
    <m/>
    <s v="Accepted"/>
    <s v="Melkamu A"/>
    <m/>
    <m/>
  </r>
  <r>
    <n v="266"/>
    <x v="55"/>
    <x v="0"/>
    <x v="7"/>
    <s v="P009"/>
    <s v="Earth Transportation Tipper with Excavator"/>
    <m/>
    <s v="Accepted"/>
    <s v="Melkamu A"/>
    <m/>
    <m/>
  </r>
  <r>
    <n v="267"/>
    <x v="55"/>
    <x v="0"/>
    <x v="2"/>
    <s v="P008"/>
    <s v="Earth Transportation Tipper with Loader"/>
    <m/>
    <s v="Accepted"/>
    <s v="Melkamu A"/>
    <m/>
    <m/>
  </r>
  <r>
    <n v="268"/>
    <x v="55"/>
    <x v="0"/>
    <x v="0"/>
    <s v="P012"/>
    <s v="Soft Rock Excavation using Hydraulic Excavator"/>
    <m/>
    <s v="Accepted"/>
    <s v="Melkamu A"/>
    <m/>
    <m/>
  </r>
  <r>
    <n v="269"/>
    <x v="55"/>
    <x v="0"/>
    <x v="5"/>
    <s v="P004"/>
    <s v="Earth Excavation using Dozers"/>
    <m/>
    <s v="Accepted"/>
    <s v="Melkamu A"/>
    <m/>
    <m/>
  </r>
  <r>
    <n v="270"/>
    <x v="56"/>
    <x v="0"/>
    <x v="7"/>
    <s v="P009"/>
    <s v="Earth Transportation Tipper with Excavator"/>
    <m/>
    <s v="Accepted"/>
    <s v="Melkamu A"/>
    <m/>
    <m/>
  </r>
  <r>
    <n v="271"/>
    <x v="56"/>
    <x v="0"/>
    <x v="2"/>
    <s v="P018"/>
    <s v="Rock Transportation Tipper and Hydraulic Excavator"/>
    <m/>
    <s v="Accepted"/>
    <s v="Melkamu A"/>
    <m/>
    <m/>
  </r>
  <r>
    <n v="272"/>
    <x v="56"/>
    <x v="0"/>
    <x v="6"/>
    <s v="P018"/>
    <s v="Rock Transportation Tipper and Hydraulic Excavator"/>
    <m/>
    <s v="Accepted"/>
    <s v="Melkamu A"/>
    <m/>
    <m/>
  </r>
  <r>
    <n v="273"/>
    <x v="56"/>
    <x v="0"/>
    <x v="0"/>
    <s v="P018"/>
    <s v="Rock Transportation Tipper and Hydraulic Excavator"/>
    <m/>
    <s v="Accepted"/>
    <s v="Melkamu A"/>
    <m/>
    <m/>
  </r>
  <r>
    <n v="274"/>
    <x v="56"/>
    <x v="0"/>
    <x v="3"/>
    <s v="P018"/>
    <s v="Rock Transportation Tipper and Hydraulic Excavator"/>
    <m/>
    <s v="Accepted"/>
    <s v="Melkamu A"/>
    <m/>
    <m/>
  </r>
  <r>
    <n v="275"/>
    <x v="56"/>
    <x v="0"/>
    <x v="4"/>
    <s v="P013"/>
    <s v="Hard Rock Excavation using Hydraulic Excavator with Jack-Hammer and Rock Bucket"/>
    <m/>
    <s v="Accepted"/>
    <s v="Melkamu A"/>
    <m/>
    <m/>
  </r>
  <r>
    <n v="276"/>
    <x v="56"/>
    <x v="0"/>
    <x v="5"/>
    <s v="P005"/>
    <s v="Earth Excavation using Hydraulic Excavator"/>
    <m/>
    <s v="Accepted"/>
    <s v="Melkamu A"/>
    <m/>
    <m/>
  </r>
  <r>
    <n v="277"/>
    <x v="57"/>
    <x v="0"/>
    <x v="3"/>
    <s v="P018"/>
    <s v="Rock Transportation Tipper and Hydraulic Excavator"/>
    <m/>
    <s v="Accepted"/>
    <s v="Melkamu A"/>
    <m/>
    <m/>
  </r>
  <r>
    <n v="278"/>
    <x v="57"/>
    <x v="0"/>
    <x v="5"/>
    <s v="P018"/>
    <s v="Rock Transportation Tipper and Hydraulic Excavator"/>
    <m/>
    <s v="Accepted"/>
    <s v="Melkamu A"/>
    <m/>
    <m/>
  </r>
  <r>
    <n v="279"/>
    <x v="57"/>
    <x v="0"/>
    <x v="4"/>
    <s v="P009"/>
    <s v="Earth Transportation Tipper with Excavator"/>
    <s v="half day record"/>
    <s v="Accepted"/>
    <s v="Melkamu A"/>
    <m/>
    <m/>
  </r>
  <r>
    <n v="280"/>
    <x v="57"/>
    <x v="0"/>
    <x v="0"/>
    <s v="P018"/>
    <s v="Rock Transportation Tipper and Hydraulic Excavator"/>
    <m/>
    <s v="Accepted"/>
    <s v="Melkamu A"/>
    <m/>
    <m/>
  </r>
  <r>
    <n v="281"/>
    <x v="57"/>
    <x v="0"/>
    <x v="6"/>
    <s v="P018"/>
    <s v="Rock Transportation Tipper and Hydraulic Excavator"/>
    <m/>
    <s v="Accepted"/>
    <s v="Melkamu A"/>
    <m/>
    <m/>
  </r>
  <r>
    <n v="282"/>
    <x v="57"/>
    <x v="0"/>
    <x v="7"/>
    <s v="P012"/>
    <s v="Soft Rock Excavation using Hydraulic Excavator"/>
    <m/>
    <s v="Accepted"/>
    <s v="Melkamu A"/>
    <m/>
    <m/>
  </r>
  <r>
    <n v="283"/>
    <x v="57"/>
    <x v="0"/>
    <x v="2"/>
    <s v="P004"/>
    <s v="Earth Excavation using Dozers"/>
    <m/>
    <s v="Accepted"/>
    <s v="Melkamu A"/>
    <m/>
    <m/>
  </r>
  <r>
    <n v="284"/>
    <x v="58"/>
    <x v="0"/>
    <x v="7"/>
    <s v="P018"/>
    <s v="Rock Transportation Tipper and Hydraulic Excavator"/>
    <m/>
    <s v="Accepted"/>
    <s v="Melkamu A"/>
    <m/>
    <m/>
  </r>
  <r>
    <n v="285"/>
    <x v="58"/>
    <x v="0"/>
    <x v="5"/>
    <s v="P018"/>
    <s v="Rock Transportation Tipper and Hydraulic Excavator"/>
    <m/>
    <s v="Accepted"/>
    <s v="Melkamu A"/>
    <m/>
    <m/>
  </r>
  <r>
    <n v="286"/>
    <x v="58"/>
    <x v="0"/>
    <x v="2"/>
    <s v="P008"/>
    <s v="Earth Transportation Tipper with Loader"/>
    <m/>
    <s v="Accepted"/>
    <s v="Melkamu A"/>
    <m/>
    <m/>
  </r>
  <r>
    <n v="287"/>
    <x v="58"/>
    <x v="0"/>
    <x v="4"/>
    <s v="P005"/>
    <s v="Earth Excavation using Hydraulic Excavator"/>
    <m/>
    <s v="Accepted"/>
    <s v="Melkamu A"/>
    <m/>
    <m/>
  </r>
  <r>
    <n v="288"/>
    <x v="58"/>
    <x v="0"/>
    <x v="6"/>
    <s v="P004"/>
    <s v="Earth Excavation using Dozers"/>
    <m/>
    <s v="Accepted"/>
    <s v="Melkamu A"/>
    <m/>
    <m/>
  </r>
  <r>
    <n v="289"/>
    <x v="58"/>
    <x v="0"/>
    <x v="0"/>
    <s v="P048"/>
    <s v="Zoned Rock Fill dam - Rock fill shell at flanks of core using Dozer"/>
    <m/>
    <s v="Accepted"/>
    <s v="Melkamu A"/>
    <m/>
    <m/>
  </r>
  <r>
    <n v="290"/>
    <x v="58"/>
    <x v="0"/>
    <x v="3"/>
    <s v="P001"/>
    <s v="Earth Clearing and grubbing using Dozer"/>
    <m/>
    <s v="Accepted"/>
    <s v="Melkamu A"/>
    <m/>
    <m/>
  </r>
  <r>
    <n v="291"/>
    <x v="59"/>
    <x v="0"/>
    <x v="5"/>
    <s v="P011"/>
    <s v="Soft Rock excavation using Dozers"/>
    <m/>
    <s v="Accepted"/>
    <s v="Melkamu A"/>
    <m/>
    <m/>
  </r>
  <r>
    <n v="292"/>
    <x v="59"/>
    <x v="0"/>
    <x v="0"/>
    <s v="P013"/>
    <s v="Hard Rock Excavation using Hydraulic Excavator with Jack-Hammer and Rock Bucket"/>
    <m/>
    <s v="Accepted"/>
    <s v="Melkamu A"/>
    <m/>
    <m/>
  </r>
  <r>
    <n v="293"/>
    <x v="59"/>
    <x v="0"/>
    <x v="2"/>
    <s v="P008"/>
    <s v="Earth Transportation Tipper with Loader"/>
    <m/>
    <s v="Accepted"/>
    <s v="Melkamu A"/>
    <m/>
    <m/>
  </r>
  <r>
    <n v="294"/>
    <x v="59"/>
    <x v="0"/>
    <x v="3"/>
    <s v="P008"/>
    <s v="Earth Transportation Tipper with Loader"/>
    <m/>
    <s v="Accepted"/>
    <s v="Melkamu A"/>
    <m/>
    <m/>
  </r>
  <r>
    <n v="295"/>
    <x v="59"/>
    <x v="0"/>
    <x v="6"/>
    <s v="P008"/>
    <s v="Earth Transportation Tipper with Loader"/>
    <m/>
    <s v="Accepted"/>
    <s v="Melkamu A"/>
    <m/>
    <m/>
  </r>
  <r>
    <n v="296"/>
    <x v="59"/>
    <x v="0"/>
    <x v="4"/>
    <s v="P018"/>
    <s v="Rock Transportation Tipper and Hydraulic Excavator"/>
    <s v="Particular is missing"/>
    <s v="Accepted"/>
    <s v="Melkamu A"/>
    <m/>
    <m/>
  </r>
  <r>
    <n v="297"/>
    <x v="59"/>
    <x v="0"/>
    <x v="7"/>
    <s v="P018"/>
    <s v="Rock Transportation Tipper and Hydraulic Excavator"/>
    <m/>
    <s v="Accepted"/>
    <s v="Melkamu A"/>
    <m/>
    <m/>
  </r>
  <r>
    <n v="298"/>
    <x v="60"/>
    <x v="0"/>
    <x v="2"/>
    <s v="P004"/>
    <s v="Earth Excavation using Dozers"/>
    <m/>
    <s v="Accepted"/>
    <s v="Melkamu A"/>
    <m/>
    <m/>
  </r>
  <r>
    <n v="299"/>
    <x v="60"/>
    <x v="0"/>
    <x v="4"/>
    <s v="P048"/>
    <s v="Zoned Rock Fill dam - Rock fill shell at flanks of core using Dozer"/>
    <m/>
    <s v="Accepted"/>
    <s v="Melkamu A"/>
    <m/>
    <m/>
  </r>
  <r>
    <n v="300"/>
    <x v="60"/>
    <x v="0"/>
    <x v="3"/>
    <s v="P005"/>
    <s v="Earth Excavation using Hydraulic Excavator"/>
    <m/>
    <s v="Accepted"/>
    <s v="Melkamu A"/>
    <m/>
    <m/>
  </r>
  <r>
    <n v="301"/>
    <x v="60"/>
    <x v="0"/>
    <x v="0"/>
    <s v="P008"/>
    <s v="Earth Transportation Tipper with Loader"/>
    <m/>
    <s v="Accepted"/>
    <s v="Melkamu A"/>
    <m/>
    <m/>
  </r>
  <r>
    <n v="302"/>
    <x v="61"/>
    <x v="0"/>
    <x v="3"/>
    <s v="P008"/>
    <s v="Earth Transportation Tipper with Loader"/>
    <m/>
    <s v="Accepted"/>
    <s v="Melkamu A"/>
    <m/>
    <m/>
  </r>
  <r>
    <n v="303"/>
    <x v="61"/>
    <x v="0"/>
    <x v="0"/>
    <s v="P011"/>
    <s v="Soft Rock excavation Dozer with Ripper"/>
    <m/>
    <s v="Accepted"/>
    <s v="Melkamu A"/>
    <m/>
    <m/>
  </r>
  <r>
    <n v="304"/>
    <x v="61"/>
    <x v="0"/>
    <x v="2"/>
    <s v="P048"/>
    <s v="Zoned Rock Fill dam - Rock fill shell at flanks of core using Dozer"/>
    <m/>
    <s v="Accepted"/>
    <s v="Melkamu A"/>
    <m/>
    <m/>
  </r>
  <r>
    <n v="305"/>
    <x v="61"/>
    <x v="0"/>
    <x v="4"/>
    <s v="P013"/>
    <s v="Hard Rock Excavation using Hydraulic Excavator with Jack-Hammer and Rock Bucket"/>
    <m/>
    <s v="Accepted"/>
    <s v="Melkamu A"/>
    <m/>
    <m/>
  </r>
  <r>
    <n v="306"/>
    <x v="62"/>
    <x v="0"/>
    <x v="3"/>
    <s v="P004"/>
    <s v="Earth Excavation using Dozers"/>
    <m/>
    <s v="Accepted"/>
    <s v="Melkamu A"/>
    <m/>
    <m/>
  </r>
  <r>
    <n v="307"/>
    <x v="62"/>
    <x v="0"/>
    <x v="4"/>
    <s v="P048"/>
    <s v="Zoned Rock Fill dam - Rock fill shell at flanks of core using Dozer"/>
    <m/>
    <s v="Accepted"/>
    <s v="Melkamu A"/>
    <m/>
    <m/>
  </r>
  <r>
    <n v="308"/>
    <x v="62"/>
    <x v="0"/>
    <x v="2"/>
    <s v="P009"/>
    <s v="Earth Transportation Tipper with Excavator"/>
    <m/>
    <s v="Accepted"/>
    <s v="Melkamu A"/>
    <m/>
    <m/>
  </r>
  <r>
    <n v="309"/>
    <x v="62"/>
    <x v="0"/>
    <x v="0"/>
    <s v="P013"/>
    <s v="Hard Rock Excavation using Hydraulic Excavator with Jack-Hammer and Rock Bucket"/>
    <m/>
    <s v="Accepted"/>
    <s v="Melkamu A"/>
    <m/>
    <m/>
  </r>
  <r>
    <n v="310"/>
    <x v="63"/>
    <x v="0"/>
    <x v="0"/>
    <s v="P008"/>
    <s v="Earth Transportation Tipper with Loader"/>
    <m/>
    <s v="Accepted"/>
    <s v="Melkamu A"/>
    <m/>
    <m/>
  </r>
  <r>
    <n v="311"/>
    <x v="63"/>
    <x v="0"/>
    <x v="3"/>
    <s v="P008"/>
    <s v="Earth Transportation Tipper with Loader"/>
    <m/>
    <s v="Accepted"/>
    <s v="Melkamu A"/>
    <m/>
    <m/>
  </r>
  <r>
    <n v="312"/>
    <x v="63"/>
    <x v="0"/>
    <x v="2"/>
    <s v="P005"/>
    <s v="Earth Excavation using Hydraulic Excavator"/>
    <m/>
    <s v="Accepted"/>
    <s v="Melkamu A"/>
    <m/>
    <m/>
  </r>
  <r>
    <n v="313"/>
    <x v="63"/>
    <x v="0"/>
    <x v="4"/>
    <s v="P004"/>
    <s v="Earth Excavation using Dozers"/>
    <m/>
    <s v="Accepted"/>
    <s v="Melkamu A"/>
    <m/>
    <m/>
  </r>
  <r>
    <n v="314"/>
    <x v="64"/>
    <x v="0"/>
    <x v="0"/>
    <s v="P009"/>
    <s v="Earth Transportation Tipper with Excavator"/>
    <m/>
    <s v="Accepted"/>
    <s v="Melkamu A"/>
    <m/>
    <m/>
  </r>
  <r>
    <n v="315"/>
    <x v="64"/>
    <x v="0"/>
    <x v="3"/>
    <s v="P005"/>
    <s v="Earth Excavation using Hydraulic Excavator"/>
    <m/>
    <s v="Accepted"/>
    <s v="Melkamu A"/>
    <m/>
    <m/>
  </r>
  <r>
    <n v="316"/>
    <x v="64"/>
    <x v="0"/>
    <x v="2"/>
    <s v="P009"/>
    <s v="Earth Transportation Tipper with Excavator"/>
    <m/>
    <s v="Accepted"/>
    <s v="Melkamu A"/>
    <m/>
    <m/>
  </r>
  <r>
    <n v="317"/>
    <x v="64"/>
    <x v="0"/>
    <x v="4"/>
    <s v="P048"/>
    <s v="Zoned Rock Fill dam - Rock fill shell at flanks of core using Dozer"/>
    <m/>
    <s v="Accepted"/>
    <s v="Melkamu A"/>
    <m/>
    <m/>
  </r>
  <r>
    <n v="318"/>
    <x v="60"/>
    <x v="0"/>
    <x v="5"/>
    <s v="P001"/>
    <s v="Earth Clearing and grubbing using Dozer"/>
    <m/>
    <s v="Accepted"/>
    <s v="Wasihun M."/>
    <m/>
    <m/>
  </r>
  <r>
    <n v="319"/>
    <x v="60"/>
    <x v="0"/>
    <x v="6"/>
    <s v="P013"/>
    <s v="Hard Rock Excavation using Hydraulic Excavator with Jack-Hammer and Rock Bucket"/>
    <m/>
    <s v="Accepted"/>
    <s v="Wasihun M."/>
    <m/>
    <m/>
  </r>
  <r>
    <n v="320"/>
    <x v="60"/>
    <x v="0"/>
    <x v="7"/>
    <s v="P009"/>
    <s v="Earth Transportation Tipper with Excavator"/>
    <m/>
    <s v="Accepted"/>
    <s v="Wasihun M."/>
    <m/>
    <m/>
  </r>
  <r>
    <n v="321"/>
    <x v="61"/>
    <x v="0"/>
    <x v="5"/>
    <s v="P009"/>
    <s v="Earth Transportation Tipper with Excavator"/>
    <m/>
    <s v="Accepted"/>
    <s v="Wasihun M."/>
    <m/>
    <m/>
  </r>
  <r>
    <n v="322"/>
    <x v="61"/>
    <x v="0"/>
    <x v="6"/>
    <s v="P001"/>
    <s v="Earth Clearing and grubbing using Dozer"/>
    <m/>
    <s v="Accepted"/>
    <s v="Wasihun M."/>
    <m/>
    <m/>
  </r>
  <r>
    <n v="323"/>
    <x v="61"/>
    <x v="0"/>
    <x v="7"/>
    <s v="P005"/>
    <s v="Earth Excavation using Hydraulic Excavator"/>
    <m/>
    <s v="Accepted"/>
    <s v="Wasihun M."/>
    <m/>
    <m/>
  </r>
  <r>
    <n v="324"/>
    <x v="62"/>
    <x v="0"/>
    <x v="5"/>
    <s v="P012"/>
    <s v="Soft Rock Excavation using Hydraulic Excavator"/>
    <m/>
    <s v="Accepted"/>
    <s v="Wasihun M."/>
    <m/>
    <m/>
  </r>
  <r>
    <n v="325"/>
    <x v="62"/>
    <x v="0"/>
    <x v="6"/>
    <s v="P009"/>
    <s v="Earth Transportation Tipper with Excavator"/>
    <m/>
    <s v="Accepted"/>
    <s v="Wasihun M."/>
    <m/>
    <m/>
  </r>
  <r>
    <n v="326"/>
    <x v="62"/>
    <x v="0"/>
    <x v="7"/>
    <s v="P001"/>
    <s v="Earth Clearing and grubbing using Dozer"/>
    <m/>
    <s v="Accepted"/>
    <s v="Wasihun M."/>
    <m/>
    <m/>
  </r>
  <r>
    <n v="327"/>
    <x v="63"/>
    <x v="0"/>
    <x v="5"/>
    <s v="P048"/>
    <s v="Zoned Rock Fill dam - Rock fill shell at flanks of core using Dozer"/>
    <m/>
    <s v="Accepted"/>
    <s v="Wasihun M."/>
    <m/>
    <m/>
  </r>
  <r>
    <n v="328"/>
    <x v="63"/>
    <x v="0"/>
    <x v="6"/>
    <s v="P013"/>
    <s v="Hard Rock Excavation using Hydraulic Excavator with Jack-Hammer and Rock Bucket"/>
    <m/>
    <s v="Accepted"/>
    <s v="Wasihun M."/>
    <m/>
    <m/>
  </r>
  <r>
    <n v="329"/>
    <x v="63"/>
    <x v="0"/>
    <x v="7"/>
    <s v="P001"/>
    <s v="Earth Clearing and grubbing using Dozer"/>
    <m/>
    <s v="Accepted"/>
    <s v="Wasihun M."/>
    <m/>
    <m/>
  </r>
  <r>
    <n v="330"/>
    <x v="64"/>
    <x v="0"/>
    <x v="5"/>
    <s v="P018"/>
    <s v="Soft Rock Transportation Tipper with Hydraulic excavator"/>
    <m/>
    <s v="Accepted"/>
    <s v="Wasihun M."/>
    <m/>
    <m/>
  </r>
  <r>
    <n v="331"/>
    <x v="64"/>
    <x v="0"/>
    <x v="6"/>
    <s v="P004"/>
    <s v="Earth Excavation using Dozers"/>
    <m/>
    <s v="Accepted"/>
    <s v="Wasihun M."/>
    <m/>
    <m/>
  </r>
  <r>
    <n v="332"/>
    <x v="64"/>
    <x v="0"/>
    <x v="7"/>
    <s v="P005"/>
    <s v="Earth Excavation using Hydraulic Excavator"/>
    <m/>
    <s v="Accepted"/>
    <s v="Wasihun M."/>
    <m/>
    <m/>
  </r>
  <r>
    <n v="333"/>
    <x v="65"/>
    <x v="0"/>
    <x v="2"/>
    <s v="P004"/>
    <s v="Earth Excavation using Dozers"/>
    <m/>
    <s v="Accepted"/>
    <s v="Melkamu A"/>
    <m/>
    <m/>
  </r>
  <r>
    <n v="334"/>
    <x v="65"/>
    <x v="0"/>
    <x v="3"/>
    <s v="P004"/>
    <s v="Earth Excavation using Dozers"/>
    <m/>
    <s v="Accepted"/>
    <s v="Melkamu A"/>
    <m/>
    <m/>
  </r>
  <r>
    <n v="335"/>
    <x v="65"/>
    <x v="0"/>
    <x v="4"/>
    <s v="P018"/>
    <s v="Rock Transportation Tipper and Hydraulic Excavator"/>
    <m/>
    <s v="Accepted"/>
    <s v="Melkamu A"/>
    <m/>
    <m/>
  </r>
  <r>
    <n v="336"/>
    <x v="65"/>
    <x v="0"/>
    <x v="0"/>
    <s v="P001"/>
    <s v="Earth Clearing and grubbing using Dozer"/>
    <m/>
    <s v="Accepted"/>
    <s v="Melkamu A"/>
    <m/>
    <m/>
  </r>
  <r>
    <n v="337"/>
    <x v="65"/>
    <x v="0"/>
    <x v="7"/>
    <s v="P018"/>
    <s v="Rock Transportation Tipper and Hydraulic Excavator"/>
    <m/>
    <s v="Accepted"/>
    <s v="Wasihun M."/>
    <m/>
    <m/>
  </r>
  <r>
    <n v="338"/>
    <x v="65"/>
    <x v="0"/>
    <x v="6"/>
    <s v="P013"/>
    <s v="Hard Rock Excavation using Hydraulic Excavator with Jack-Hammer and Rock Bucket"/>
    <m/>
    <s v="Accepted"/>
    <s v="Wasihun M."/>
    <m/>
    <m/>
  </r>
  <r>
    <n v="339"/>
    <x v="65"/>
    <x v="0"/>
    <x v="5"/>
    <s v="P013"/>
    <s v="Hard Rock Excavation using Hydraulic Excavator with Jack-Hammer and Rock Bucket"/>
    <m/>
    <s v="Accepted"/>
    <s v="Wasihun M."/>
    <m/>
    <m/>
  </r>
  <r>
    <n v="340"/>
    <x v="66"/>
    <x v="0"/>
    <x v="3"/>
    <s v="P008"/>
    <s v="Earth Transportation Tipper with Loader"/>
    <m/>
    <s v="Accepted"/>
    <s v="Melkamu A"/>
    <m/>
    <m/>
  </r>
  <r>
    <n v="341"/>
    <x v="66"/>
    <x v="0"/>
    <x v="2"/>
    <s v="P018"/>
    <s v="Rock Transportation Tipper and Hydraulic Excavator"/>
    <m/>
    <s v="Accepted"/>
    <s v="Melkamu A"/>
    <m/>
    <m/>
  </r>
  <r>
    <n v="342"/>
    <x v="66"/>
    <x v="0"/>
    <x v="4"/>
    <s v="P013"/>
    <s v="Hard Rock Excavation using Hydraulic Excavator with Jack-Hammer and Rock Bucket"/>
    <m/>
    <s v="Accepted"/>
    <s v="Melkamu A"/>
    <m/>
    <m/>
  </r>
  <r>
    <n v="343"/>
    <x v="66"/>
    <x v="0"/>
    <x v="7"/>
    <s v="P008"/>
    <s v="Earth Transportation Tipper with Loader"/>
    <m/>
    <s v="Accepted"/>
    <s v="Wasihun M."/>
    <m/>
    <m/>
  </r>
  <r>
    <n v="344"/>
    <x v="66"/>
    <x v="0"/>
    <x v="6"/>
    <s v="P001"/>
    <s v="Earth Clearing and grubbing using Dozer"/>
    <m/>
    <s v="Accepted"/>
    <s v="Wasihun M."/>
    <m/>
    <m/>
  </r>
  <r>
    <n v="345"/>
    <x v="66"/>
    <x v="0"/>
    <x v="5"/>
    <s v="P011"/>
    <s v="Soft Rock Excavation using Dozer with ripper"/>
    <m/>
    <s v="Accepted"/>
    <s v="Wasihun M."/>
    <m/>
    <m/>
  </r>
  <r>
    <n v="346"/>
    <x v="67"/>
    <x v="0"/>
    <x v="2"/>
    <s v="P048"/>
    <s v="Zoned Rock Fill dam - Rock fill shell at flanks of core using Dozer"/>
    <m/>
    <s v="Accepted"/>
    <s v="Melkamu A"/>
    <m/>
    <m/>
  </r>
  <r>
    <n v="347"/>
    <x v="67"/>
    <x v="0"/>
    <x v="4"/>
    <s v="P018"/>
    <s v="Rock Transportation Tipper and Hydraulic Excavator"/>
    <m/>
    <s v="Accepted"/>
    <s v="Melkamu A"/>
    <m/>
    <m/>
  </r>
  <r>
    <n v="348"/>
    <x v="67"/>
    <x v="0"/>
    <x v="3"/>
    <s v="P004"/>
    <s v="Earth Excavation using Dozers"/>
    <m/>
    <s v="Accepted"/>
    <s v="Melkamu A"/>
    <m/>
    <m/>
  </r>
  <r>
    <n v="349"/>
    <x v="67"/>
    <x v="0"/>
    <x v="7"/>
    <s v="P013"/>
    <s v="Hard Rock Excavation using Hydraulic Excavator with Jack-Hammer and Rock Bucket"/>
    <m/>
    <s v="Accepted"/>
    <s v="Melkamu A"/>
    <m/>
    <m/>
  </r>
  <r>
    <n v="350"/>
    <x v="67"/>
    <x v="0"/>
    <x v="6"/>
    <s v="P013"/>
    <s v="Hard Rock Excavation using Hydraulic Excavator with Jack-Hammer and Rock Bucket"/>
    <m/>
    <s v="Accepted"/>
    <s v="Melkamu A"/>
    <m/>
    <m/>
  </r>
  <r>
    <n v="351"/>
    <x v="67"/>
    <x v="0"/>
    <x v="5"/>
    <m/>
    <m/>
    <s v="Particular and soil type mismatch"/>
    <s v="Rejected"/>
    <s v="Wasihun M."/>
    <m/>
    <m/>
  </r>
  <r>
    <n v="352"/>
    <x v="68"/>
    <x v="0"/>
    <x v="4"/>
    <s v="P048"/>
    <s v="Zoned Rock Fill dam - Rock fill shell at flanks of core using Dozer"/>
    <m/>
    <s v="Accepted"/>
    <s v="Melkamu A"/>
    <m/>
    <m/>
  </r>
  <r>
    <n v="353"/>
    <x v="68"/>
    <x v="0"/>
    <x v="2"/>
    <s v="P018"/>
    <s v="Rock Transportation Tipper and Hydraulic Excavator"/>
    <m/>
    <s v="Accepted"/>
    <s v="Melkamu A"/>
    <m/>
    <m/>
  </r>
  <r>
    <n v="354"/>
    <x v="68"/>
    <x v="0"/>
    <x v="3"/>
    <s v="P018"/>
    <s v="Rock Transportation Tipper and Hydraulic Excavator"/>
    <m/>
    <s v="Accepted"/>
    <s v="Melkamu A"/>
    <m/>
    <m/>
  </r>
  <r>
    <n v="355"/>
    <x v="68"/>
    <x v="0"/>
    <x v="7"/>
    <s v="P019"/>
    <s v="Rock Transportation Tipper with Loader"/>
    <m/>
    <s v="Accepted"/>
    <s v="Wasihun M."/>
    <m/>
    <m/>
  </r>
  <r>
    <n v="356"/>
    <x v="68"/>
    <x v="0"/>
    <x v="6"/>
    <s v="P004"/>
    <s v="Earth Excavation using Dozers"/>
    <m/>
    <s v="Accepted"/>
    <s v="Wasihun M."/>
    <m/>
    <m/>
  </r>
  <r>
    <n v="357"/>
    <x v="68"/>
    <x v="0"/>
    <x v="5"/>
    <s v="P013"/>
    <s v="Hard Rock Excavation using Hydraulic Excavator with Jack-Hammer and Rock Bucket"/>
    <m/>
    <s v="Accepted"/>
    <s v="Wasihun M."/>
    <m/>
    <m/>
  </r>
  <r>
    <n v="358"/>
    <x v="69"/>
    <x v="0"/>
    <x v="4"/>
    <s v="P004"/>
    <s v="Earth Excavation using Dozers"/>
    <m/>
    <s v="Accepted"/>
    <s v="Melkamu A"/>
    <m/>
    <m/>
  </r>
  <r>
    <n v="359"/>
    <x v="69"/>
    <x v="0"/>
    <x v="2"/>
    <s v="P001"/>
    <s v="Earth Clearing and grubbing using Dozer"/>
    <m/>
    <s v="Accepted"/>
    <s v="Melkamu A"/>
    <m/>
    <m/>
  </r>
  <r>
    <n v="360"/>
    <x v="69"/>
    <x v="0"/>
    <x v="3"/>
    <s v="P018"/>
    <s v="Rock Transportation Tipper and Hydraulic Excavator"/>
    <m/>
    <s v="Accepted"/>
    <s v="Melkamu A"/>
    <m/>
    <m/>
  </r>
  <r>
    <n v="361"/>
    <x v="69"/>
    <x v="0"/>
    <x v="7"/>
    <s v="P013"/>
    <s v="Hard Rock Excavation using Hydraulic Excavator with Jack-Hammer and Rock Bucket"/>
    <s v="Problem code for delay on row 54 is included but, only grand sum of delay time reported"/>
    <s v="Accepted"/>
    <s v="Wasihun M."/>
    <m/>
    <m/>
  </r>
  <r>
    <n v="362"/>
    <x v="69"/>
    <x v="0"/>
    <x v="6"/>
    <s v="P011"/>
    <s v="Soft Rock Excavation using Dozer with ripper"/>
    <m/>
    <s v="Accepted"/>
    <s v="Wasihun M."/>
    <m/>
    <m/>
  </r>
  <r>
    <n v="363"/>
    <x v="69"/>
    <x v="0"/>
    <x v="5"/>
    <s v="P018"/>
    <s v="Rock Transportation Tipper and Hydraulic Excavator"/>
    <m/>
    <s v="Accepted"/>
    <s v="Wasihun M."/>
    <m/>
    <m/>
  </r>
  <r>
    <n v="364"/>
    <x v="70"/>
    <x v="0"/>
    <x v="4"/>
    <s v="P008"/>
    <s v="Earth Transportation Tipper with Loader"/>
    <m/>
    <s v="Accepted"/>
    <s v="Melkamu A"/>
    <m/>
    <m/>
  </r>
  <r>
    <n v="365"/>
    <x v="70"/>
    <x v="0"/>
    <x v="3"/>
    <s v="P004"/>
    <s v="Earth Excavation using Dozers"/>
    <m/>
    <s v="Accepted"/>
    <s v="Melkamu A"/>
    <m/>
    <m/>
  </r>
  <r>
    <n v="366"/>
    <x v="70"/>
    <x v="0"/>
    <x v="2"/>
    <s v="P018"/>
    <s v="Rock Transportation Tipper and Hydraulic Excavator"/>
    <m/>
    <s v="Accepted"/>
    <s v="Melkamu A"/>
    <m/>
    <m/>
  </r>
  <r>
    <n v="367"/>
    <x v="70"/>
    <x v="0"/>
    <x v="7"/>
    <s v="P009"/>
    <s v="Earth Transportation Tipper with Excavator"/>
    <m/>
    <s v="Accepted"/>
    <s v="Wasihun M."/>
    <m/>
    <m/>
  </r>
  <r>
    <n v="368"/>
    <x v="70"/>
    <x v="0"/>
    <x v="6"/>
    <s v="P005"/>
    <s v="Earth Excavation using Hydraulic Excavator"/>
    <m/>
    <s v="Accepted"/>
    <s v="Wasihun M."/>
    <m/>
    <m/>
  </r>
  <r>
    <n v="369"/>
    <x v="70"/>
    <x v="0"/>
    <x v="5"/>
    <s v="P011"/>
    <s v="Soft Rock Excavation using Dozer with ripper"/>
    <m/>
    <s v="Accepted"/>
    <s v="Wasihun M."/>
    <m/>
    <m/>
  </r>
  <r>
    <n v="370"/>
    <x v="71"/>
    <x v="0"/>
    <x v="4"/>
    <s v="P013"/>
    <s v="Hard Rock Excavation using Hydraulic Excavator with Jack-Hammer and Rock Bucket"/>
    <m/>
    <s v="Accepted"/>
    <s v="Melkamu A"/>
    <m/>
    <m/>
  </r>
  <r>
    <n v="371"/>
    <x v="71"/>
    <x v="0"/>
    <x v="3"/>
    <s v="P018"/>
    <s v="Rock Transportation Tipper and Hydraulic Excavator"/>
    <m/>
    <s v="Accepted"/>
    <s v="Melkamu A"/>
    <m/>
    <m/>
  </r>
  <r>
    <n v="372"/>
    <x v="71"/>
    <x v="0"/>
    <x v="2"/>
    <s v="P018"/>
    <s v="Rock Transportation Tipper and Hydraulic Excavator"/>
    <m/>
    <s v="Accepted"/>
    <s v="Melkamu A"/>
    <m/>
    <m/>
  </r>
  <r>
    <n v="373"/>
    <x v="71"/>
    <x v="0"/>
    <x v="7"/>
    <s v="P004"/>
    <s v="Earth Excavation using Dozers"/>
    <m/>
    <s v="Accepted"/>
    <s v="Wasihun M."/>
    <m/>
    <m/>
  </r>
  <r>
    <n v="374"/>
    <x v="71"/>
    <x v="0"/>
    <x v="6"/>
    <s v="P018"/>
    <s v="Rock Transportation Tipper and Hydraulic Excavator"/>
    <m/>
    <s v="Accepted"/>
    <s v="Wasihun M."/>
    <m/>
    <m/>
  </r>
  <r>
    <n v="375"/>
    <x v="71"/>
    <x v="0"/>
    <x v="5"/>
    <s v="P011"/>
    <s v="Soft Rock Excavation using Dozer with ripper"/>
    <m/>
    <s v="Accepted"/>
    <s v="Wasihun M."/>
    <m/>
    <m/>
  </r>
  <r>
    <n v="376"/>
    <x v="72"/>
    <x v="0"/>
    <x v="7"/>
    <s v="P018"/>
    <s v="Rock Transportation Tipper and Hydraulic Excavator"/>
    <m/>
    <s v="Accepted"/>
    <s v="Wasihun M."/>
    <m/>
    <m/>
  </r>
  <r>
    <n v="377"/>
    <x v="72"/>
    <x v="0"/>
    <x v="6"/>
    <s v="P004"/>
    <s v="Earth Excavation using Dozers"/>
    <m/>
    <s v="Accepted"/>
    <s v="Wasihun M."/>
    <m/>
    <m/>
  </r>
  <r>
    <n v="378"/>
    <x v="72"/>
    <x v="0"/>
    <x v="5"/>
    <s v="P013"/>
    <s v="Hard Rock Excavation using Hydraulic Excavator with Jack-Hammer and Rock Bucket"/>
    <m/>
    <s v="Accepted"/>
    <s v="Wasihun M."/>
    <m/>
    <m/>
  </r>
  <r>
    <n v="379"/>
    <x v="72"/>
    <x v="0"/>
    <x v="2"/>
    <s v="P018"/>
    <s v="Rock Transportation Tipper and Hydraulic Excavator"/>
    <m/>
    <s v="Accepted"/>
    <s v="Melkamu A"/>
    <m/>
    <m/>
  </r>
  <r>
    <n v="380"/>
    <x v="72"/>
    <x v="0"/>
    <x v="3"/>
    <s v="P004"/>
    <s v="Earth Excavation using Dozers"/>
    <m/>
    <s v="Accepted"/>
    <s v="Melkamu A"/>
    <m/>
    <m/>
  </r>
  <r>
    <n v="381"/>
    <x v="72"/>
    <x v="0"/>
    <x v="4"/>
    <s v="P018"/>
    <s v="Rock Transportation Tipper and Hydraulic Excavator"/>
    <m/>
    <s v="Accepted"/>
    <s v="Melkamu A"/>
    <m/>
    <m/>
  </r>
  <r>
    <n v="382"/>
    <x v="73"/>
    <x v="0"/>
    <x v="4"/>
    <s v="P004"/>
    <s v="Earth Excavation using Dozers"/>
    <m/>
    <s v="Accepted"/>
    <s v="Melkamu A"/>
    <m/>
    <m/>
  </r>
  <r>
    <n v="383"/>
    <x v="73"/>
    <x v="0"/>
    <x v="3"/>
    <s v="P005"/>
    <s v="Earth Excavation using Hydraulic Excavator"/>
    <m/>
    <s v="Accepted"/>
    <s v="Melkamu A"/>
    <m/>
    <m/>
  </r>
  <r>
    <n v="384"/>
    <x v="73"/>
    <x v="0"/>
    <x v="2"/>
    <s v="P004"/>
    <s v="Earth Excavation using Dozers"/>
    <m/>
    <s v="Accepted"/>
    <s v="Melkamu A"/>
    <m/>
    <m/>
  </r>
  <r>
    <n v="385"/>
    <x v="73"/>
    <x v="0"/>
    <x v="5"/>
    <s v="P018"/>
    <s v="Rock Transportation Tipper and Hydraulic Excavator"/>
    <m/>
    <s v="Accepted"/>
    <s v="Wasihun M."/>
    <m/>
    <m/>
  </r>
  <r>
    <n v="386"/>
    <x v="73"/>
    <x v="0"/>
    <x v="7"/>
    <s v="P008"/>
    <s v="Earth Transportation Tipper with Loader"/>
    <m/>
    <s v="Accepted"/>
    <s v="Wasihun M."/>
    <m/>
    <m/>
  </r>
  <r>
    <n v="387"/>
    <x v="73"/>
    <x v="0"/>
    <x v="6"/>
    <s v="P008"/>
    <s v="Earth Transportation Tipper with Loader"/>
    <m/>
    <s v="Accepted"/>
    <s v="Wasihun M."/>
    <m/>
    <m/>
  </r>
  <r>
    <n v="388"/>
    <x v="74"/>
    <x v="0"/>
    <x v="3"/>
    <s v="P009"/>
    <s v="Earth Transportation Tipper with Excavator"/>
    <m/>
    <s v="Accepted"/>
    <s v="Melkamu A"/>
    <m/>
    <m/>
  </r>
  <r>
    <n v="389"/>
    <x v="74"/>
    <x v="0"/>
    <x v="2"/>
    <s v="P009"/>
    <s v="Earth Transportation Tipper with Excavator"/>
    <m/>
    <s v="Accepted"/>
    <s v="Melkamu A"/>
    <m/>
    <m/>
  </r>
  <r>
    <n v="390"/>
    <x v="74"/>
    <x v="0"/>
    <x v="4"/>
    <s v="P048"/>
    <s v="Zoned Rock Fill dam - Rock fill shell at flanks of core using Dozer"/>
    <m/>
    <s v="Accepted"/>
    <s v="Melkamu A"/>
    <m/>
    <m/>
  </r>
  <r>
    <n v="391"/>
    <x v="74"/>
    <x v="0"/>
    <x v="6"/>
    <s v="P005"/>
    <s v="Earth Excavation using Hydraulic Excavator"/>
    <m/>
    <s v="Accepted"/>
    <s v="Wasihun M."/>
    <m/>
    <m/>
  </r>
  <r>
    <n v="392"/>
    <x v="74"/>
    <x v="0"/>
    <x v="5"/>
    <s v="P011"/>
    <s v="Soft Rock Excavation using Dozer with ripper"/>
    <m/>
    <s v="Accepted"/>
    <s v="Wasihun M."/>
    <m/>
    <m/>
  </r>
  <r>
    <n v="393"/>
    <x v="74"/>
    <x v="0"/>
    <x v="7"/>
    <s v="P004"/>
    <s v="Earth Excavation using Dozers"/>
    <m/>
    <s v="Accepted"/>
    <s v="Wasihun M."/>
    <m/>
    <m/>
  </r>
  <r>
    <n v="394"/>
    <x v="75"/>
    <x v="0"/>
    <x v="2"/>
    <s v="P004"/>
    <s v="Earth Excavation using Dozers"/>
    <m/>
    <s v="Accepted"/>
    <s v="Melkamu A"/>
    <m/>
    <m/>
  </r>
  <r>
    <n v="395"/>
    <x v="75"/>
    <x v="0"/>
    <x v="3"/>
    <s v="P009"/>
    <s v="Earth Transportation Tipper with Excavator"/>
    <m/>
    <s v="Accepted"/>
    <s v="Melkamu A"/>
    <m/>
    <m/>
  </r>
  <r>
    <n v="396"/>
    <x v="75"/>
    <x v="0"/>
    <x v="4"/>
    <s v="P013"/>
    <s v="Hard Rock Excavation using Hydraulic Excavator with Jack-Hammer and Rock Bucket"/>
    <m/>
    <s v="Accepted"/>
    <s v="Melkamu A"/>
    <m/>
    <m/>
  </r>
  <r>
    <n v="397"/>
    <x v="75"/>
    <x v="0"/>
    <x v="5"/>
    <s v="P009"/>
    <s v="Earth Transportation Tipper with Excavator"/>
    <m/>
    <s v="Accepted"/>
    <s v="Wasihun M."/>
    <m/>
    <m/>
  </r>
  <r>
    <n v="398"/>
    <x v="75"/>
    <x v="0"/>
    <x v="7"/>
    <s v="P005"/>
    <s v="Earth Excavation using Hydraulic Excavator"/>
    <m/>
    <s v="Accepted"/>
    <s v="Wasihun M."/>
    <m/>
    <m/>
  </r>
  <r>
    <n v="399"/>
    <x v="75"/>
    <x v="0"/>
    <x v="6"/>
    <s v="P004"/>
    <s v="Earth Excavation using Dozers"/>
    <m/>
    <s v="Accepted"/>
    <s v="Wasihun M."/>
    <m/>
    <m/>
  </r>
  <r>
    <n v="400"/>
    <x v="76"/>
    <x v="0"/>
    <x v="6"/>
    <s v="P013"/>
    <s v="Hard Rock Excavation using Hydraulic Excavator with Jack-Hammer and Rock Bucket"/>
    <m/>
    <s v="Accepted"/>
    <s v="Wasihun M."/>
    <m/>
    <m/>
  </r>
  <r>
    <n v="401"/>
    <x v="76"/>
    <x v="0"/>
    <x v="5"/>
    <s v="P004"/>
    <s v="Earth Excavation using Dozers"/>
    <m/>
    <s v="Accepted"/>
    <s v="Wasihun M."/>
    <m/>
    <m/>
  </r>
  <r>
    <n v="402"/>
    <x v="76"/>
    <x v="0"/>
    <x v="4"/>
    <s v="P008"/>
    <s v="Earth Transportation Tipper with Loader"/>
    <m/>
    <s v="Accepted"/>
    <s v="Melkamu A"/>
    <m/>
    <m/>
  </r>
  <r>
    <n v="403"/>
    <x v="76"/>
    <x v="0"/>
    <x v="3"/>
    <s v="P009"/>
    <s v="Earth Transportation Tipper with Excavator"/>
    <m/>
    <s v="Accepted"/>
    <s v="Melkamu A"/>
    <m/>
    <m/>
  </r>
  <r>
    <n v="404"/>
    <x v="76"/>
    <x v="0"/>
    <x v="2"/>
    <s v="P001"/>
    <s v="Earth Clearing and grubbing using Dozer"/>
    <m/>
    <s v="Accepted"/>
    <s v="Melkamu A"/>
    <m/>
    <m/>
  </r>
  <r>
    <n v="405"/>
    <x v="77"/>
    <x v="0"/>
    <x v="3"/>
    <s v="P001"/>
    <s v="Earth Clearing and grubbing using Dozer"/>
    <m/>
    <s v="Accepted"/>
    <s v="Melkamu A"/>
    <m/>
    <m/>
  </r>
  <r>
    <n v="406"/>
    <x v="77"/>
    <x v="0"/>
    <x v="2"/>
    <s v="P018"/>
    <s v="Rock Transportation Tipper and Hydraulic Excavator"/>
    <m/>
    <s v="Accepted"/>
    <s v="Melkamu A"/>
    <m/>
    <m/>
  </r>
  <r>
    <n v="407"/>
    <x v="77"/>
    <x v="0"/>
    <x v="4"/>
    <s v="P013"/>
    <s v="Hard Rock Excavation using Hydraulic Excavator with Jack-Hammer and Rock Bucket"/>
    <m/>
    <s v="Accepted"/>
    <s v="Melkamu A"/>
    <m/>
    <m/>
  </r>
  <r>
    <n v="408"/>
    <x v="77"/>
    <x v="0"/>
    <x v="5"/>
    <s v="P013"/>
    <s v="Hard Rock Excavation using Hydraulic Excavator with Jack-Hammer and Rock Bucket"/>
    <m/>
    <s v="Accepted"/>
    <s v="Wasihun M."/>
    <m/>
    <m/>
  </r>
  <r>
    <n v="409"/>
    <x v="77"/>
    <x v="0"/>
    <x v="6"/>
    <s v="P018"/>
    <s v="Rock Transportation Tipper and Hydraulic Excavator"/>
    <m/>
    <s v="Accepted"/>
    <s v="Wasihun M."/>
    <m/>
    <m/>
  </r>
  <r>
    <n v="410"/>
    <x v="78"/>
    <x v="0"/>
    <x v="2"/>
    <s v="P005"/>
    <s v="Earth Excavation using Hydraulic Excavator"/>
    <m/>
    <s v="Accepted"/>
    <s v="Melkamu A"/>
    <m/>
    <m/>
  </r>
  <r>
    <n v="411"/>
    <x v="78"/>
    <x v="0"/>
    <x v="3"/>
    <s v="P005"/>
    <s v="Earth Excavation using Hydraulic Excavator"/>
    <m/>
    <s v="Accepted"/>
    <s v="Melkamu A"/>
    <m/>
    <m/>
  </r>
  <r>
    <n v="412"/>
    <x v="78"/>
    <x v="0"/>
    <x v="4"/>
    <s v="P048"/>
    <s v="Zoned Rock Fill dam - Rock fill shell at flanks of core using Dozer"/>
    <m/>
    <s v="Accepted"/>
    <s v="Melkamu A"/>
    <m/>
    <m/>
  </r>
  <r>
    <n v="413"/>
    <x v="79"/>
    <x v="0"/>
    <x v="4"/>
    <s v="P005"/>
    <s v="Earth Excavation using Hydraulic Excavator"/>
    <m/>
    <s v="Accepted"/>
    <s v="Melkamu A"/>
    <m/>
    <m/>
  </r>
  <r>
    <n v="414"/>
    <x v="79"/>
    <x v="0"/>
    <x v="3"/>
    <s v="P004"/>
    <s v="Earth Excavation using Dozers"/>
    <m/>
    <s v="Accepted"/>
    <s v="Melkamu A"/>
    <m/>
    <m/>
  </r>
  <r>
    <n v="415"/>
    <x v="79"/>
    <x v="0"/>
    <x v="2"/>
    <s v="P018"/>
    <s v="Rock Transportation Tipper and Hydraulic Excavator"/>
    <m/>
    <s v="Accepted"/>
    <s v="Melkamu A"/>
    <m/>
    <m/>
  </r>
  <r>
    <n v="416"/>
    <x v="80"/>
    <x v="0"/>
    <x v="4"/>
    <s v="P008"/>
    <s v="Earth Transportation Tipper with Loader"/>
    <m/>
    <s v="Accepted"/>
    <s v="Melkamu A"/>
    <m/>
    <m/>
  </r>
  <r>
    <n v="417"/>
    <x v="80"/>
    <x v="0"/>
    <x v="2"/>
    <s v="P048"/>
    <s v="Zoned Rock Fill dam - Rock fill shell at flanks of core using Dozer"/>
    <s v="Material type clay and gravel"/>
    <s v="Accepted"/>
    <s v="Melkamu A"/>
    <m/>
    <m/>
  </r>
  <r>
    <n v="418"/>
    <x v="80"/>
    <x v="0"/>
    <x v="3"/>
    <s v="P018"/>
    <s v="Rock Transportation Tipper and Hydraulic Excavator"/>
    <m/>
    <s v="Accepted"/>
    <s v="Melkamu A"/>
    <m/>
    <m/>
  </r>
  <r>
    <n v="419"/>
    <x v="81"/>
    <x v="0"/>
    <x v="2"/>
    <s v="P018"/>
    <s v="Rock Transportation Tipper and Hydraulic Excavator"/>
    <m/>
    <s v="Accepted"/>
    <s v="Melkamu A"/>
    <m/>
    <m/>
  </r>
  <r>
    <n v="420"/>
    <x v="81"/>
    <x v="0"/>
    <x v="3"/>
    <s v="P004"/>
    <s v="Earth Excavation using Dozers"/>
    <m/>
    <s v="Accepted"/>
    <s v="Melkamu A"/>
    <m/>
    <m/>
  </r>
  <r>
    <n v="421"/>
    <x v="81"/>
    <x v="0"/>
    <x v="4"/>
    <s v="P013"/>
    <s v="Hard Rock Excavation using Hydraulic Excavator with Jack-Hammer and Rock Bucket"/>
    <m/>
    <s v="Accepted"/>
    <s v="Melkamu A"/>
    <m/>
    <m/>
  </r>
  <r>
    <n v="422"/>
    <x v="82"/>
    <x v="0"/>
    <x v="4"/>
    <s v="P018"/>
    <s v="Rock Transportation Tipper and Hydraulic Excavator"/>
    <m/>
    <s v="Accepted"/>
    <s v="Melkamu A"/>
    <m/>
    <m/>
  </r>
  <r>
    <n v="423"/>
    <x v="82"/>
    <x v="0"/>
    <x v="2"/>
    <s v="P018"/>
    <s v="Rock Transportation Tipper and Hydraulic Excavator"/>
    <m/>
    <s v="Accepted"/>
    <s v="Melkamu A"/>
    <m/>
    <m/>
  </r>
  <r>
    <n v="424"/>
    <x v="82"/>
    <x v="0"/>
    <x v="3"/>
    <s v="P013"/>
    <s v="Hard Rock Excavation using Hydraulic Excavator with Jack-Hammer and Rock Bucket"/>
    <m/>
    <s v="Accepted"/>
    <s v="Melkamu A"/>
    <m/>
    <m/>
  </r>
  <r>
    <n v="425"/>
    <x v="83"/>
    <x v="0"/>
    <x v="2"/>
    <s v="P004"/>
    <s v="Earth Excavation using Dozers"/>
    <m/>
    <s v="Accepted"/>
    <s v="Melkamu A"/>
    <m/>
    <m/>
  </r>
  <r>
    <n v="426"/>
    <x v="83"/>
    <x v="0"/>
    <x v="3"/>
    <s v="P018"/>
    <s v="Rock Transportation Tipper and Hydraulic Excavator"/>
    <m/>
    <s v="Accepted"/>
    <s v="Melkamu A"/>
    <m/>
    <m/>
  </r>
  <r>
    <n v="427"/>
    <x v="83"/>
    <x v="1"/>
    <x v="4"/>
    <s v="P048"/>
    <s v="Zoned Rock Fill dam - Rock fill shell at flanks of core using Dozer"/>
    <s v="Material type clay and gravel"/>
    <s v="Accepted"/>
    <s v="Melkamu A"/>
    <m/>
    <m/>
  </r>
  <r>
    <n v="428"/>
    <x v="78"/>
    <x v="1"/>
    <x v="6"/>
    <s v="P011"/>
    <s v="Soft Rock Excavation using Dozer with ripper"/>
    <m/>
    <s v="Accepted"/>
    <s v="Wasihun M."/>
    <m/>
    <m/>
  </r>
  <r>
    <n v="429"/>
    <x v="78"/>
    <x v="1"/>
    <x v="5"/>
    <s v="P001"/>
    <s v="Earth Clearing and grubbing using Dozer"/>
    <m/>
    <s v="Accepted"/>
    <s v="Wasihun M."/>
    <m/>
    <m/>
  </r>
  <r>
    <n v="430"/>
    <x v="79"/>
    <x v="1"/>
    <x v="5"/>
    <s v="P018"/>
    <s v="Rock Transportation Tipper and Hydraulic Excavator"/>
    <m/>
    <s v="Accepted"/>
    <s v="Wasihun M."/>
    <m/>
    <m/>
  </r>
  <r>
    <n v="431"/>
    <x v="79"/>
    <x v="1"/>
    <x v="6"/>
    <s v="P013"/>
    <s v="Hard Rock Excavation using Hydraulic Excavator with Jack-Hammer and Rock Bucket"/>
    <s v="depth of excavation up"/>
    <s v="Accepted"/>
    <s v="Wasihun M."/>
    <m/>
    <m/>
  </r>
  <r>
    <n v="432"/>
    <x v="79"/>
    <x v="1"/>
    <x v="7"/>
    <s v="P004"/>
    <s v="Earth Excavation using Dozers"/>
    <m/>
    <s v="Accepted"/>
    <s v="Wasihun M."/>
    <m/>
    <m/>
  </r>
  <r>
    <n v="433"/>
    <x v="80"/>
    <x v="1"/>
    <x v="7"/>
    <s v="P008"/>
    <s v="Earth Transportation Tipper with Loader"/>
    <m/>
    <s v="Accepted"/>
    <s v="Wasihun M."/>
    <m/>
    <m/>
  </r>
  <r>
    <n v="434"/>
    <x v="80"/>
    <x v="1"/>
    <x v="5"/>
    <s v="P005"/>
    <s v="Earth Excavation using Hydraulic Excavator"/>
    <m/>
    <s v="Accepted"/>
    <s v="Wasihun M."/>
    <m/>
    <m/>
  </r>
  <r>
    <n v="435"/>
    <x v="80"/>
    <x v="1"/>
    <x v="6"/>
    <s v="P001"/>
    <s v="Earth Clearing and grubbing using Dozer"/>
    <m/>
    <s v="Accepted"/>
    <s v="Wasihun M."/>
    <m/>
    <m/>
  </r>
  <r>
    <n v="436"/>
    <x v="81"/>
    <x v="1"/>
    <x v="6"/>
    <s v="P018"/>
    <s v="Rock Transportation Tipper and Hydraulic Excavator"/>
    <m/>
    <s v="Accepted"/>
    <s v="Wasihun M."/>
    <m/>
    <m/>
  </r>
  <r>
    <n v="437"/>
    <x v="81"/>
    <x v="1"/>
    <x v="5"/>
    <s v="P048"/>
    <s v="Zoned Rock Fill dam - Rock fill shell at flanks of core using Dozer"/>
    <s v="Material is claya and gravel"/>
    <s v="Accepted"/>
    <s v="Wasihun M."/>
    <m/>
    <m/>
  </r>
  <r>
    <n v="438"/>
    <x v="81"/>
    <x v="1"/>
    <x v="7"/>
    <s v="P048"/>
    <s v="Zoned Rock Fill dam - Rock fill shell at flanks of core using Dozer"/>
    <s v="Material is claya and gravel"/>
    <s v="Accepted"/>
    <s v="Wasihun M."/>
    <m/>
    <m/>
  </r>
  <r>
    <n v="439"/>
    <x v="82"/>
    <x v="1"/>
    <x v="5"/>
    <s v="P018"/>
    <s v="Rock Transportation Tipper and Hydraulic Excavator"/>
    <m/>
    <s v="Accepted"/>
    <s v="Wasihun M."/>
    <m/>
    <m/>
  </r>
  <r>
    <n v="440"/>
    <x v="82"/>
    <x v="1"/>
    <x v="6"/>
    <s v="P011"/>
    <s v="Soft Rock Excavation using Dozer with ripper"/>
    <m/>
    <s v="Accepted"/>
    <s v="Wasihun M."/>
    <m/>
    <m/>
  </r>
  <r>
    <n v="441"/>
    <x v="82"/>
    <x v="1"/>
    <x v="7"/>
    <s v="P048"/>
    <s v="Zoned Rock Fill dam - Rock fill shell at flanks of core using Dozer"/>
    <s v="Material is claya and gravel"/>
    <s v="Accepted"/>
    <s v="Wasihun M."/>
    <m/>
    <m/>
  </r>
  <r>
    <n v="442"/>
    <x v="83"/>
    <x v="1"/>
    <x v="7"/>
    <s v="P018"/>
    <s v="Rock Transportation Tipper and Hydraulic Excavator"/>
    <m/>
    <s v="Accepted"/>
    <s v="Wasihun M."/>
    <m/>
    <m/>
  </r>
  <r>
    <n v="443"/>
    <x v="83"/>
    <x v="1"/>
    <x v="6"/>
    <s v="P013"/>
    <s v="Hard Rock Excavation using Hydraulic Excavator with Jack-Hammer and Rock Bucket"/>
    <m/>
    <s v="Accepted"/>
    <s v="Wasihun M."/>
    <m/>
    <m/>
  </r>
  <r>
    <n v="444"/>
    <x v="83"/>
    <x v="1"/>
    <x v="5"/>
    <s v="P005"/>
    <s v="Earth Excavation using Hydraulic Excavator"/>
    <m/>
    <s v="Accepted"/>
    <s v="Wasihun M."/>
    <m/>
    <m/>
  </r>
  <r>
    <n v="445"/>
    <x v="84"/>
    <x v="1"/>
    <x v="8"/>
    <m/>
    <m/>
    <s v="no work due to fuel"/>
    <m/>
    <m/>
    <m/>
    <m/>
  </r>
  <r>
    <n v="446"/>
    <x v="85"/>
    <x v="1"/>
    <x v="8"/>
    <m/>
    <m/>
    <s v="no work due to fuel"/>
    <m/>
    <m/>
    <m/>
    <m/>
  </r>
  <r>
    <n v="447"/>
    <x v="86"/>
    <x v="1"/>
    <x v="5"/>
    <s v="P018"/>
    <s v="Rock Transportation Tipper and Hydraulic Excavator"/>
    <m/>
    <s v="Accepted"/>
    <s v="Wasihun M."/>
    <m/>
    <m/>
  </r>
  <r>
    <n v="448"/>
    <x v="86"/>
    <x v="1"/>
    <x v="6"/>
    <s v="P013"/>
    <s v="Hard Rock Excavation using Hydraulic Excavator with Jack-Hammer and Rock Bucket"/>
    <m/>
    <s v="Accepted"/>
    <s v="Wasihun M."/>
    <m/>
    <m/>
  </r>
  <r>
    <n v="449"/>
    <x v="87"/>
    <x v="1"/>
    <x v="6"/>
    <s v="P018"/>
    <s v="Rock Transportation Tipper and Hydraulic Excavator"/>
    <m/>
    <s v="Accepted"/>
    <s v="Wasihun M."/>
    <m/>
    <m/>
  </r>
  <r>
    <n v="450"/>
    <x v="87"/>
    <x v="1"/>
    <x v="5"/>
    <s v="P018"/>
    <s v="Rock Transportation Tipper and Hydraulic Excavator"/>
    <m/>
    <s v="Accepted"/>
    <s v="Wasihun M."/>
    <m/>
    <m/>
  </r>
  <r>
    <n v="451"/>
    <x v="87"/>
    <x v="1"/>
    <x v="7"/>
    <s v="P013"/>
    <s v="Hard Rock Excavation using Hydraulic Excavator with Jack-Hammer and Rock Bucket"/>
    <m/>
    <s v="Accepted"/>
    <s v="Wasihun M."/>
    <m/>
    <m/>
  </r>
  <r>
    <n v="452"/>
    <x v="88"/>
    <x v="1"/>
    <x v="7"/>
    <s v="P008"/>
    <s v="Earth Transportation Tipper with Loader"/>
    <m/>
    <s v="Accepted"/>
    <s v="Wasihun M."/>
    <m/>
    <m/>
  </r>
  <r>
    <n v="453"/>
    <x v="88"/>
    <x v="1"/>
    <x v="6"/>
    <s v="P008"/>
    <s v="Earth Transportation Tipper with Loader"/>
    <m/>
    <s v="Accepted"/>
    <s v="Wasihun M."/>
    <m/>
    <m/>
  </r>
  <r>
    <n v="454"/>
    <x v="88"/>
    <x v="1"/>
    <x v="5"/>
    <s v="P005"/>
    <s v="Earth Excavation using Hydraulic Excavator"/>
    <m/>
    <s v="Accepted"/>
    <s v="Wasihun M."/>
    <m/>
    <m/>
  </r>
  <r>
    <n v="455"/>
    <x v="89"/>
    <x v="1"/>
    <x v="7"/>
    <s v="P008"/>
    <s v="Earth Transportation Tipper with Loader"/>
    <m/>
    <s v="Accepted"/>
    <s v="Wasihun M."/>
    <m/>
    <m/>
  </r>
  <r>
    <n v="456"/>
    <x v="89"/>
    <x v="1"/>
    <x v="6"/>
    <s v="P008"/>
    <s v="Earth Transportation Tipper with Loader"/>
    <m/>
    <s v="Accepted"/>
    <s v="Wasihun M."/>
    <m/>
    <m/>
  </r>
  <r>
    <n v="457"/>
    <x v="89"/>
    <x v="1"/>
    <x v="5"/>
    <s v="P009"/>
    <s v="Earth Transportation Tipper with Excavator"/>
    <m/>
    <s v="Accepted"/>
    <s v="Wasihun M."/>
    <m/>
    <m/>
  </r>
  <r>
    <n v="458"/>
    <x v="86"/>
    <x v="1"/>
    <x v="4"/>
    <s v="P018"/>
    <s v="Rock Transportation Tipper and Hydraulic Excavator"/>
    <m/>
    <s v="Accepted"/>
    <s v="Melkamu A"/>
    <m/>
    <m/>
  </r>
  <r>
    <n v="459"/>
    <x v="86"/>
    <x v="1"/>
    <x v="3"/>
    <s v="P018"/>
    <s v="Rock Transportation Tipper and Hydraulic Excavator"/>
    <m/>
    <s v="Accepted"/>
    <s v="Melkamu A"/>
    <m/>
    <m/>
  </r>
  <r>
    <n v="460"/>
    <x v="87"/>
    <x v="1"/>
    <x v="2"/>
    <s v="P004"/>
    <s v="Earth Excavation using Dozers"/>
    <m/>
    <s v="Accepted"/>
    <s v="Melkamu A"/>
    <m/>
    <m/>
  </r>
  <r>
    <n v="461"/>
    <x v="87"/>
    <x v="1"/>
    <x v="4"/>
    <s v="P018"/>
    <s v="Rock Transportation Tipper and Hydraulic Excavator"/>
    <m/>
    <s v="Accepted"/>
    <s v="Melkamu A"/>
    <m/>
    <m/>
  </r>
  <r>
    <n v="462"/>
    <x v="88"/>
    <x v="1"/>
    <x v="4"/>
    <s v="P009"/>
    <s v="Earth Transportation Tipper with Excavator"/>
    <m/>
    <s v="Accepted"/>
    <s v="Melkamu A"/>
    <m/>
    <m/>
  </r>
  <r>
    <n v="463"/>
    <x v="88"/>
    <x v="1"/>
    <x v="2"/>
    <s v="P008"/>
    <s v="Earth Transportation Tipper with Loader"/>
    <m/>
    <s v="Accepted"/>
    <s v="Melkamu A"/>
    <m/>
    <m/>
  </r>
  <r>
    <n v="464"/>
    <x v="89"/>
    <x v="1"/>
    <x v="4"/>
    <s v="P005"/>
    <s v="Earth Excavation using Hydraulic Excavator"/>
    <m/>
    <s v="Accepted"/>
    <s v="Melkamu A"/>
    <m/>
    <m/>
  </r>
  <r>
    <n v="465"/>
    <x v="89"/>
    <x v="1"/>
    <x v="2"/>
    <s v="P008"/>
    <s v="Earth Transportation Tipper with Loader"/>
    <m/>
    <s v="Accepted"/>
    <s v="Melkamu A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8F213-8A2E-4C42-A5B3-A84BC4C66B4E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3" firstHeaderRow="1" firstDataRow="1" firstDataCol="1"/>
  <pivotFields count="11">
    <pivotField dataField="1" showAll="0"/>
    <pivotField showAll="0">
      <items count="91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0">
        <item sd="0" x="0"/>
        <item sd="0" x="2"/>
        <item sd="0" x="6"/>
        <item sd="0" x="3"/>
        <item x="1"/>
        <item sd="0" x="4"/>
        <item sd="0" x="7"/>
        <item sd="0"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08EE9-8C20-4256-ABB2-5E6ABD15BDD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9" firstHeaderRow="0" firstDataRow="1" firstDataCol="1"/>
  <pivotFields count="13">
    <pivotField dataField="1"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6"/>
        <item x="11"/>
        <item x="12"/>
        <item x="13"/>
        <item x="14"/>
        <item x="15"/>
        <item x="32"/>
        <item x="18"/>
        <item x="19"/>
        <item x="20"/>
        <item x="21"/>
        <item x="22"/>
        <item x="33"/>
        <item x="26"/>
        <item x="27"/>
        <item x="28"/>
        <item x="29"/>
        <item x="30"/>
        <item x="23"/>
        <item x="24"/>
        <item x="25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7"/>
        <item t="default"/>
      </items>
    </pivotField>
    <pivotField showAll="0"/>
    <pivotField axis="axisRow" showAll="0">
      <items count="8">
        <item x="5"/>
        <item x="1"/>
        <item x="4"/>
        <item x="0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3"/>
    <field x="12"/>
    <field x="11"/>
    <field x="1"/>
  </rowFields>
  <rowItems count="26">
    <i>
      <x/>
    </i>
    <i r="1">
      <x v="3"/>
    </i>
    <i r="1">
      <x v="4"/>
    </i>
    <i>
      <x v="1"/>
    </i>
    <i r="1">
      <x v="3"/>
    </i>
    <i r="1">
      <x v="4"/>
    </i>
    <i r="1">
      <x v="5"/>
    </i>
    <i r="1">
      <x v="6"/>
    </i>
    <i>
      <x v="2"/>
    </i>
    <i r="1">
      <x v="3"/>
    </i>
    <i r="1">
      <x v="4"/>
    </i>
    <i>
      <x v="3"/>
    </i>
    <i r="1">
      <x v="3"/>
    </i>
    <i>
      <x v="4"/>
    </i>
    <i r="1">
      <x v="3"/>
    </i>
    <i r="1">
      <x v="4"/>
    </i>
    <i r="1">
      <x v="5"/>
    </i>
    <i r="1">
      <x v="6"/>
    </i>
    <i>
      <x v="5"/>
    </i>
    <i r="1">
      <x v="3"/>
    </i>
    <i r="1">
      <x v="4"/>
    </i>
    <i r="1">
      <x v="5"/>
    </i>
    <i r="1">
      <x v="6"/>
    </i>
    <i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o" fld="0" subtotal="count" baseField="3" baseItem="0"/>
    <dataField name="Count of No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6A4F2-B71B-467D-A735-5CFE863552F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28" firstHeaderRow="1" firstDataRow="1" firstDataCol="1"/>
  <pivotFields count="13">
    <pivotField axis="axisRow" showAl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13">
        <item x="8"/>
        <item x="3"/>
        <item x="7"/>
        <item x="1"/>
        <item x="0"/>
        <item x="2"/>
        <item x="6"/>
        <item x="5"/>
        <item x="10"/>
        <item x="4"/>
        <item x="9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12"/>
    <field x="0"/>
  </rowFields>
  <rowItems count="25">
    <i>
      <x/>
    </i>
    <i r="1">
      <x v="3"/>
    </i>
    <i r="1">
      <x v="4"/>
    </i>
    <i r="1">
      <x v="5"/>
    </i>
    <i r="1">
      <x v="6"/>
    </i>
    <i r="1">
      <x v="7"/>
    </i>
    <i>
      <x v="1"/>
    </i>
    <i r="1">
      <x v="3"/>
    </i>
    <i r="1">
      <x v="4"/>
    </i>
    <i r="1">
      <x v="5"/>
    </i>
    <i r="1">
      <x v="6"/>
    </i>
    <i r="1">
      <x v="7"/>
    </i>
    <i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unt of Days (Date)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440A-3C58-4D83-8F2D-29AFBF1ECE4C}">
  <sheetPr codeName="Sheet1"/>
  <dimension ref="A1:K525"/>
  <sheetViews>
    <sheetView zoomScaleNormal="100" workbookViewId="0">
      <pane ySplit="7" topLeftCell="A532" activePane="bottomLeft" state="frozen"/>
      <selection pane="bottomLeft" activeCell="G532" sqref="G532"/>
    </sheetView>
  </sheetViews>
  <sheetFormatPr defaultColWidth="9.140625" defaultRowHeight="14.25" x14ac:dyDescent="0.2"/>
  <cols>
    <col min="1" max="1" width="6.42578125" style="1" customWidth="1"/>
    <col min="2" max="2" width="11.28515625" style="1" bestFit="1" customWidth="1"/>
    <col min="3" max="3" width="8.140625" style="1" customWidth="1"/>
    <col min="4" max="4" width="21.42578125" style="1" customWidth="1"/>
    <col min="5" max="5" width="11" style="1" customWidth="1"/>
    <col min="6" max="6" width="45.42578125" style="3" customWidth="1"/>
    <col min="7" max="7" width="54.7109375" style="3" customWidth="1"/>
    <col min="8" max="8" width="10.42578125" style="1" customWidth="1"/>
    <col min="9" max="9" width="11.85546875" style="1" customWidth="1"/>
    <col min="10" max="10" width="9.85546875" style="1" bestFit="1" customWidth="1"/>
    <col min="11" max="11" width="11.85546875" style="1" customWidth="1"/>
    <col min="12" max="16384" width="9.140625" style="1"/>
  </cols>
  <sheetData>
    <row r="1" spans="1:11" ht="15" x14ac:dyDescent="0.2">
      <c r="C1" s="20"/>
      <c r="D1" s="20"/>
      <c r="E1" s="20" t="s">
        <v>110</v>
      </c>
      <c r="F1" s="20"/>
      <c r="G1" s="20"/>
      <c r="H1" s="20"/>
      <c r="I1" s="20"/>
    </row>
    <row r="2" spans="1:11" ht="15" x14ac:dyDescent="0.2">
      <c r="C2" s="21"/>
      <c r="D2" s="22" t="s">
        <v>115</v>
      </c>
      <c r="E2" s="20" t="s">
        <v>109</v>
      </c>
      <c r="F2" s="21"/>
      <c r="G2" s="21"/>
      <c r="H2" s="21"/>
      <c r="I2" s="21"/>
    </row>
    <row r="3" spans="1:11" ht="15" x14ac:dyDescent="0.2">
      <c r="D3" s="23" t="s">
        <v>111</v>
      </c>
      <c r="E3" s="24" t="s">
        <v>112</v>
      </c>
      <c r="F3" s="1"/>
      <c r="G3" s="1"/>
    </row>
    <row r="4" spans="1:11" ht="15" x14ac:dyDescent="0.2">
      <c r="D4" s="23" t="s">
        <v>113</v>
      </c>
      <c r="E4" s="24" t="s">
        <v>114</v>
      </c>
      <c r="F4" s="1"/>
      <c r="G4" s="1"/>
    </row>
    <row r="6" spans="1:11" ht="15" x14ac:dyDescent="0.25">
      <c r="A6" s="148" t="s">
        <v>108</v>
      </c>
      <c r="B6" s="148"/>
      <c r="C6" s="148"/>
      <c r="D6" s="148"/>
      <c r="E6" s="148"/>
      <c r="F6" s="148"/>
      <c r="G6" s="148"/>
      <c r="H6" s="148"/>
      <c r="I6" s="148"/>
    </row>
    <row r="7" spans="1:11" s="19" customFormat="1" ht="30" x14ac:dyDescent="0.25">
      <c r="A7" s="8" t="s">
        <v>15</v>
      </c>
      <c r="B7" s="8" t="s">
        <v>8</v>
      </c>
      <c r="C7" s="8" t="s">
        <v>1</v>
      </c>
      <c r="D7" s="8" t="s">
        <v>0</v>
      </c>
      <c r="E7" s="8" t="s">
        <v>33</v>
      </c>
      <c r="F7" s="8" t="s">
        <v>12</v>
      </c>
      <c r="G7" s="8" t="s">
        <v>13</v>
      </c>
      <c r="H7" s="8" t="s">
        <v>14</v>
      </c>
      <c r="I7" s="18" t="s">
        <v>96</v>
      </c>
      <c r="J7" s="19" t="s">
        <v>14</v>
      </c>
      <c r="K7" s="19" t="s">
        <v>467</v>
      </c>
    </row>
    <row r="8" spans="1:11" ht="29.25" x14ac:dyDescent="0.25">
      <c r="A8" s="1">
        <v>1</v>
      </c>
      <c r="B8" s="7">
        <v>42796</v>
      </c>
      <c r="C8" s="6" t="s">
        <v>2</v>
      </c>
      <c r="D8" s="1" t="s">
        <v>3</v>
      </c>
      <c r="E8" s="1" t="s">
        <v>37</v>
      </c>
      <c r="F8" s="3" t="s">
        <v>16</v>
      </c>
      <c r="G8" s="3" t="s">
        <v>17</v>
      </c>
      <c r="H8" s="2" t="s">
        <v>18</v>
      </c>
      <c r="I8" s="1" t="s">
        <v>97</v>
      </c>
    </row>
    <row r="9" spans="1:11" ht="29.25" x14ac:dyDescent="0.25">
      <c r="A9" s="1">
        <v>2</v>
      </c>
      <c r="B9" s="7">
        <v>42796</v>
      </c>
      <c r="C9" s="6" t="s">
        <v>2</v>
      </c>
      <c r="D9" s="1" t="s">
        <v>4</v>
      </c>
      <c r="E9" s="1" t="s">
        <v>37</v>
      </c>
      <c r="F9" s="3" t="s">
        <v>16</v>
      </c>
      <c r="G9" s="3" t="s">
        <v>19</v>
      </c>
      <c r="H9" s="2" t="s">
        <v>18</v>
      </c>
      <c r="I9" s="1" t="s">
        <v>97</v>
      </c>
    </row>
    <row r="10" spans="1:11" ht="43.5" x14ac:dyDescent="0.25">
      <c r="A10" s="1">
        <v>3</v>
      </c>
      <c r="B10" s="7" t="s">
        <v>23</v>
      </c>
      <c r="C10" s="6" t="s">
        <v>2</v>
      </c>
      <c r="D10" s="1" t="s">
        <v>5</v>
      </c>
      <c r="E10" s="1" t="s">
        <v>38</v>
      </c>
      <c r="F10" s="3" t="s">
        <v>22</v>
      </c>
      <c r="G10" s="3" t="s">
        <v>25</v>
      </c>
      <c r="H10" s="2" t="s">
        <v>24</v>
      </c>
      <c r="I10" s="1" t="s">
        <v>97</v>
      </c>
    </row>
    <row r="11" spans="1:11" ht="43.5" x14ac:dyDescent="0.25">
      <c r="A11" s="1">
        <v>4</v>
      </c>
      <c r="B11" s="7" t="s">
        <v>23</v>
      </c>
      <c r="C11" s="6" t="s">
        <v>2</v>
      </c>
      <c r="D11" s="1" t="s">
        <v>26</v>
      </c>
      <c r="E11" s="1" t="s">
        <v>38</v>
      </c>
      <c r="F11" s="3" t="s">
        <v>22</v>
      </c>
      <c r="G11" s="3" t="s">
        <v>25</v>
      </c>
      <c r="H11" s="2" t="s">
        <v>24</v>
      </c>
      <c r="I11" s="1" t="s">
        <v>97</v>
      </c>
    </row>
    <row r="12" spans="1:11" ht="29.25" x14ac:dyDescent="0.25">
      <c r="A12" s="1">
        <v>5</v>
      </c>
      <c r="B12" s="7" t="s">
        <v>23</v>
      </c>
      <c r="C12" s="6" t="s">
        <v>2</v>
      </c>
      <c r="D12" s="1" t="s">
        <v>9</v>
      </c>
      <c r="E12" s="1" t="s">
        <v>39</v>
      </c>
      <c r="F12" s="3" t="s">
        <v>29</v>
      </c>
      <c r="G12" s="3" t="s">
        <v>30</v>
      </c>
      <c r="H12" s="2" t="s">
        <v>24</v>
      </c>
      <c r="I12" s="1" t="s">
        <v>97</v>
      </c>
    </row>
    <row r="13" spans="1:11" ht="28.5" x14ac:dyDescent="0.2">
      <c r="A13" s="1">
        <v>6</v>
      </c>
      <c r="B13" s="7">
        <v>42797</v>
      </c>
      <c r="C13" s="6" t="s">
        <v>2</v>
      </c>
      <c r="D13" s="1" t="s">
        <v>9</v>
      </c>
      <c r="E13" s="1" t="s">
        <v>37</v>
      </c>
      <c r="F13" s="3" t="s">
        <v>16</v>
      </c>
      <c r="G13" s="3" t="s">
        <v>40</v>
      </c>
      <c r="H13" s="1" t="s">
        <v>18</v>
      </c>
      <c r="I13" s="1" t="s">
        <v>97</v>
      </c>
    </row>
    <row r="14" spans="1:11" ht="29.25" x14ac:dyDescent="0.25">
      <c r="A14" s="1">
        <v>7</v>
      </c>
      <c r="B14" s="7">
        <v>42797</v>
      </c>
      <c r="C14" s="6" t="s">
        <v>2</v>
      </c>
      <c r="D14" s="1" t="s">
        <v>3</v>
      </c>
      <c r="E14" s="1" t="s">
        <v>39</v>
      </c>
      <c r="F14" s="3" t="s">
        <v>29</v>
      </c>
      <c r="G14" s="3" t="s">
        <v>47</v>
      </c>
      <c r="H14" s="2" t="s">
        <v>24</v>
      </c>
      <c r="I14" s="1" t="s">
        <v>97</v>
      </c>
    </row>
    <row r="15" spans="1:11" ht="29.25" x14ac:dyDescent="0.25">
      <c r="A15" s="1">
        <v>8</v>
      </c>
      <c r="B15" s="7">
        <v>42797</v>
      </c>
      <c r="C15" s="6" t="s">
        <v>2</v>
      </c>
      <c r="D15" s="1" t="s">
        <v>5</v>
      </c>
      <c r="E15" s="1" t="s">
        <v>39</v>
      </c>
      <c r="F15" s="3" t="s">
        <v>29</v>
      </c>
      <c r="G15" s="3" t="s">
        <v>48</v>
      </c>
      <c r="H15" s="2" t="s">
        <v>24</v>
      </c>
      <c r="I15" s="1" t="s">
        <v>97</v>
      </c>
    </row>
    <row r="16" spans="1:11" ht="29.25" x14ac:dyDescent="0.25">
      <c r="A16" s="1">
        <v>9</v>
      </c>
      <c r="B16" s="7">
        <v>42797</v>
      </c>
      <c r="C16" s="6" t="s">
        <v>2</v>
      </c>
      <c r="D16" s="1" t="s">
        <v>26</v>
      </c>
      <c r="E16" s="1" t="s">
        <v>39</v>
      </c>
      <c r="F16" s="3" t="s">
        <v>29</v>
      </c>
      <c r="G16" s="3" t="s">
        <v>48</v>
      </c>
      <c r="H16" s="2" t="s">
        <v>24</v>
      </c>
      <c r="I16" s="1" t="s">
        <v>97</v>
      </c>
    </row>
    <row r="17" spans="1:9" ht="28.5" x14ac:dyDescent="0.2">
      <c r="A17" s="1">
        <v>10</v>
      </c>
      <c r="B17" s="7">
        <v>42798</v>
      </c>
      <c r="C17" s="6" t="s">
        <v>2</v>
      </c>
      <c r="D17" s="1" t="s">
        <v>5</v>
      </c>
      <c r="E17" s="1" t="s">
        <v>37</v>
      </c>
      <c r="F17" s="3" t="s">
        <v>16</v>
      </c>
      <c r="G17" s="3" t="s">
        <v>52</v>
      </c>
      <c r="H17" s="1" t="s">
        <v>18</v>
      </c>
      <c r="I17" s="1" t="s">
        <v>97</v>
      </c>
    </row>
    <row r="18" spans="1:9" ht="28.5" x14ac:dyDescent="0.2">
      <c r="A18" s="1">
        <v>11</v>
      </c>
      <c r="B18" s="7">
        <v>42798</v>
      </c>
      <c r="C18" s="6" t="s">
        <v>2</v>
      </c>
      <c r="D18" s="1" t="s">
        <v>26</v>
      </c>
      <c r="E18" s="1" t="s">
        <v>37</v>
      </c>
      <c r="F18" s="3" t="s">
        <v>16</v>
      </c>
      <c r="G18" s="3" t="s">
        <v>52</v>
      </c>
      <c r="H18" s="1" t="s">
        <v>18</v>
      </c>
      <c r="I18" s="1" t="s">
        <v>97</v>
      </c>
    </row>
    <row r="19" spans="1:9" ht="42.75" x14ac:dyDescent="0.2">
      <c r="A19" s="1">
        <v>12</v>
      </c>
      <c r="B19" s="7">
        <v>42798</v>
      </c>
      <c r="C19" s="6" t="s">
        <v>2</v>
      </c>
      <c r="D19" s="1" t="s">
        <v>3</v>
      </c>
      <c r="E19" s="1" t="s">
        <v>38</v>
      </c>
      <c r="F19" s="3" t="s">
        <v>22</v>
      </c>
      <c r="G19" s="3" t="s">
        <v>53</v>
      </c>
      <c r="H19" s="1" t="s">
        <v>18</v>
      </c>
      <c r="I19" s="1" t="s">
        <v>97</v>
      </c>
    </row>
    <row r="20" spans="1:9" x14ac:dyDescent="0.2">
      <c r="A20" s="1">
        <v>13</v>
      </c>
      <c r="B20" s="7">
        <v>42798</v>
      </c>
      <c r="C20" s="6" t="s">
        <v>2</v>
      </c>
      <c r="D20" s="1" t="s">
        <v>9</v>
      </c>
      <c r="E20" s="1" t="s">
        <v>54</v>
      </c>
      <c r="F20" s="3" t="s">
        <v>55</v>
      </c>
      <c r="G20" s="3" t="s">
        <v>52</v>
      </c>
      <c r="H20" s="1" t="s">
        <v>18</v>
      </c>
      <c r="I20" s="1" t="s">
        <v>97</v>
      </c>
    </row>
    <row r="21" spans="1:9" x14ac:dyDescent="0.2">
      <c r="A21" s="1">
        <v>14</v>
      </c>
      <c r="B21" s="7">
        <v>42799</v>
      </c>
      <c r="C21" s="6" t="s">
        <v>2</v>
      </c>
      <c r="D21" s="1" t="s">
        <v>3</v>
      </c>
      <c r="E21" s="1" t="s">
        <v>60</v>
      </c>
      <c r="F21" s="3" t="s">
        <v>21</v>
      </c>
      <c r="G21" s="3" t="s">
        <v>52</v>
      </c>
      <c r="H21" s="1" t="s">
        <v>18</v>
      </c>
      <c r="I21" s="1" t="s">
        <v>97</v>
      </c>
    </row>
    <row r="22" spans="1:9" x14ac:dyDescent="0.2">
      <c r="A22" s="1">
        <v>15</v>
      </c>
      <c r="B22" s="7">
        <v>42799</v>
      </c>
      <c r="C22" s="6" t="s">
        <v>2</v>
      </c>
      <c r="D22" s="1" t="s">
        <v>26</v>
      </c>
      <c r="E22" s="1" t="s">
        <v>60</v>
      </c>
      <c r="F22" s="3" t="s">
        <v>21</v>
      </c>
      <c r="G22" s="3" t="s">
        <v>52</v>
      </c>
      <c r="H22" s="1" t="s">
        <v>18</v>
      </c>
      <c r="I22" s="1" t="s">
        <v>97</v>
      </c>
    </row>
    <row r="23" spans="1:9" ht="28.5" x14ac:dyDescent="0.2">
      <c r="A23" s="1">
        <v>16</v>
      </c>
      <c r="B23" s="7">
        <v>42799</v>
      </c>
      <c r="C23" s="6" t="s">
        <v>2</v>
      </c>
      <c r="D23" s="1" t="s">
        <v>9</v>
      </c>
      <c r="E23" s="1" t="s">
        <v>60</v>
      </c>
      <c r="F23" s="3" t="s">
        <v>21</v>
      </c>
      <c r="G23" s="3" t="s">
        <v>61</v>
      </c>
      <c r="H23" s="1" t="s">
        <v>18</v>
      </c>
      <c r="I23" s="1" t="s">
        <v>97</v>
      </c>
    </row>
    <row r="24" spans="1:9" ht="28.5" x14ac:dyDescent="0.2">
      <c r="A24" s="1">
        <v>17</v>
      </c>
      <c r="B24" s="7">
        <v>42799</v>
      </c>
      <c r="C24" s="6" t="s">
        <v>2</v>
      </c>
      <c r="D24" s="1" t="s">
        <v>5</v>
      </c>
      <c r="E24" s="1" t="s">
        <v>39</v>
      </c>
      <c r="F24" s="3" t="s">
        <v>29</v>
      </c>
      <c r="G24" s="3" t="s">
        <v>63</v>
      </c>
      <c r="H24" s="1" t="s">
        <v>18</v>
      </c>
      <c r="I24" s="1" t="s">
        <v>97</v>
      </c>
    </row>
    <row r="25" spans="1:9" ht="28.5" x14ac:dyDescent="0.2">
      <c r="A25" s="1">
        <v>18</v>
      </c>
      <c r="B25" s="7">
        <v>42800</v>
      </c>
      <c r="C25" s="6" t="s">
        <v>2</v>
      </c>
      <c r="D25" s="1" t="s">
        <v>5</v>
      </c>
      <c r="E25" s="1" t="s">
        <v>37</v>
      </c>
      <c r="F25" s="3" t="s">
        <v>16</v>
      </c>
      <c r="G25" s="3" t="s">
        <v>64</v>
      </c>
      <c r="H25" s="1" t="s">
        <v>18</v>
      </c>
      <c r="I25" s="1" t="s">
        <v>97</v>
      </c>
    </row>
    <row r="26" spans="1:9" x14ac:dyDescent="0.2">
      <c r="A26" s="1">
        <v>19</v>
      </c>
      <c r="B26" s="7">
        <v>42800</v>
      </c>
      <c r="C26" s="6" t="s">
        <v>2</v>
      </c>
      <c r="D26" s="1" t="s">
        <v>3</v>
      </c>
      <c r="E26" s="1" t="s">
        <v>60</v>
      </c>
      <c r="F26" s="3" t="s">
        <v>21</v>
      </c>
      <c r="G26" s="3" t="s">
        <v>52</v>
      </c>
      <c r="H26" s="1" t="s">
        <v>18</v>
      </c>
      <c r="I26" s="1" t="s">
        <v>97</v>
      </c>
    </row>
    <row r="27" spans="1:9" x14ac:dyDescent="0.2">
      <c r="A27" s="1">
        <v>20</v>
      </c>
      <c r="B27" s="7">
        <v>42800</v>
      </c>
      <c r="C27" s="6" t="s">
        <v>2</v>
      </c>
      <c r="D27" s="1" t="s">
        <v>26</v>
      </c>
      <c r="E27" s="1" t="s">
        <v>39</v>
      </c>
      <c r="F27" s="3" t="s">
        <v>29</v>
      </c>
      <c r="G27" s="3" t="s">
        <v>52</v>
      </c>
      <c r="H27" s="1" t="s">
        <v>18</v>
      </c>
      <c r="I27" s="1" t="s">
        <v>97</v>
      </c>
    </row>
    <row r="28" spans="1:9" x14ac:dyDescent="0.2">
      <c r="A28" s="1">
        <v>21</v>
      </c>
      <c r="B28" s="7">
        <v>42800</v>
      </c>
      <c r="C28" s="6" t="s">
        <v>2</v>
      </c>
      <c r="D28" s="1" t="s">
        <v>9</v>
      </c>
      <c r="E28" s="1" t="s">
        <v>39</v>
      </c>
      <c r="F28" s="3" t="s">
        <v>29</v>
      </c>
      <c r="G28" s="3" t="s">
        <v>52</v>
      </c>
      <c r="H28" s="1" t="s">
        <v>18</v>
      </c>
      <c r="I28" s="1" t="s">
        <v>97</v>
      </c>
    </row>
    <row r="29" spans="1:9" ht="28.5" x14ac:dyDescent="0.2">
      <c r="A29" s="1">
        <v>22</v>
      </c>
      <c r="B29" s="7">
        <v>42801</v>
      </c>
      <c r="C29" s="6" t="s">
        <v>2</v>
      </c>
      <c r="D29" s="1" t="s">
        <v>9</v>
      </c>
      <c r="E29" s="25" t="s">
        <v>66</v>
      </c>
      <c r="F29" s="3" t="s">
        <v>67</v>
      </c>
      <c r="G29" s="3" t="s">
        <v>68</v>
      </c>
      <c r="H29" s="1" t="s">
        <v>18</v>
      </c>
      <c r="I29" s="1" t="s">
        <v>97</v>
      </c>
    </row>
    <row r="30" spans="1:9" ht="28.5" x14ac:dyDescent="0.2">
      <c r="A30" s="1">
        <v>23</v>
      </c>
      <c r="B30" s="7">
        <v>42801</v>
      </c>
      <c r="C30" s="6" t="s">
        <v>2</v>
      </c>
      <c r="D30" s="1" t="s">
        <v>26</v>
      </c>
      <c r="E30" s="1" t="s">
        <v>37</v>
      </c>
      <c r="F30" s="3" t="s">
        <v>16</v>
      </c>
      <c r="G30" s="3" t="s">
        <v>69</v>
      </c>
      <c r="H30" s="1" t="s">
        <v>18</v>
      </c>
      <c r="I30" s="1" t="s">
        <v>97</v>
      </c>
    </row>
    <row r="31" spans="1:9" x14ac:dyDescent="0.2">
      <c r="A31" s="1">
        <v>24</v>
      </c>
      <c r="B31" s="7">
        <v>42801</v>
      </c>
      <c r="C31" s="6" t="s">
        <v>2</v>
      </c>
      <c r="D31" s="1" t="s">
        <v>3</v>
      </c>
      <c r="E31" s="25" t="s">
        <v>66</v>
      </c>
      <c r="F31" s="3" t="s">
        <v>67</v>
      </c>
      <c r="G31" s="3" t="s">
        <v>52</v>
      </c>
      <c r="H31" s="1" t="s">
        <v>18</v>
      </c>
      <c r="I31" s="1" t="s">
        <v>97</v>
      </c>
    </row>
    <row r="32" spans="1:9" ht="42.75" x14ac:dyDescent="0.2">
      <c r="A32" s="1">
        <v>25</v>
      </c>
      <c r="B32" s="7">
        <v>42801</v>
      </c>
      <c r="C32" s="6" t="s">
        <v>2</v>
      </c>
      <c r="D32" s="1" t="s">
        <v>5</v>
      </c>
      <c r="E32" s="1" t="s">
        <v>38</v>
      </c>
      <c r="F32" s="3" t="s">
        <v>22</v>
      </c>
      <c r="G32" s="3" t="s">
        <v>70</v>
      </c>
      <c r="H32" s="1" t="s">
        <v>18</v>
      </c>
      <c r="I32" s="1" t="s">
        <v>97</v>
      </c>
    </row>
    <row r="33" spans="1:9" ht="28.5" x14ac:dyDescent="0.2">
      <c r="A33" s="1">
        <v>26</v>
      </c>
      <c r="B33" s="7">
        <v>42803</v>
      </c>
      <c r="C33" s="6" t="s">
        <v>2</v>
      </c>
      <c r="D33" s="1" t="s">
        <v>9</v>
      </c>
      <c r="E33" s="25" t="s">
        <v>66</v>
      </c>
      <c r="F33" s="3" t="s">
        <v>67</v>
      </c>
      <c r="G33" s="3" t="s">
        <v>72</v>
      </c>
      <c r="H33" s="1" t="s">
        <v>18</v>
      </c>
      <c r="I33" s="1" t="s">
        <v>97</v>
      </c>
    </row>
    <row r="34" spans="1:9" ht="28.5" x14ac:dyDescent="0.2">
      <c r="A34" s="1">
        <v>27</v>
      </c>
      <c r="B34" s="7">
        <v>42803</v>
      </c>
      <c r="C34" s="6" t="s">
        <v>2</v>
      </c>
      <c r="D34" s="1" t="s">
        <v>3</v>
      </c>
      <c r="E34" s="1" t="s">
        <v>37</v>
      </c>
      <c r="F34" s="3" t="s">
        <v>16</v>
      </c>
      <c r="G34" s="3" t="s">
        <v>73</v>
      </c>
      <c r="H34" s="1" t="s">
        <v>18</v>
      </c>
      <c r="I34" s="1" t="s">
        <v>97</v>
      </c>
    </row>
    <row r="35" spans="1:9" ht="42.75" x14ac:dyDescent="0.2">
      <c r="A35" s="1">
        <v>28</v>
      </c>
      <c r="B35" s="7">
        <v>42803</v>
      </c>
      <c r="C35" s="6" t="s">
        <v>2</v>
      </c>
      <c r="D35" s="1" t="s">
        <v>26</v>
      </c>
      <c r="E35" s="1" t="s">
        <v>38</v>
      </c>
      <c r="F35" s="3" t="s">
        <v>22</v>
      </c>
      <c r="G35" s="3" t="s">
        <v>74</v>
      </c>
      <c r="H35" s="1" t="s">
        <v>18</v>
      </c>
      <c r="I35" s="1" t="s">
        <v>97</v>
      </c>
    </row>
    <row r="36" spans="1:9" ht="28.5" x14ac:dyDescent="0.2">
      <c r="A36" s="1">
        <v>29</v>
      </c>
      <c r="B36" s="7">
        <v>42803</v>
      </c>
      <c r="C36" s="6" t="s">
        <v>2</v>
      </c>
      <c r="D36" s="1" t="s">
        <v>5</v>
      </c>
      <c r="E36" s="1" t="s">
        <v>76</v>
      </c>
      <c r="F36" s="3" t="s">
        <v>75</v>
      </c>
      <c r="G36" s="3" t="s">
        <v>77</v>
      </c>
      <c r="H36" s="1" t="s">
        <v>18</v>
      </c>
      <c r="I36" s="1" t="s">
        <v>97</v>
      </c>
    </row>
    <row r="37" spans="1:9" ht="28.5" x14ac:dyDescent="0.2">
      <c r="A37" s="1">
        <v>30</v>
      </c>
      <c r="B37" s="7">
        <v>42804</v>
      </c>
      <c r="C37" s="6" t="s">
        <v>2</v>
      </c>
      <c r="D37" s="1" t="s">
        <v>3</v>
      </c>
      <c r="E37" s="25" t="s">
        <v>66</v>
      </c>
      <c r="F37" s="3" t="s">
        <v>67</v>
      </c>
      <c r="G37" s="3" t="s">
        <v>78</v>
      </c>
      <c r="H37" s="1" t="s">
        <v>18</v>
      </c>
      <c r="I37" s="1" t="s">
        <v>97</v>
      </c>
    </row>
    <row r="38" spans="1:9" ht="28.5" x14ac:dyDescent="0.2">
      <c r="A38" s="1">
        <v>31</v>
      </c>
      <c r="B38" s="7">
        <v>42804</v>
      </c>
      <c r="C38" s="6" t="s">
        <v>2</v>
      </c>
      <c r="D38" s="1" t="s">
        <v>5</v>
      </c>
      <c r="E38" s="1" t="s">
        <v>37</v>
      </c>
      <c r="F38" s="3" t="s">
        <v>16</v>
      </c>
      <c r="G38" s="3" t="s">
        <v>78</v>
      </c>
      <c r="H38" s="1" t="s">
        <v>18</v>
      </c>
      <c r="I38" s="1" t="s">
        <v>97</v>
      </c>
    </row>
    <row r="39" spans="1:9" ht="43.5" x14ac:dyDescent="0.25">
      <c r="A39" s="1">
        <v>32</v>
      </c>
      <c r="B39" s="10">
        <v>42804</v>
      </c>
      <c r="C39" s="11" t="s">
        <v>2</v>
      </c>
      <c r="D39" s="9" t="s">
        <v>9</v>
      </c>
      <c r="E39" s="26"/>
      <c r="F39" s="12" t="s">
        <v>81</v>
      </c>
      <c r="G39" s="12" t="s">
        <v>79</v>
      </c>
      <c r="H39" s="4" t="s">
        <v>24</v>
      </c>
      <c r="I39" s="1" t="s">
        <v>97</v>
      </c>
    </row>
    <row r="40" spans="1:9" ht="42.75" x14ac:dyDescent="0.2">
      <c r="A40" s="1">
        <v>33</v>
      </c>
      <c r="B40" s="7">
        <v>42804</v>
      </c>
      <c r="C40" s="6" t="s">
        <v>2</v>
      </c>
      <c r="D40" s="1" t="s">
        <v>26</v>
      </c>
      <c r="E40" s="1" t="s">
        <v>39</v>
      </c>
      <c r="F40" s="3" t="s">
        <v>29</v>
      </c>
      <c r="G40" s="3" t="s">
        <v>80</v>
      </c>
      <c r="H40" s="1" t="s">
        <v>18</v>
      </c>
      <c r="I40" s="1" t="s">
        <v>97</v>
      </c>
    </row>
    <row r="41" spans="1:9" ht="28.5" x14ac:dyDescent="0.2">
      <c r="A41" s="1">
        <v>34</v>
      </c>
      <c r="B41" s="7">
        <v>42805</v>
      </c>
      <c r="C41" s="6" t="s">
        <v>2</v>
      </c>
      <c r="D41" s="1" t="s">
        <v>5</v>
      </c>
      <c r="E41" s="1" t="s">
        <v>37</v>
      </c>
      <c r="F41" s="3" t="s">
        <v>16</v>
      </c>
      <c r="G41" s="3" t="s">
        <v>52</v>
      </c>
      <c r="H41" s="1" t="s">
        <v>18</v>
      </c>
      <c r="I41" s="1" t="s">
        <v>97</v>
      </c>
    </row>
    <row r="42" spans="1:9" ht="43.5" x14ac:dyDescent="0.25">
      <c r="A42" s="1">
        <v>35</v>
      </c>
      <c r="B42" s="10">
        <v>42805</v>
      </c>
      <c r="C42" s="11" t="s">
        <v>2</v>
      </c>
      <c r="D42" s="9" t="s">
        <v>26</v>
      </c>
      <c r="E42" s="9"/>
      <c r="F42" s="12" t="s">
        <v>82</v>
      </c>
      <c r="G42" s="12" t="s">
        <v>83</v>
      </c>
      <c r="H42" s="4" t="s">
        <v>24</v>
      </c>
      <c r="I42" s="1" t="s">
        <v>97</v>
      </c>
    </row>
    <row r="43" spans="1:9" ht="28.5" x14ac:dyDescent="0.2">
      <c r="A43" s="1">
        <v>36</v>
      </c>
      <c r="B43" s="7">
        <v>42805</v>
      </c>
      <c r="C43" s="6" t="s">
        <v>2</v>
      </c>
      <c r="D43" s="1" t="s">
        <v>9</v>
      </c>
      <c r="E43" s="1" t="s">
        <v>37</v>
      </c>
      <c r="F43" s="3" t="s">
        <v>16</v>
      </c>
      <c r="G43" s="3" t="s">
        <v>52</v>
      </c>
      <c r="H43" s="1" t="s">
        <v>18</v>
      </c>
      <c r="I43" s="1" t="s">
        <v>97</v>
      </c>
    </row>
    <row r="44" spans="1:9" ht="28.5" x14ac:dyDescent="0.2">
      <c r="A44" s="1">
        <v>37</v>
      </c>
      <c r="B44" s="7">
        <v>42805</v>
      </c>
      <c r="C44" s="6" t="s">
        <v>2</v>
      </c>
      <c r="D44" s="1" t="s">
        <v>3</v>
      </c>
      <c r="E44" s="27" t="s">
        <v>76</v>
      </c>
      <c r="F44" s="3" t="s">
        <v>84</v>
      </c>
      <c r="G44" s="3" t="s">
        <v>85</v>
      </c>
      <c r="H44" s="1" t="s">
        <v>18</v>
      </c>
      <c r="I44" s="1" t="s">
        <v>97</v>
      </c>
    </row>
    <row r="45" spans="1:9" ht="28.5" x14ac:dyDescent="0.2">
      <c r="A45" s="1">
        <v>38</v>
      </c>
      <c r="B45" s="7">
        <v>42807</v>
      </c>
      <c r="C45" s="6" t="s">
        <v>2</v>
      </c>
      <c r="D45" s="1" t="s">
        <v>26</v>
      </c>
      <c r="E45" s="1" t="s">
        <v>39</v>
      </c>
      <c r="F45" s="3" t="s">
        <v>29</v>
      </c>
      <c r="G45" s="3" t="s">
        <v>130</v>
      </c>
      <c r="H45" s="1" t="s">
        <v>18</v>
      </c>
      <c r="I45" s="1" t="s">
        <v>97</v>
      </c>
    </row>
    <row r="46" spans="1:9" ht="29.25" x14ac:dyDescent="0.25">
      <c r="A46" s="1">
        <v>39</v>
      </c>
      <c r="B46" s="7">
        <v>42807</v>
      </c>
      <c r="C46" s="6" t="s">
        <v>2</v>
      </c>
      <c r="D46" s="1" t="s">
        <v>5</v>
      </c>
      <c r="E46" s="36" t="s">
        <v>128</v>
      </c>
      <c r="F46" s="3" t="s">
        <v>129</v>
      </c>
      <c r="G46" s="3" t="s">
        <v>132</v>
      </c>
      <c r="H46" s="1" t="s">
        <v>18</v>
      </c>
      <c r="I46" s="1" t="s">
        <v>97</v>
      </c>
    </row>
    <row r="47" spans="1:9" ht="28.5" x14ac:dyDescent="0.2">
      <c r="A47" s="1">
        <v>40</v>
      </c>
      <c r="B47" s="7">
        <v>42807</v>
      </c>
      <c r="C47" s="6" t="s">
        <v>2</v>
      </c>
      <c r="D47" s="1" t="s">
        <v>9</v>
      </c>
      <c r="F47" s="12" t="s">
        <v>82</v>
      </c>
      <c r="G47" s="37" t="s">
        <v>131</v>
      </c>
      <c r="H47" s="1" t="s">
        <v>24</v>
      </c>
      <c r="I47" s="1" t="s">
        <v>97</v>
      </c>
    </row>
    <row r="48" spans="1:9" x14ac:dyDescent="0.2">
      <c r="A48" s="1">
        <v>41</v>
      </c>
      <c r="B48" s="7">
        <v>42807</v>
      </c>
      <c r="C48" s="6" t="s">
        <v>2</v>
      </c>
      <c r="D48" s="1" t="s">
        <v>3</v>
      </c>
      <c r="E48" s="1" t="s">
        <v>60</v>
      </c>
      <c r="F48" s="3" t="s">
        <v>21</v>
      </c>
      <c r="G48" s="3" t="s">
        <v>132</v>
      </c>
      <c r="H48" s="1" t="s">
        <v>18</v>
      </c>
      <c r="I48" s="1" t="s">
        <v>97</v>
      </c>
    </row>
    <row r="49" spans="1:9" ht="28.5" x14ac:dyDescent="0.2">
      <c r="A49" s="1">
        <v>42</v>
      </c>
      <c r="B49" s="7">
        <v>42808</v>
      </c>
      <c r="C49" s="6" t="s">
        <v>2</v>
      </c>
      <c r="D49" s="1" t="s">
        <v>5</v>
      </c>
      <c r="E49" s="1" t="s">
        <v>37</v>
      </c>
      <c r="F49" s="3" t="s">
        <v>16</v>
      </c>
      <c r="G49" s="3" t="s">
        <v>132</v>
      </c>
      <c r="H49" s="1" t="s">
        <v>18</v>
      </c>
      <c r="I49" s="1" t="s">
        <v>97</v>
      </c>
    </row>
    <row r="50" spans="1:9" ht="28.5" x14ac:dyDescent="0.2">
      <c r="A50" s="1">
        <v>43</v>
      </c>
      <c r="B50" s="7">
        <v>42808</v>
      </c>
      <c r="C50" s="6" t="s">
        <v>2</v>
      </c>
      <c r="D50" s="1" t="s">
        <v>9</v>
      </c>
      <c r="E50" s="27" t="s">
        <v>76</v>
      </c>
      <c r="F50" s="3" t="s">
        <v>84</v>
      </c>
      <c r="G50" s="3" t="s">
        <v>132</v>
      </c>
      <c r="H50" s="1" t="s">
        <v>18</v>
      </c>
      <c r="I50" s="1" t="s">
        <v>97</v>
      </c>
    </row>
    <row r="51" spans="1:9" x14ac:dyDescent="0.2">
      <c r="A51" s="1">
        <v>44</v>
      </c>
      <c r="B51" s="7">
        <v>42808</v>
      </c>
      <c r="C51" s="6" t="s">
        <v>2</v>
      </c>
      <c r="D51" s="1" t="s">
        <v>3</v>
      </c>
      <c r="E51" s="1" t="s">
        <v>54</v>
      </c>
      <c r="F51" s="3" t="s">
        <v>55</v>
      </c>
      <c r="G51" s="3" t="s">
        <v>132</v>
      </c>
      <c r="H51" s="1" t="s">
        <v>18</v>
      </c>
      <c r="I51" s="1" t="s">
        <v>97</v>
      </c>
    </row>
    <row r="52" spans="1:9" ht="43.5" x14ac:dyDescent="0.25">
      <c r="A52" s="1">
        <v>45</v>
      </c>
      <c r="B52" s="7">
        <v>42808</v>
      </c>
      <c r="C52" s="6" t="s">
        <v>2</v>
      </c>
      <c r="D52" s="1" t="s">
        <v>26</v>
      </c>
      <c r="E52" s="38" t="s">
        <v>128</v>
      </c>
      <c r="F52" s="3" t="s">
        <v>133</v>
      </c>
      <c r="G52" s="3" t="s">
        <v>132</v>
      </c>
      <c r="H52" s="1" t="s">
        <v>18</v>
      </c>
      <c r="I52" s="1" t="s">
        <v>97</v>
      </c>
    </row>
    <row r="53" spans="1:9" ht="28.5" x14ac:dyDescent="0.2">
      <c r="A53" s="1">
        <v>46</v>
      </c>
      <c r="B53" s="7">
        <v>42810</v>
      </c>
      <c r="C53" s="6" t="s">
        <v>2</v>
      </c>
      <c r="D53" s="1" t="s">
        <v>5</v>
      </c>
      <c r="E53" s="27" t="s">
        <v>76</v>
      </c>
      <c r="F53" s="3" t="s">
        <v>84</v>
      </c>
      <c r="G53" s="3" t="s">
        <v>132</v>
      </c>
      <c r="H53" s="1" t="s">
        <v>18</v>
      </c>
      <c r="I53" s="1" t="s">
        <v>97</v>
      </c>
    </row>
    <row r="54" spans="1:9" x14ac:dyDescent="0.2">
      <c r="A54" s="1">
        <v>47</v>
      </c>
      <c r="B54" s="7">
        <v>42810</v>
      </c>
      <c r="C54" s="6" t="s">
        <v>2</v>
      </c>
      <c r="D54" s="1" t="s">
        <v>9</v>
      </c>
      <c r="E54" s="1" t="s">
        <v>54</v>
      </c>
      <c r="F54" s="3" t="s">
        <v>55</v>
      </c>
      <c r="G54" s="3" t="s">
        <v>132</v>
      </c>
      <c r="H54" s="1" t="s">
        <v>18</v>
      </c>
      <c r="I54" s="1" t="s">
        <v>97</v>
      </c>
    </row>
    <row r="55" spans="1:9" x14ac:dyDescent="0.2">
      <c r="A55" s="1">
        <v>48</v>
      </c>
      <c r="B55" s="7">
        <v>42810</v>
      </c>
      <c r="C55" s="6" t="s">
        <v>2</v>
      </c>
      <c r="D55" s="1" t="s">
        <v>3</v>
      </c>
      <c r="E55" s="25" t="s">
        <v>66</v>
      </c>
      <c r="F55" s="3" t="s">
        <v>67</v>
      </c>
      <c r="G55" s="3" t="s">
        <v>52</v>
      </c>
      <c r="H55" s="1" t="s">
        <v>18</v>
      </c>
      <c r="I55" s="1" t="s">
        <v>97</v>
      </c>
    </row>
    <row r="56" spans="1:9" x14ac:dyDescent="0.2">
      <c r="A56" s="1">
        <v>49</v>
      </c>
      <c r="B56" s="7">
        <v>42810</v>
      </c>
      <c r="C56" s="6" t="s">
        <v>2</v>
      </c>
      <c r="D56" s="1" t="s">
        <v>26</v>
      </c>
      <c r="E56" s="25" t="s">
        <v>66</v>
      </c>
      <c r="F56" s="3" t="s">
        <v>67</v>
      </c>
      <c r="G56" s="3" t="s">
        <v>52</v>
      </c>
      <c r="H56" s="1" t="s">
        <v>18</v>
      </c>
      <c r="I56" s="1" t="s">
        <v>97</v>
      </c>
    </row>
    <row r="57" spans="1:9" x14ac:dyDescent="0.2">
      <c r="A57" s="1">
        <v>50</v>
      </c>
      <c r="B57" s="7">
        <v>42811</v>
      </c>
      <c r="C57" s="6" t="s">
        <v>2</v>
      </c>
      <c r="D57" s="1" t="s">
        <v>5</v>
      </c>
      <c r="E57" s="1" t="s">
        <v>54</v>
      </c>
      <c r="F57" s="3" t="s">
        <v>55</v>
      </c>
      <c r="G57" s="3" t="s">
        <v>52</v>
      </c>
      <c r="H57" s="1" t="s">
        <v>18</v>
      </c>
      <c r="I57" s="1" t="s">
        <v>97</v>
      </c>
    </row>
    <row r="58" spans="1:9" ht="29.25" x14ac:dyDescent="0.25">
      <c r="A58" s="1">
        <v>51</v>
      </c>
      <c r="B58" s="7">
        <v>42811</v>
      </c>
      <c r="C58" s="6" t="s">
        <v>2</v>
      </c>
      <c r="D58" s="1" t="s">
        <v>3</v>
      </c>
      <c r="E58" s="38" t="s">
        <v>76</v>
      </c>
      <c r="F58" s="3" t="s">
        <v>84</v>
      </c>
      <c r="G58" s="3" t="s">
        <v>52</v>
      </c>
      <c r="H58" s="1" t="s">
        <v>18</v>
      </c>
      <c r="I58" s="1" t="s">
        <v>97</v>
      </c>
    </row>
    <row r="59" spans="1:9" x14ac:dyDescent="0.2">
      <c r="A59" s="1">
        <v>52</v>
      </c>
      <c r="B59" s="7">
        <v>42811</v>
      </c>
      <c r="C59" s="6" t="s">
        <v>2</v>
      </c>
      <c r="D59" s="1" t="s">
        <v>26</v>
      </c>
      <c r="E59" s="25" t="s">
        <v>66</v>
      </c>
      <c r="F59" s="3" t="s">
        <v>67</v>
      </c>
      <c r="G59" s="3" t="s">
        <v>52</v>
      </c>
      <c r="H59" s="1" t="s">
        <v>18</v>
      </c>
      <c r="I59" s="1" t="s">
        <v>97</v>
      </c>
    </row>
    <row r="60" spans="1:9" x14ac:dyDescent="0.2">
      <c r="A60" s="1">
        <v>53</v>
      </c>
      <c r="B60" s="7">
        <v>42811</v>
      </c>
      <c r="C60" s="6" t="s">
        <v>2</v>
      </c>
      <c r="D60" s="1" t="s">
        <v>9</v>
      </c>
      <c r="E60" s="25" t="s">
        <v>66</v>
      </c>
      <c r="F60" s="3" t="s">
        <v>67</v>
      </c>
      <c r="G60" s="3" t="s">
        <v>52</v>
      </c>
      <c r="H60" s="1" t="s">
        <v>18</v>
      </c>
      <c r="I60" s="1" t="s">
        <v>97</v>
      </c>
    </row>
    <row r="61" spans="1:9" ht="29.25" x14ac:dyDescent="0.25">
      <c r="A61" s="1">
        <v>54</v>
      </c>
      <c r="B61" s="7">
        <v>42812</v>
      </c>
      <c r="C61" s="6" t="s">
        <v>2</v>
      </c>
      <c r="D61" s="1" t="s">
        <v>9</v>
      </c>
      <c r="E61" s="38" t="s">
        <v>76</v>
      </c>
      <c r="F61" s="3" t="s">
        <v>84</v>
      </c>
      <c r="G61" s="3" t="s">
        <v>140</v>
      </c>
      <c r="H61" s="1" t="s">
        <v>18</v>
      </c>
      <c r="I61" s="1" t="s">
        <v>97</v>
      </c>
    </row>
    <row r="62" spans="1:9" ht="43.5" x14ac:dyDescent="0.25">
      <c r="A62" s="1">
        <v>55</v>
      </c>
      <c r="B62" s="7">
        <v>42812</v>
      </c>
      <c r="C62" s="6" t="s">
        <v>2</v>
      </c>
      <c r="D62" s="1" t="s">
        <v>26</v>
      </c>
      <c r="E62" s="38" t="s">
        <v>128</v>
      </c>
      <c r="F62" s="3" t="s">
        <v>133</v>
      </c>
      <c r="G62" s="3" t="s">
        <v>132</v>
      </c>
      <c r="H62" s="1" t="s">
        <v>18</v>
      </c>
      <c r="I62" s="1" t="s">
        <v>97</v>
      </c>
    </row>
    <row r="63" spans="1:9" ht="28.5" x14ac:dyDescent="0.2">
      <c r="A63" s="1">
        <v>56</v>
      </c>
      <c r="B63" s="7">
        <v>42812</v>
      </c>
      <c r="C63" s="6" t="s">
        <v>2</v>
      </c>
      <c r="D63" s="1" t="s">
        <v>5</v>
      </c>
      <c r="E63" s="1" t="s">
        <v>37</v>
      </c>
      <c r="F63" s="3" t="s">
        <v>16</v>
      </c>
      <c r="G63" s="3" t="s">
        <v>132</v>
      </c>
      <c r="H63" s="1" t="s">
        <v>18</v>
      </c>
      <c r="I63" s="1" t="s">
        <v>97</v>
      </c>
    </row>
    <row r="64" spans="1:9" ht="28.5" x14ac:dyDescent="0.2">
      <c r="A64" s="1">
        <v>57</v>
      </c>
      <c r="B64" s="7">
        <v>42812</v>
      </c>
      <c r="C64" s="6" t="s">
        <v>2</v>
      </c>
      <c r="D64" s="1" t="s">
        <v>3</v>
      </c>
      <c r="E64" s="1" t="s">
        <v>37</v>
      </c>
      <c r="F64" s="3" t="s">
        <v>16</v>
      </c>
      <c r="G64" s="3" t="s">
        <v>132</v>
      </c>
      <c r="H64" s="1" t="s">
        <v>18</v>
      </c>
      <c r="I64" s="1" t="s">
        <v>97</v>
      </c>
    </row>
    <row r="65" spans="1:9" ht="29.25" x14ac:dyDescent="0.25">
      <c r="A65" s="1">
        <v>58</v>
      </c>
      <c r="B65" s="7">
        <v>42813</v>
      </c>
      <c r="C65" s="6" t="s">
        <v>2</v>
      </c>
      <c r="D65" s="1" t="s">
        <v>5</v>
      </c>
      <c r="E65" s="38" t="s">
        <v>76</v>
      </c>
      <c r="F65" s="3" t="s">
        <v>84</v>
      </c>
      <c r="G65" s="3" t="s">
        <v>134</v>
      </c>
      <c r="H65" s="1" t="s">
        <v>18</v>
      </c>
      <c r="I65" s="1" t="s">
        <v>97</v>
      </c>
    </row>
    <row r="66" spans="1:9" ht="28.5" x14ac:dyDescent="0.2">
      <c r="A66" s="1">
        <v>59</v>
      </c>
      <c r="B66" s="7">
        <v>42813</v>
      </c>
      <c r="C66" s="6" t="s">
        <v>2</v>
      </c>
      <c r="D66" s="1" t="s">
        <v>3</v>
      </c>
      <c r="E66" s="1" t="s">
        <v>54</v>
      </c>
      <c r="F66" s="3" t="s">
        <v>55</v>
      </c>
      <c r="G66" s="3" t="s">
        <v>135</v>
      </c>
      <c r="H66" s="1" t="s">
        <v>18</v>
      </c>
      <c r="I66" s="1" t="s">
        <v>97</v>
      </c>
    </row>
    <row r="67" spans="1:9" x14ac:dyDescent="0.2">
      <c r="A67" s="1">
        <v>60</v>
      </c>
      <c r="B67" s="7">
        <v>42813</v>
      </c>
      <c r="C67" s="6" t="s">
        <v>2</v>
      </c>
      <c r="D67" s="1" t="s">
        <v>26</v>
      </c>
      <c r="E67" s="25" t="s">
        <v>66</v>
      </c>
      <c r="F67" s="3" t="s">
        <v>67</v>
      </c>
      <c r="G67" s="3" t="s">
        <v>52</v>
      </c>
      <c r="H67" s="1" t="s">
        <v>18</v>
      </c>
      <c r="I67" s="1" t="s">
        <v>97</v>
      </c>
    </row>
    <row r="68" spans="1:9" x14ac:dyDescent="0.2">
      <c r="A68" s="1">
        <v>61</v>
      </c>
      <c r="B68" s="7">
        <v>42813</v>
      </c>
      <c r="C68" s="6" t="s">
        <v>2</v>
      </c>
      <c r="D68" s="1" t="s">
        <v>9</v>
      </c>
      <c r="E68" s="25" t="s">
        <v>66</v>
      </c>
      <c r="F68" s="3" t="s">
        <v>67</v>
      </c>
      <c r="G68" s="3" t="s">
        <v>52</v>
      </c>
      <c r="H68" s="1" t="s">
        <v>18</v>
      </c>
      <c r="I68" s="1" t="s">
        <v>97</v>
      </c>
    </row>
    <row r="69" spans="1:9" ht="29.25" x14ac:dyDescent="0.25">
      <c r="A69" s="1">
        <v>62</v>
      </c>
      <c r="B69" s="7">
        <v>42814</v>
      </c>
      <c r="C69" s="6" t="s">
        <v>2</v>
      </c>
      <c r="D69" s="1" t="s">
        <v>26</v>
      </c>
      <c r="E69" s="38" t="s">
        <v>76</v>
      </c>
      <c r="F69" s="3" t="s">
        <v>84</v>
      </c>
      <c r="G69" s="3" t="s">
        <v>52</v>
      </c>
      <c r="H69" s="1" t="s">
        <v>18</v>
      </c>
      <c r="I69" s="1" t="s">
        <v>97</v>
      </c>
    </row>
    <row r="70" spans="1:9" x14ac:dyDescent="0.2">
      <c r="A70" s="1">
        <v>63</v>
      </c>
      <c r="B70" s="7">
        <v>42814</v>
      </c>
      <c r="C70" s="6" t="s">
        <v>2</v>
      </c>
      <c r="D70" s="1" t="s">
        <v>9</v>
      </c>
      <c r="E70" s="1" t="s">
        <v>54</v>
      </c>
      <c r="F70" s="3" t="s">
        <v>55</v>
      </c>
      <c r="G70" s="3" t="s">
        <v>52</v>
      </c>
      <c r="H70" s="1" t="s">
        <v>18</v>
      </c>
      <c r="I70" s="1" t="s">
        <v>97</v>
      </c>
    </row>
    <row r="71" spans="1:9" x14ac:dyDescent="0.2">
      <c r="A71" s="1">
        <v>64</v>
      </c>
      <c r="B71" s="7">
        <v>42814</v>
      </c>
      <c r="C71" s="6" t="s">
        <v>2</v>
      </c>
      <c r="D71" s="1" t="s">
        <v>5</v>
      </c>
      <c r="E71" s="25" t="s">
        <v>66</v>
      </c>
      <c r="F71" s="3" t="s">
        <v>67</v>
      </c>
      <c r="G71" s="3" t="s">
        <v>52</v>
      </c>
      <c r="H71" s="1" t="s">
        <v>18</v>
      </c>
      <c r="I71" s="1" t="s">
        <v>97</v>
      </c>
    </row>
    <row r="72" spans="1:9" x14ac:dyDescent="0.2">
      <c r="A72" s="1">
        <v>65</v>
      </c>
      <c r="B72" s="7">
        <v>42814</v>
      </c>
      <c r="C72" s="6" t="s">
        <v>2</v>
      </c>
      <c r="D72" s="1" t="s">
        <v>3</v>
      </c>
      <c r="E72" s="25" t="s">
        <v>66</v>
      </c>
      <c r="F72" s="3" t="s">
        <v>67</v>
      </c>
      <c r="G72" s="3" t="s">
        <v>52</v>
      </c>
      <c r="H72" s="1" t="s">
        <v>18</v>
      </c>
      <c r="I72" s="1" t="s">
        <v>97</v>
      </c>
    </row>
    <row r="73" spans="1:9" ht="29.25" x14ac:dyDescent="0.25">
      <c r="A73" s="1">
        <v>66</v>
      </c>
      <c r="B73" s="7">
        <v>42817</v>
      </c>
      <c r="C73" s="6" t="s">
        <v>2</v>
      </c>
      <c r="D73" s="1" t="s">
        <v>3</v>
      </c>
      <c r="E73" s="38" t="s">
        <v>76</v>
      </c>
      <c r="F73" s="3" t="s">
        <v>84</v>
      </c>
      <c r="G73" s="3" t="s">
        <v>52</v>
      </c>
      <c r="H73" s="1" t="s">
        <v>18</v>
      </c>
      <c r="I73" s="1" t="s">
        <v>97</v>
      </c>
    </row>
    <row r="74" spans="1:9" ht="57" x14ac:dyDescent="0.2">
      <c r="A74" s="1">
        <v>67</v>
      </c>
      <c r="B74" s="7">
        <v>42817</v>
      </c>
      <c r="C74" s="6" t="s">
        <v>2</v>
      </c>
      <c r="D74" s="1" t="s">
        <v>5</v>
      </c>
      <c r="E74" s="1" t="s">
        <v>54</v>
      </c>
      <c r="F74" s="3" t="s">
        <v>55</v>
      </c>
      <c r="G74" s="39" t="s">
        <v>141</v>
      </c>
      <c r="H74" s="1" t="s">
        <v>18</v>
      </c>
      <c r="I74" s="1" t="s">
        <v>97</v>
      </c>
    </row>
    <row r="75" spans="1:9" x14ac:dyDescent="0.2">
      <c r="A75" s="1">
        <v>68</v>
      </c>
      <c r="B75" s="7">
        <v>42817</v>
      </c>
      <c r="C75" s="6" t="s">
        <v>2</v>
      </c>
      <c r="D75" s="1" t="s">
        <v>26</v>
      </c>
      <c r="E75" s="25" t="s">
        <v>66</v>
      </c>
      <c r="F75" s="3" t="s">
        <v>67</v>
      </c>
      <c r="G75" s="3" t="s">
        <v>52</v>
      </c>
      <c r="H75" s="1" t="s">
        <v>18</v>
      </c>
      <c r="I75" s="1" t="s">
        <v>97</v>
      </c>
    </row>
    <row r="76" spans="1:9" ht="28.5" x14ac:dyDescent="0.2">
      <c r="A76" s="1">
        <v>69</v>
      </c>
      <c r="B76" s="7">
        <v>42817</v>
      </c>
      <c r="C76" s="6" t="s">
        <v>2</v>
      </c>
      <c r="D76" s="1" t="s">
        <v>9</v>
      </c>
      <c r="E76" s="25" t="s">
        <v>66</v>
      </c>
      <c r="F76" s="3" t="s">
        <v>67</v>
      </c>
      <c r="G76" s="3" t="s">
        <v>142</v>
      </c>
      <c r="H76" s="1" t="s">
        <v>18</v>
      </c>
      <c r="I76" s="1" t="s">
        <v>97</v>
      </c>
    </row>
    <row r="77" spans="1:9" ht="29.25" x14ac:dyDescent="0.25">
      <c r="A77" s="1">
        <v>70</v>
      </c>
      <c r="B77" s="7">
        <v>42818</v>
      </c>
      <c r="C77" s="6" t="s">
        <v>2</v>
      </c>
      <c r="D77" s="1" t="s">
        <v>26</v>
      </c>
      <c r="E77" s="38" t="s">
        <v>76</v>
      </c>
      <c r="F77" s="3" t="s">
        <v>84</v>
      </c>
      <c r="G77" s="3" t="s">
        <v>136</v>
      </c>
      <c r="H77" s="1" t="s">
        <v>18</v>
      </c>
      <c r="I77" s="1" t="s">
        <v>97</v>
      </c>
    </row>
    <row r="78" spans="1:9" x14ac:dyDescent="0.2">
      <c r="A78" s="1">
        <v>71</v>
      </c>
      <c r="B78" s="7">
        <v>42818</v>
      </c>
      <c r="C78" s="6" t="s">
        <v>2</v>
      </c>
      <c r="D78" s="1" t="s">
        <v>9</v>
      </c>
      <c r="E78" s="1" t="s">
        <v>39</v>
      </c>
      <c r="F78" s="3" t="s">
        <v>29</v>
      </c>
      <c r="G78" s="3" t="s">
        <v>52</v>
      </c>
      <c r="H78" s="1" t="s">
        <v>18</v>
      </c>
      <c r="I78" s="1" t="s">
        <v>97</v>
      </c>
    </row>
    <row r="79" spans="1:9" x14ac:dyDescent="0.2">
      <c r="A79" s="1">
        <v>72</v>
      </c>
      <c r="B79" s="7">
        <v>42818</v>
      </c>
      <c r="C79" s="6" t="s">
        <v>2</v>
      </c>
      <c r="D79" s="1" t="s">
        <v>3</v>
      </c>
      <c r="E79" s="1" t="s">
        <v>66</v>
      </c>
      <c r="F79" s="3" t="s">
        <v>67</v>
      </c>
      <c r="G79" s="3" t="s">
        <v>52</v>
      </c>
      <c r="H79" s="1" t="s">
        <v>18</v>
      </c>
      <c r="I79" s="1" t="s">
        <v>97</v>
      </c>
    </row>
    <row r="80" spans="1:9" x14ac:dyDescent="0.2">
      <c r="A80" s="1">
        <v>73</v>
      </c>
      <c r="B80" s="7">
        <v>42818</v>
      </c>
      <c r="C80" s="6" t="s">
        <v>2</v>
      </c>
      <c r="D80" s="1" t="s">
        <v>5</v>
      </c>
      <c r="E80" s="1" t="s">
        <v>66</v>
      </c>
      <c r="F80" s="3" t="s">
        <v>67</v>
      </c>
      <c r="G80" s="3" t="s">
        <v>52</v>
      </c>
      <c r="H80" s="1" t="s">
        <v>18</v>
      </c>
      <c r="I80" s="1" t="s">
        <v>97</v>
      </c>
    </row>
    <row r="81" spans="1:9" x14ac:dyDescent="0.2">
      <c r="A81" s="1">
        <v>74</v>
      </c>
      <c r="B81" s="7">
        <v>42819</v>
      </c>
      <c r="C81" s="6" t="s">
        <v>2</v>
      </c>
      <c r="D81" s="1" t="s">
        <v>26</v>
      </c>
      <c r="E81" s="1" t="s">
        <v>39</v>
      </c>
      <c r="F81" s="3" t="s">
        <v>29</v>
      </c>
      <c r="G81" s="3" t="s">
        <v>52</v>
      </c>
      <c r="H81" s="1" t="s">
        <v>18</v>
      </c>
      <c r="I81" s="1" t="s">
        <v>97</v>
      </c>
    </row>
    <row r="82" spans="1:9" ht="28.5" x14ac:dyDescent="0.2">
      <c r="A82" s="1">
        <v>75</v>
      </c>
      <c r="B82" s="7">
        <v>42819</v>
      </c>
      <c r="C82" s="6" t="s">
        <v>2</v>
      </c>
      <c r="D82" s="1" t="s">
        <v>9</v>
      </c>
      <c r="E82" s="1" t="s">
        <v>54</v>
      </c>
      <c r="F82" s="3" t="s">
        <v>55</v>
      </c>
      <c r="G82" s="3" t="s">
        <v>143</v>
      </c>
      <c r="H82" s="1" t="s">
        <v>18</v>
      </c>
      <c r="I82" s="1" t="s">
        <v>97</v>
      </c>
    </row>
    <row r="83" spans="1:9" x14ac:dyDescent="0.2">
      <c r="A83" s="1">
        <v>76</v>
      </c>
      <c r="B83" s="7">
        <v>42819</v>
      </c>
      <c r="C83" s="6" t="s">
        <v>2</v>
      </c>
      <c r="D83" s="1" t="s">
        <v>3</v>
      </c>
      <c r="E83" s="1" t="s">
        <v>66</v>
      </c>
      <c r="F83" s="3" t="s">
        <v>67</v>
      </c>
      <c r="G83" s="3" t="s">
        <v>52</v>
      </c>
      <c r="H83" s="1" t="s">
        <v>18</v>
      </c>
      <c r="I83" s="1" t="s">
        <v>97</v>
      </c>
    </row>
    <row r="84" spans="1:9" ht="29.25" x14ac:dyDescent="0.25">
      <c r="A84" s="1">
        <v>77</v>
      </c>
      <c r="B84" s="7">
        <v>42819</v>
      </c>
      <c r="C84" s="6" t="s">
        <v>2</v>
      </c>
      <c r="D84" s="1" t="s">
        <v>5</v>
      </c>
      <c r="E84" s="38" t="s">
        <v>76</v>
      </c>
      <c r="F84" s="3" t="s">
        <v>84</v>
      </c>
      <c r="G84" s="3" t="s">
        <v>136</v>
      </c>
      <c r="H84" s="1" t="s">
        <v>18</v>
      </c>
      <c r="I84" s="1" t="s">
        <v>97</v>
      </c>
    </row>
    <row r="85" spans="1:9" x14ac:dyDescent="0.2">
      <c r="A85" s="1">
        <v>78</v>
      </c>
      <c r="B85" s="7">
        <v>42820</v>
      </c>
      <c r="C85" s="6" t="s">
        <v>2</v>
      </c>
      <c r="D85" s="1" t="s">
        <v>26</v>
      </c>
      <c r="E85" s="1" t="s">
        <v>60</v>
      </c>
      <c r="F85" s="3" t="s">
        <v>21</v>
      </c>
      <c r="G85" s="3" t="s">
        <v>52</v>
      </c>
      <c r="H85" s="1" t="s">
        <v>18</v>
      </c>
      <c r="I85" s="1" t="s">
        <v>97</v>
      </c>
    </row>
    <row r="86" spans="1:9" x14ac:dyDescent="0.2">
      <c r="A86" s="1">
        <v>79</v>
      </c>
      <c r="B86" s="7">
        <v>42820</v>
      </c>
      <c r="C86" s="6" t="s">
        <v>2</v>
      </c>
      <c r="D86" s="1" t="s">
        <v>9</v>
      </c>
      <c r="E86" s="1" t="s">
        <v>66</v>
      </c>
      <c r="F86" s="3" t="s">
        <v>67</v>
      </c>
      <c r="G86" s="3" t="s">
        <v>52</v>
      </c>
      <c r="H86" s="1" t="s">
        <v>18</v>
      </c>
      <c r="I86" s="1" t="s">
        <v>97</v>
      </c>
    </row>
    <row r="87" spans="1:9" ht="29.25" x14ac:dyDescent="0.25">
      <c r="A87" s="1">
        <v>80</v>
      </c>
      <c r="B87" s="7">
        <v>42820</v>
      </c>
      <c r="C87" s="6" t="s">
        <v>2</v>
      </c>
      <c r="D87" s="1" t="s">
        <v>3</v>
      </c>
      <c r="E87" s="38" t="s">
        <v>76</v>
      </c>
      <c r="F87" s="3" t="s">
        <v>84</v>
      </c>
      <c r="G87" s="3" t="s">
        <v>136</v>
      </c>
      <c r="H87" s="1" t="s">
        <v>18</v>
      </c>
      <c r="I87" s="1" t="s">
        <v>97</v>
      </c>
    </row>
    <row r="88" spans="1:9" ht="28.5" x14ac:dyDescent="0.2">
      <c r="A88" s="1">
        <v>81</v>
      </c>
      <c r="B88" s="7">
        <v>42820</v>
      </c>
      <c r="C88" s="6" t="s">
        <v>2</v>
      </c>
      <c r="D88" s="1" t="s">
        <v>5</v>
      </c>
      <c r="E88" s="1" t="s">
        <v>54</v>
      </c>
      <c r="F88" s="3" t="s">
        <v>55</v>
      </c>
      <c r="G88" s="3" t="s">
        <v>137</v>
      </c>
      <c r="H88" s="1" t="s">
        <v>18</v>
      </c>
      <c r="I88" s="1" t="s">
        <v>97</v>
      </c>
    </row>
    <row r="89" spans="1:9" ht="29.25" x14ac:dyDescent="0.25">
      <c r="A89" s="1">
        <v>82</v>
      </c>
      <c r="B89" s="7">
        <v>42821</v>
      </c>
      <c r="C89" s="6" t="s">
        <v>2</v>
      </c>
      <c r="D89" s="1" t="s">
        <v>26</v>
      </c>
      <c r="E89" s="38" t="s">
        <v>76</v>
      </c>
      <c r="F89" s="3" t="s">
        <v>84</v>
      </c>
      <c r="G89" s="3" t="s">
        <v>136</v>
      </c>
      <c r="H89" s="1" t="s">
        <v>18</v>
      </c>
      <c r="I89" s="1" t="s">
        <v>97</v>
      </c>
    </row>
    <row r="90" spans="1:9" x14ac:dyDescent="0.2">
      <c r="A90" s="1">
        <v>83</v>
      </c>
      <c r="B90" s="7">
        <v>42821</v>
      </c>
      <c r="C90" s="6" t="s">
        <v>2</v>
      </c>
      <c r="D90" s="1" t="s">
        <v>3</v>
      </c>
      <c r="E90" s="1" t="s">
        <v>54</v>
      </c>
      <c r="F90" s="3" t="s">
        <v>55</v>
      </c>
      <c r="G90" s="3" t="s">
        <v>132</v>
      </c>
      <c r="H90" s="1" t="s">
        <v>18</v>
      </c>
      <c r="I90" s="1" t="s">
        <v>97</v>
      </c>
    </row>
    <row r="91" spans="1:9" x14ac:dyDescent="0.2">
      <c r="A91" s="1">
        <v>84</v>
      </c>
      <c r="B91" s="7">
        <v>42821</v>
      </c>
      <c r="C91" s="6" t="s">
        <v>2</v>
      </c>
      <c r="D91" s="1" t="s">
        <v>9</v>
      </c>
      <c r="E91" s="1" t="s">
        <v>66</v>
      </c>
      <c r="F91" s="3" t="s">
        <v>67</v>
      </c>
      <c r="G91" s="3" t="s">
        <v>52</v>
      </c>
      <c r="H91" s="1" t="s">
        <v>18</v>
      </c>
      <c r="I91" s="1" t="s">
        <v>97</v>
      </c>
    </row>
    <row r="92" spans="1:9" x14ac:dyDescent="0.2">
      <c r="A92" s="1">
        <v>85</v>
      </c>
      <c r="B92" s="7">
        <v>42821</v>
      </c>
      <c r="C92" s="6" t="s">
        <v>2</v>
      </c>
      <c r="D92" s="1" t="s">
        <v>5</v>
      </c>
      <c r="E92" s="1" t="s">
        <v>66</v>
      </c>
      <c r="F92" s="3" t="s">
        <v>67</v>
      </c>
      <c r="G92" s="3" t="s">
        <v>52</v>
      </c>
      <c r="H92" s="1" t="s">
        <v>18</v>
      </c>
      <c r="I92" s="1" t="s">
        <v>97</v>
      </c>
    </row>
    <row r="93" spans="1:9" ht="29.25" x14ac:dyDescent="0.25">
      <c r="A93" s="1">
        <v>86</v>
      </c>
      <c r="B93" s="7">
        <v>42822</v>
      </c>
      <c r="C93" s="6" t="s">
        <v>2</v>
      </c>
      <c r="D93" s="1" t="s">
        <v>9</v>
      </c>
      <c r="E93" s="38" t="s">
        <v>76</v>
      </c>
      <c r="F93" s="3" t="s">
        <v>84</v>
      </c>
      <c r="G93" s="3" t="s">
        <v>136</v>
      </c>
      <c r="H93" s="1" t="s">
        <v>18</v>
      </c>
      <c r="I93" s="1" t="s">
        <v>97</v>
      </c>
    </row>
    <row r="94" spans="1:9" x14ac:dyDescent="0.2">
      <c r="A94" s="1">
        <v>87</v>
      </c>
      <c r="B94" s="7">
        <v>42822</v>
      </c>
      <c r="C94" s="6" t="s">
        <v>2</v>
      </c>
      <c r="D94" s="1" t="s">
        <v>26</v>
      </c>
      <c r="E94" s="1" t="s">
        <v>54</v>
      </c>
      <c r="F94" s="3" t="s">
        <v>55</v>
      </c>
      <c r="G94" s="3" t="s">
        <v>132</v>
      </c>
      <c r="H94" s="1" t="s">
        <v>18</v>
      </c>
      <c r="I94" s="1" t="s">
        <v>97</v>
      </c>
    </row>
    <row r="95" spans="1:9" x14ac:dyDescent="0.2">
      <c r="A95" s="1">
        <v>88</v>
      </c>
      <c r="B95" s="7">
        <v>42822</v>
      </c>
      <c r="C95" s="6" t="s">
        <v>2</v>
      </c>
      <c r="D95" s="1" t="s">
        <v>5</v>
      </c>
      <c r="E95" s="1" t="s">
        <v>60</v>
      </c>
      <c r="F95" s="3" t="s">
        <v>21</v>
      </c>
      <c r="G95" s="3" t="s">
        <v>52</v>
      </c>
      <c r="H95" s="1" t="s">
        <v>18</v>
      </c>
      <c r="I95" s="1" t="s">
        <v>97</v>
      </c>
    </row>
    <row r="96" spans="1:9" x14ac:dyDescent="0.2">
      <c r="A96" s="1">
        <v>89</v>
      </c>
      <c r="B96" s="7">
        <v>42822</v>
      </c>
      <c r="C96" s="6" t="s">
        <v>2</v>
      </c>
      <c r="D96" s="1" t="s">
        <v>3</v>
      </c>
      <c r="E96" s="1" t="s">
        <v>60</v>
      </c>
      <c r="F96" s="3" t="s">
        <v>21</v>
      </c>
      <c r="G96" s="3" t="s">
        <v>52</v>
      </c>
      <c r="H96" s="1" t="s">
        <v>18</v>
      </c>
      <c r="I96" s="1" t="s">
        <v>97</v>
      </c>
    </row>
    <row r="97" spans="1:9" ht="29.25" x14ac:dyDescent="0.25">
      <c r="A97" s="1">
        <v>90</v>
      </c>
      <c r="B97" s="7">
        <v>42824</v>
      </c>
      <c r="C97" s="6" t="s">
        <v>2</v>
      </c>
      <c r="D97" s="1" t="s">
        <v>3</v>
      </c>
      <c r="E97" s="38" t="s">
        <v>76</v>
      </c>
      <c r="F97" s="3" t="s">
        <v>84</v>
      </c>
      <c r="G97" s="3" t="s">
        <v>136</v>
      </c>
      <c r="H97" s="1" t="s">
        <v>18</v>
      </c>
      <c r="I97" s="1" t="s">
        <v>97</v>
      </c>
    </row>
    <row r="98" spans="1:9" ht="15" x14ac:dyDescent="0.25">
      <c r="A98" s="1">
        <v>91</v>
      </c>
      <c r="B98" s="7">
        <v>42824</v>
      </c>
      <c r="C98" s="6" t="s">
        <v>2</v>
      </c>
      <c r="D98" s="1" t="s">
        <v>26</v>
      </c>
      <c r="E98" s="36" t="s">
        <v>125</v>
      </c>
      <c r="F98" s="3" t="s">
        <v>138</v>
      </c>
      <c r="G98" s="3" t="s">
        <v>136</v>
      </c>
      <c r="H98" s="1" t="s">
        <v>18</v>
      </c>
      <c r="I98" s="1" t="s">
        <v>97</v>
      </c>
    </row>
    <row r="99" spans="1:9" ht="28.5" x14ac:dyDescent="0.2">
      <c r="A99" s="1">
        <v>92</v>
      </c>
      <c r="B99" s="7">
        <v>42824</v>
      </c>
      <c r="C99" s="6" t="s">
        <v>2</v>
      </c>
      <c r="D99" s="1" t="s">
        <v>5</v>
      </c>
      <c r="E99" s="1" t="s">
        <v>60</v>
      </c>
      <c r="F99" s="3" t="s">
        <v>21</v>
      </c>
      <c r="G99" s="3" t="s">
        <v>455</v>
      </c>
      <c r="H99" s="1" t="s">
        <v>18</v>
      </c>
      <c r="I99" s="1" t="s">
        <v>97</v>
      </c>
    </row>
    <row r="100" spans="1:9" ht="28.5" x14ac:dyDescent="0.2">
      <c r="A100" s="1">
        <v>93</v>
      </c>
      <c r="B100" s="7">
        <v>42824</v>
      </c>
      <c r="C100" s="6" t="s">
        <v>2</v>
      </c>
      <c r="D100" s="1" t="s">
        <v>9</v>
      </c>
      <c r="E100" s="1" t="s">
        <v>60</v>
      </c>
      <c r="F100" s="3" t="s">
        <v>21</v>
      </c>
      <c r="G100" s="3" t="s">
        <v>139</v>
      </c>
      <c r="H100" s="1" t="s">
        <v>18</v>
      </c>
      <c r="I100" s="1" t="s">
        <v>97</v>
      </c>
    </row>
    <row r="101" spans="1:9" ht="28.5" x14ac:dyDescent="0.2">
      <c r="A101" s="1">
        <v>94</v>
      </c>
      <c r="B101" s="7">
        <v>42827</v>
      </c>
      <c r="C101" s="6" t="s">
        <v>2</v>
      </c>
      <c r="D101" s="1" t="s">
        <v>3</v>
      </c>
      <c r="E101" s="1" t="s">
        <v>60</v>
      </c>
      <c r="F101" s="3" t="s">
        <v>21</v>
      </c>
      <c r="G101" s="3" t="s">
        <v>455</v>
      </c>
      <c r="H101" s="1" t="s">
        <v>18</v>
      </c>
      <c r="I101" s="1" t="s">
        <v>97</v>
      </c>
    </row>
    <row r="102" spans="1:9" ht="28.5" x14ac:dyDescent="0.2">
      <c r="A102" s="1">
        <v>95</v>
      </c>
      <c r="B102" s="7">
        <v>42827</v>
      </c>
      <c r="C102" s="6" t="s">
        <v>2</v>
      </c>
      <c r="D102" s="1" t="s">
        <v>26</v>
      </c>
      <c r="E102" s="1" t="s">
        <v>60</v>
      </c>
      <c r="F102" s="3" t="s">
        <v>21</v>
      </c>
      <c r="G102" s="3" t="s">
        <v>455</v>
      </c>
      <c r="H102" s="1" t="s">
        <v>18</v>
      </c>
      <c r="I102" s="1" t="s">
        <v>97</v>
      </c>
    </row>
    <row r="103" spans="1:9" ht="28.5" x14ac:dyDescent="0.2">
      <c r="A103" s="1">
        <v>96</v>
      </c>
      <c r="B103" s="7">
        <v>42827</v>
      </c>
      <c r="C103" s="6" t="s">
        <v>2</v>
      </c>
      <c r="D103" s="1" t="s">
        <v>9</v>
      </c>
      <c r="E103" s="1" t="s">
        <v>60</v>
      </c>
      <c r="F103" s="3" t="s">
        <v>21</v>
      </c>
      <c r="G103" s="3" t="s">
        <v>455</v>
      </c>
      <c r="H103" s="1" t="s">
        <v>18</v>
      </c>
      <c r="I103" s="1" t="s">
        <v>97</v>
      </c>
    </row>
    <row r="104" spans="1:9" ht="29.25" x14ac:dyDescent="0.25">
      <c r="A104" s="1">
        <v>97</v>
      </c>
      <c r="B104" s="7">
        <v>42827</v>
      </c>
      <c r="C104" s="6" t="s">
        <v>2</v>
      </c>
      <c r="D104" s="1" t="s">
        <v>5</v>
      </c>
      <c r="E104" s="38" t="s">
        <v>76</v>
      </c>
      <c r="F104" s="3" t="s">
        <v>84</v>
      </c>
      <c r="G104" s="3" t="s">
        <v>455</v>
      </c>
      <c r="H104" s="1" t="s">
        <v>18</v>
      </c>
      <c r="I104" s="1" t="s">
        <v>97</v>
      </c>
    </row>
    <row r="105" spans="1:9" ht="28.5" x14ac:dyDescent="0.2">
      <c r="A105" s="1">
        <v>98</v>
      </c>
      <c r="B105" s="7">
        <v>42828</v>
      </c>
      <c r="C105" s="6" t="s">
        <v>2</v>
      </c>
      <c r="D105" s="1" t="s">
        <v>26</v>
      </c>
      <c r="E105" s="1" t="s">
        <v>60</v>
      </c>
      <c r="F105" s="3" t="s">
        <v>21</v>
      </c>
      <c r="G105" s="3" t="s">
        <v>455</v>
      </c>
      <c r="H105" s="1" t="s">
        <v>18</v>
      </c>
      <c r="I105" s="1" t="s">
        <v>97</v>
      </c>
    </row>
    <row r="106" spans="1:9" ht="28.5" x14ac:dyDescent="0.2">
      <c r="A106" s="1">
        <v>99</v>
      </c>
      <c r="B106" s="7">
        <v>42828</v>
      </c>
      <c r="C106" s="6" t="s">
        <v>2</v>
      </c>
      <c r="D106" s="1" t="s">
        <v>3</v>
      </c>
      <c r="E106" s="1" t="s">
        <v>60</v>
      </c>
      <c r="F106" s="3" t="s">
        <v>21</v>
      </c>
      <c r="G106" s="3" t="s">
        <v>455</v>
      </c>
      <c r="H106" s="1" t="s">
        <v>18</v>
      </c>
      <c r="I106" s="1" t="s">
        <v>97</v>
      </c>
    </row>
    <row r="107" spans="1:9" ht="28.5" x14ac:dyDescent="0.2">
      <c r="A107" s="1">
        <v>100</v>
      </c>
      <c r="B107" s="7">
        <v>42828</v>
      </c>
      <c r="C107" s="6" t="s">
        <v>2</v>
      </c>
      <c r="D107" s="1" t="s">
        <v>5</v>
      </c>
      <c r="E107" s="1" t="s">
        <v>39</v>
      </c>
      <c r="F107" s="3" t="s">
        <v>29</v>
      </c>
      <c r="G107" s="3" t="s">
        <v>455</v>
      </c>
      <c r="H107" s="1" t="s">
        <v>18</v>
      </c>
      <c r="I107" s="1" t="s">
        <v>97</v>
      </c>
    </row>
    <row r="108" spans="1:9" ht="28.5" x14ac:dyDescent="0.2">
      <c r="A108" s="1">
        <v>101</v>
      </c>
      <c r="B108" s="7">
        <v>42828</v>
      </c>
      <c r="C108" s="6" t="s">
        <v>2</v>
      </c>
      <c r="D108" s="1" t="s">
        <v>9</v>
      </c>
      <c r="E108" s="59" t="s">
        <v>76</v>
      </c>
      <c r="F108" s="3" t="s">
        <v>84</v>
      </c>
      <c r="G108" s="3" t="s">
        <v>455</v>
      </c>
      <c r="H108" s="1" t="s">
        <v>18</v>
      </c>
      <c r="I108" s="1" t="s">
        <v>97</v>
      </c>
    </row>
    <row r="109" spans="1:9" ht="29.25" x14ac:dyDescent="0.25">
      <c r="A109" s="1">
        <v>102</v>
      </c>
      <c r="B109" s="7">
        <v>42829</v>
      </c>
      <c r="C109" s="6" t="s">
        <v>2</v>
      </c>
      <c r="D109" s="1" t="s">
        <v>26</v>
      </c>
      <c r="E109" s="36" t="s">
        <v>125</v>
      </c>
      <c r="F109" s="3" t="s">
        <v>138</v>
      </c>
      <c r="G109" s="3" t="s">
        <v>455</v>
      </c>
      <c r="H109" s="1" t="s">
        <v>18</v>
      </c>
      <c r="I109" s="1" t="s">
        <v>97</v>
      </c>
    </row>
    <row r="110" spans="1:9" ht="29.25" x14ac:dyDescent="0.25">
      <c r="A110" s="1">
        <v>103</v>
      </c>
      <c r="B110" s="7">
        <v>42829</v>
      </c>
      <c r="C110" s="6" t="s">
        <v>2</v>
      </c>
      <c r="D110" s="1" t="s">
        <v>3</v>
      </c>
      <c r="E110" s="38" t="s">
        <v>76</v>
      </c>
      <c r="F110" s="3" t="s">
        <v>84</v>
      </c>
      <c r="G110" s="3" t="s">
        <v>455</v>
      </c>
      <c r="H110" s="1" t="s">
        <v>18</v>
      </c>
      <c r="I110" s="1" t="s">
        <v>97</v>
      </c>
    </row>
    <row r="111" spans="1:9" ht="28.5" x14ac:dyDescent="0.2">
      <c r="A111" s="1">
        <v>104</v>
      </c>
      <c r="B111" s="7">
        <v>42829</v>
      </c>
      <c r="C111" s="6" t="s">
        <v>2</v>
      </c>
      <c r="D111" s="1" t="s">
        <v>9</v>
      </c>
      <c r="E111" s="1" t="s">
        <v>66</v>
      </c>
      <c r="F111" s="3" t="s">
        <v>67</v>
      </c>
      <c r="G111" s="3" t="s">
        <v>455</v>
      </c>
      <c r="H111" s="1" t="s">
        <v>18</v>
      </c>
      <c r="I111" s="1" t="s">
        <v>97</v>
      </c>
    </row>
    <row r="112" spans="1:9" ht="28.5" x14ac:dyDescent="0.2">
      <c r="A112" s="1">
        <v>105</v>
      </c>
      <c r="B112" s="7">
        <v>42829</v>
      </c>
      <c r="C112" s="6" t="s">
        <v>2</v>
      </c>
      <c r="D112" s="1" t="s">
        <v>5</v>
      </c>
      <c r="E112" s="59" t="s">
        <v>60</v>
      </c>
      <c r="F112" s="3" t="s">
        <v>21</v>
      </c>
      <c r="G112" s="3" t="s">
        <v>455</v>
      </c>
      <c r="H112" s="1" t="s">
        <v>18</v>
      </c>
      <c r="I112" s="1" t="s">
        <v>97</v>
      </c>
    </row>
    <row r="113" spans="1:9" ht="29.25" x14ac:dyDescent="0.25">
      <c r="A113" s="1">
        <v>106</v>
      </c>
      <c r="B113" s="7">
        <v>42830</v>
      </c>
      <c r="C113" s="6" t="s">
        <v>2</v>
      </c>
      <c r="D113" s="1" t="s">
        <v>9</v>
      </c>
      <c r="E113" s="38" t="s">
        <v>76</v>
      </c>
      <c r="F113" s="3" t="s">
        <v>84</v>
      </c>
      <c r="G113" s="3" t="s">
        <v>455</v>
      </c>
      <c r="H113" s="1" t="s">
        <v>18</v>
      </c>
      <c r="I113" s="1" t="s">
        <v>97</v>
      </c>
    </row>
    <row r="114" spans="1:9" ht="28.5" x14ac:dyDescent="0.2">
      <c r="A114" s="1">
        <v>107</v>
      </c>
      <c r="B114" s="7">
        <v>42830</v>
      </c>
      <c r="C114" s="6" t="s">
        <v>2</v>
      </c>
      <c r="D114" s="1" t="s">
        <v>5</v>
      </c>
      <c r="E114" s="59" t="s">
        <v>60</v>
      </c>
      <c r="F114" s="3" t="s">
        <v>21</v>
      </c>
      <c r="G114" s="3" t="s">
        <v>455</v>
      </c>
      <c r="H114" s="1" t="s">
        <v>18</v>
      </c>
      <c r="I114" s="1" t="s">
        <v>97</v>
      </c>
    </row>
    <row r="115" spans="1:9" ht="28.5" x14ac:dyDescent="0.2">
      <c r="A115" s="1">
        <v>108</v>
      </c>
      <c r="B115" s="7">
        <v>42830</v>
      </c>
      <c r="C115" s="6" t="s">
        <v>2</v>
      </c>
      <c r="D115" s="1" t="s">
        <v>3</v>
      </c>
      <c r="E115" s="59" t="s">
        <v>60</v>
      </c>
      <c r="F115" s="3" t="s">
        <v>21</v>
      </c>
      <c r="G115" s="3" t="s">
        <v>455</v>
      </c>
      <c r="H115" s="1" t="s">
        <v>18</v>
      </c>
      <c r="I115" s="1" t="s">
        <v>97</v>
      </c>
    </row>
    <row r="116" spans="1:9" ht="28.5" x14ac:dyDescent="0.2">
      <c r="A116" s="1">
        <v>109</v>
      </c>
      <c r="B116" s="7">
        <v>42830</v>
      </c>
      <c r="C116" s="6" t="s">
        <v>2</v>
      </c>
      <c r="D116" s="1" t="s">
        <v>26</v>
      </c>
      <c r="E116" s="59" t="s">
        <v>60</v>
      </c>
      <c r="F116" s="3" t="s">
        <v>21</v>
      </c>
      <c r="G116" s="3" t="s">
        <v>455</v>
      </c>
      <c r="H116" s="1" t="s">
        <v>18</v>
      </c>
      <c r="I116" s="1" t="s">
        <v>97</v>
      </c>
    </row>
    <row r="117" spans="1:9" ht="29.25" x14ac:dyDescent="0.25">
      <c r="A117" s="1">
        <v>110</v>
      </c>
      <c r="B117" s="7">
        <v>42832</v>
      </c>
      <c r="C117" s="6" t="s">
        <v>2</v>
      </c>
      <c r="D117" s="1" t="s">
        <v>26</v>
      </c>
      <c r="E117" s="36" t="s">
        <v>125</v>
      </c>
      <c r="F117" s="3" t="s">
        <v>138</v>
      </c>
      <c r="G117" s="3" t="s">
        <v>456</v>
      </c>
      <c r="H117" s="1" t="s">
        <v>18</v>
      </c>
      <c r="I117" s="1" t="s">
        <v>97</v>
      </c>
    </row>
    <row r="118" spans="1:9" ht="28.5" x14ac:dyDescent="0.2">
      <c r="A118" s="1">
        <v>111</v>
      </c>
      <c r="B118" s="7">
        <v>42832</v>
      </c>
      <c r="C118" s="6" t="s">
        <v>2</v>
      </c>
      <c r="D118" s="1" t="s">
        <v>9</v>
      </c>
      <c r="E118" s="1" t="s">
        <v>54</v>
      </c>
      <c r="F118" s="3" t="s">
        <v>55</v>
      </c>
      <c r="G118" s="3" t="s">
        <v>456</v>
      </c>
      <c r="H118" s="1" t="s">
        <v>18</v>
      </c>
      <c r="I118" s="1" t="s">
        <v>97</v>
      </c>
    </row>
    <row r="119" spans="1:9" ht="28.5" x14ac:dyDescent="0.2">
      <c r="A119" s="1">
        <v>112</v>
      </c>
      <c r="B119" s="7">
        <v>42832</v>
      </c>
      <c r="C119" s="6" t="s">
        <v>2</v>
      </c>
      <c r="D119" s="1" t="s">
        <v>5</v>
      </c>
      <c r="E119" s="59" t="s">
        <v>60</v>
      </c>
      <c r="F119" s="3" t="s">
        <v>21</v>
      </c>
      <c r="G119" s="3" t="s">
        <v>456</v>
      </c>
      <c r="H119" s="1" t="s">
        <v>18</v>
      </c>
      <c r="I119" s="1" t="s">
        <v>97</v>
      </c>
    </row>
    <row r="120" spans="1:9" ht="28.5" x14ac:dyDescent="0.2">
      <c r="A120" s="1">
        <v>113</v>
      </c>
      <c r="B120" s="7">
        <v>42832</v>
      </c>
      <c r="C120" s="6" t="s">
        <v>2</v>
      </c>
      <c r="D120" s="1" t="s">
        <v>3</v>
      </c>
      <c r="E120" s="59" t="s">
        <v>60</v>
      </c>
      <c r="F120" s="3" t="s">
        <v>21</v>
      </c>
      <c r="G120" s="3" t="s">
        <v>456</v>
      </c>
      <c r="H120" s="1" t="s">
        <v>18</v>
      </c>
      <c r="I120" s="1" t="s">
        <v>97</v>
      </c>
    </row>
    <row r="121" spans="1:9" ht="29.25" x14ac:dyDescent="0.25">
      <c r="A121" s="1">
        <v>114</v>
      </c>
      <c r="B121" s="7">
        <v>42833</v>
      </c>
      <c r="C121" s="6" t="s">
        <v>2</v>
      </c>
      <c r="D121" s="1" t="s">
        <v>3</v>
      </c>
      <c r="E121" s="38" t="s">
        <v>76</v>
      </c>
      <c r="F121" s="3" t="s">
        <v>84</v>
      </c>
      <c r="G121" s="3" t="s">
        <v>456</v>
      </c>
      <c r="H121" s="1" t="s">
        <v>18</v>
      </c>
      <c r="I121" s="1" t="s">
        <v>97</v>
      </c>
    </row>
    <row r="122" spans="1:9" ht="28.5" x14ac:dyDescent="0.2">
      <c r="A122" s="1">
        <v>115</v>
      </c>
      <c r="B122" s="7">
        <v>42833</v>
      </c>
      <c r="C122" s="6" t="s">
        <v>2</v>
      </c>
      <c r="D122" s="1" t="s">
        <v>5</v>
      </c>
      <c r="E122" s="1" t="s">
        <v>54</v>
      </c>
      <c r="F122" s="3" t="s">
        <v>55</v>
      </c>
      <c r="G122" s="3" t="s">
        <v>456</v>
      </c>
      <c r="H122" s="1" t="s">
        <v>18</v>
      </c>
      <c r="I122" s="1" t="s">
        <v>97</v>
      </c>
    </row>
    <row r="123" spans="1:9" x14ac:dyDescent="0.2">
      <c r="A123" s="1">
        <v>116</v>
      </c>
      <c r="B123" s="7">
        <v>42833</v>
      </c>
      <c r="C123" s="6" t="s">
        <v>2</v>
      </c>
      <c r="D123" s="1" t="s">
        <v>9</v>
      </c>
      <c r="E123" s="103"/>
      <c r="F123" s="39"/>
      <c r="G123" s="39"/>
      <c r="H123" s="103" t="s">
        <v>24</v>
      </c>
      <c r="I123" s="103" t="s">
        <v>97</v>
      </c>
    </row>
    <row r="124" spans="1:9" ht="28.5" x14ac:dyDescent="0.2">
      <c r="A124" s="1">
        <v>117</v>
      </c>
      <c r="B124" s="7">
        <v>42833</v>
      </c>
      <c r="C124" s="6" t="s">
        <v>2</v>
      </c>
      <c r="D124" s="1" t="s">
        <v>26</v>
      </c>
      <c r="E124" s="59" t="s">
        <v>60</v>
      </c>
      <c r="F124" s="3" t="s">
        <v>21</v>
      </c>
      <c r="G124" s="3" t="s">
        <v>456</v>
      </c>
      <c r="H124" s="1" t="s">
        <v>18</v>
      </c>
      <c r="I124" s="1" t="s">
        <v>97</v>
      </c>
    </row>
    <row r="125" spans="1:9" ht="28.5" x14ac:dyDescent="0.2">
      <c r="A125" s="1">
        <v>118</v>
      </c>
      <c r="B125" s="7">
        <v>42834</v>
      </c>
      <c r="C125" s="6" t="s">
        <v>2</v>
      </c>
      <c r="D125" s="1" t="s">
        <v>5</v>
      </c>
      <c r="E125" s="59" t="s">
        <v>37</v>
      </c>
      <c r="F125" s="3" t="s">
        <v>16</v>
      </c>
      <c r="G125" s="3" t="s">
        <v>456</v>
      </c>
      <c r="H125" s="1" t="s">
        <v>18</v>
      </c>
      <c r="I125" s="1" t="s">
        <v>97</v>
      </c>
    </row>
    <row r="126" spans="1:9" ht="28.5" x14ac:dyDescent="0.2">
      <c r="A126" s="1">
        <v>119</v>
      </c>
      <c r="B126" s="7">
        <v>42834</v>
      </c>
      <c r="C126" s="6" t="s">
        <v>2</v>
      </c>
      <c r="D126" s="1" t="s">
        <v>9</v>
      </c>
      <c r="E126" s="1" t="s">
        <v>54</v>
      </c>
      <c r="F126" s="3" t="s">
        <v>55</v>
      </c>
      <c r="G126" s="3" t="s">
        <v>456</v>
      </c>
      <c r="H126" s="1" t="s">
        <v>18</v>
      </c>
      <c r="I126" s="1" t="s">
        <v>97</v>
      </c>
    </row>
    <row r="127" spans="1:9" ht="29.25" x14ac:dyDescent="0.25">
      <c r="A127" s="1">
        <v>120</v>
      </c>
      <c r="B127" s="7">
        <v>42834</v>
      </c>
      <c r="C127" s="6" t="s">
        <v>2</v>
      </c>
      <c r="D127" s="1" t="s">
        <v>26</v>
      </c>
      <c r="E127" s="36" t="s">
        <v>125</v>
      </c>
      <c r="F127" s="3" t="s">
        <v>138</v>
      </c>
      <c r="G127" s="3" t="s">
        <v>456</v>
      </c>
      <c r="H127" s="1" t="s">
        <v>18</v>
      </c>
      <c r="I127" s="1" t="s">
        <v>97</v>
      </c>
    </row>
    <row r="128" spans="1:9" ht="28.5" x14ac:dyDescent="0.2">
      <c r="A128" s="1">
        <v>121</v>
      </c>
      <c r="B128" s="7">
        <v>42835</v>
      </c>
      <c r="C128" s="6" t="s">
        <v>2</v>
      </c>
      <c r="D128" s="1" t="s">
        <v>9</v>
      </c>
      <c r="E128" s="59" t="s">
        <v>60</v>
      </c>
      <c r="F128" s="3" t="s">
        <v>21</v>
      </c>
      <c r="G128" s="3" t="s">
        <v>456</v>
      </c>
      <c r="H128" s="1" t="s">
        <v>18</v>
      </c>
      <c r="I128" s="1" t="s">
        <v>97</v>
      </c>
    </row>
    <row r="129" spans="1:10" ht="28.5" x14ac:dyDescent="0.2">
      <c r="A129" s="1">
        <v>122</v>
      </c>
      <c r="B129" s="7">
        <v>42835</v>
      </c>
      <c r="C129" s="6" t="s">
        <v>2</v>
      </c>
      <c r="D129" s="1" t="s">
        <v>26</v>
      </c>
      <c r="E129" s="1" t="s">
        <v>54</v>
      </c>
      <c r="F129" s="3" t="s">
        <v>55</v>
      </c>
      <c r="G129" s="3" t="s">
        <v>456</v>
      </c>
      <c r="H129" s="1" t="s">
        <v>18</v>
      </c>
      <c r="I129" s="1" t="s">
        <v>97</v>
      </c>
    </row>
    <row r="130" spans="1:10" ht="29.25" x14ac:dyDescent="0.25">
      <c r="A130" s="1">
        <v>123</v>
      </c>
      <c r="B130" s="7">
        <v>42835</v>
      </c>
      <c r="C130" s="6" t="s">
        <v>2</v>
      </c>
      <c r="D130" s="1" t="s">
        <v>5</v>
      </c>
      <c r="E130" s="36" t="s">
        <v>125</v>
      </c>
      <c r="F130" s="3" t="s">
        <v>138</v>
      </c>
      <c r="G130" s="3" t="s">
        <v>456</v>
      </c>
      <c r="H130" s="1" t="s">
        <v>18</v>
      </c>
      <c r="I130" s="1" t="s">
        <v>97</v>
      </c>
    </row>
    <row r="131" spans="1:10" ht="42.75" x14ac:dyDescent="0.2">
      <c r="A131" s="1">
        <v>124</v>
      </c>
      <c r="B131" s="7">
        <v>42836</v>
      </c>
      <c r="C131" s="6" t="s">
        <v>2</v>
      </c>
      <c r="D131" s="1" t="s">
        <v>9</v>
      </c>
      <c r="E131" s="59" t="s">
        <v>128</v>
      </c>
      <c r="F131" s="3" t="s">
        <v>133</v>
      </c>
      <c r="G131" s="3" t="s">
        <v>456</v>
      </c>
      <c r="H131" s="1" t="s">
        <v>18</v>
      </c>
      <c r="I131" s="1" t="s">
        <v>97</v>
      </c>
    </row>
    <row r="132" spans="1:10" ht="29.25" x14ac:dyDescent="0.25">
      <c r="A132" s="1">
        <v>125</v>
      </c>
      <c r="B132" s="7">
        <v>42836</v>
      </c>
      <c r="C132" s="6" t="s">
        <v>2</v>
      </c>
      <c r="D132" s="1" t="s">
        <v>3</v>
      </c>
      <c r="E132" s="38" t="s">
        <v>76</v>
      </c>
      <c r="F132" s="3" t="s">
        <v>84</v>
      </c>
      <c r="G132" s="3" t="s">
        <v>456</v>
      </c>
      <c r="H132" s="1" t="s">
        <v>18</v>
      </c>
      <c r="I132" s="1" t="s">
        <v>97</v>
      </c>
    </row>
    <row r="133" spans="1:10" ht="28.5" x14ac:dyDescent="0.2">
      <c r="A133" s="1">
        <v>126</v>
      </c>
      <c r="B133" s="7">
        <v>42836</v>
      </c>
      <c r="C133" s="6" t="s">
        <v>2</v>
      </c>
      <c r="D133" s="1" t="s">
        <v>26</v>
      </c>
      <c r="E133" s="59" t="s">
        <v>60</v>
      </c>
      <c r="F133" s="3" t="s">
        <v>21</v>
      </c>
      <c r="G133" s="3" t="s">
        <v>456</v>
      </c>
      <c r="H133" s="1" t="s">
        <v>18</v>
      </c>
      <c r="I133" s="1" t="s">
        <v>97</v>
      </c>
    </row>
    <row r="134" spans="1:10" ht="28.5" x14ac:dyDescent="0.2">
      <c r="A134" s="1">
        <v>127</v>
      </c>
      <c r="B134" s="7">
        <v>42836</v>
      </c>
      <c r="C134" s="6" t="s">
        <v>2</v>
      </c>
      <c r="D134" s="1" t="s">
        <v>5</v>
      </c>
      <c r="E134" s="59" t="s">
        <v>60</v>
      </c>
      <c r="F134" s="3" t="s">
        <v>21</v>
      </c>
      <c r="G134" s="3" t="s">
        <v>456</v>
      </c>
      <c r="H134" s="1" t="s">
        <v>18</v>
      </c>
      <c r="I134" s="1" t="s">
        <v>97</v>
      </c>
    </row>
    <row r="135" spans="1:10" ht="28.5" x14ac:dyDescent="0.2">
      <c r="A135" s="1">
        <v>128</v>
      </c>
      <c r="B135" s="7">
        <v>42839</v>
      </c>
      <c r="C135" s="6" t="s">
        <v>2</v>
      </c>
      <c r="D135" s="1" t="s">
        <v>5</v>
      </c>
      <c r="E135" s="59" t="s">
        <v>37</v>
      </c>
      <c r="F135" s="3" t="s">
        <v>16</v>
      </c>
      <c r="G135" s="3" t="s">
        <v>456</v>
      </c>
      <c r="H135" s="1" t="s">
        <v>18</v>
      </c>
      <c r="I135" s="1" t="s">
        <v>97</v>
      </c>
    </row>
    <row r="136" spans="1:10" ht="28.5" x14ac:dyDescent="0.2">
      <c r="A136" s="1">
        <v>129</v>
      </c>
      <c r="B136" s="7">
        <v>42839</v>
      </c>
      <c r="C136" s="6" t="s">
        <v>2</v>
      </c>
      <c r="D136" s="1" t="s">
        <v>9</v>
      </c>
      <c r="E136" s="59" t="s">
        <v>37</v>
      </c>
      <c r="F136" s="3" t="s">
        <v>16</v>
      </c>
      <c r="G136" s="3" t="s">
        <v>456</v>
      </c>
      <c r="H136" s="1" t="s">
        <v>18</v>
      </c>
      <c r="I136" s="1" t="s">
        <v>97</v>
      </c>
    </row>
    <row r="137" spans="1:10" ht="42.75" x14ac:dyDescent="0.2">
      <c r="A137" s="1">
        <v>130</v>
      </c>
      <c r="B137" s="7">
        <v>42839</v>
      </c>
      <c r="C137" s="6" t="s">
        <v>2</v>
      </c>
      <c r="D137" s="1" t="s">
        <v>3</v>
      </c>
      <c r="E137" s="59" t="s">
        <v>128</v>
      </c>
      <c r="F137" s="3" t="s">
        <v>133</v>
      </c>
      <c r="G137" s="3" t="s">
        <v>456</v>
      </c>
      <c r="H137" s="1" t="s">
        <v>18</v>
      </c>
      <c r="I137" s="1" t="s">
        <v>97</v>
      </c>
    </row>
    <row r="138" spans="1:10" ht="29.25" x14ac:dyDescent="0.25">
      <c r="A138" s="1">
        <v>131</v>
      </c>
      <c r="B138" s="7">
        <v>42839</v>
      </c>
      <c r="C138" s="6" t="s">
        <v>2</v>
      </c>
      <c r="D138" s="1" t="s">
        <v>26</v>
      </c>
      <c r="E138" s="36" t="s">
        <v>125</v>
      </c>
      <c r="F138" s="3" t="s">
        <v>138</v>
      </c>
      <c r="G138" s="3" t="s">
        <v>456</v>
      </c>
      <c r="H138" s="1" t="s">
        <v>18</v>
      </c>
      <c r="I138" s="1" t="s">
        <v>97</v>
      </c>
    </row>
    <row r="139" spans="1:10" ht="28.5" x14ac:dyDescent="0.2">
      <c r="A139" s="1">
        <v>132</v>
      </c>
      <c r="B139" s="7">
        <v>42840</v>
      </c>
      <c r="C139" s="6" t="s">
        <v>2</v>
      </c>
      <c r="D139" s="17" t="s">
        <v>5</v>
      </c>
      <c r="E139" s="107" t="s">
        <v>60</v>
      </c>
      <c r="F139" s="13" t="s">
        <v>21</v>
      </c>
      <c r="G139" s="13" t="s">
        <v>456</v>
      </c>
      <c r="H139" s="17" t="s">
        <v>18</v>
      </c>
      <c r="I139" s="17" t="s">
        <v>97</v>
      </c>
      <c r="J139" s="1" t="s">
        <v>457</v>
      </c>
    </row>
    <row r="140" spans="1:10" ht="28.5" x14ac:dyDescent="0.2">
      <c r="A140" s="1">
        <v>133</v>
      </c>
      <c r="B140" s="7">
        <v>42840</v>
      </c>
      <c r="C140" s="6" t="s">
        <v>2</v>
      </c>
      <c r="D140" s="1" t="s">
        <v>3</v>
      </c>
      <c r="E140" s="59" t="s">
        <v>60</v>
      </c>
      <c r="F140" s="3" t="s">
        <v>21</v>
      </c>
      <c r="G140" s="3" t="s">
        <v>456</v>
      </c>
      <c r="H140" s="1" t="s">
        <v>18</v>
      </c>
      <c r="I140" s="1" t="s">
        <v>97</v>
      </c>
    </row>
    <row r="141" spans="1:10" ht="28.5" x14ac:dyDescent="0.2">
      <c r="A141" s="1">
        <v>134</v>
      </c>
      <c r="B141" s="7">
        <v>42840</v>
      </c>
      <c r="C141" s="6" t="s">
        <v>2</v>
      </c>
      <c r="D141" s="1" t="s">
        <v>26</v>
      </c>
      <c r="E141" s="1" t="s">
        <v>54</v>
      </c>
      <c r="F141" s="3" t="s">
        <v>55</v>
      </c>
      <c r="G141" s="3" t="s">
        <v>456</v>
      </c>
      <c r="H141" s="1" t="s">
        <v>18</v>
      </c>
      <c r="I141" s="1" t="s">
        <v>97</v>
      </c>
    </row>
    <row r="142" spans="1:10" ht="29.25" x14ac:dyDescent="0.25">
      <c r="A142" s="1">
        <v>135</v>
      </c>
      <c r="B142" s="7">
        <v>42840</v>
      </c>
      <c r="C142" s="6" t="s">
        <v>2</v>
      </c>
      <c r="D142" s="1" t="s">
        <v>9</v>
      </c>
      <c r="E142" s="38" t="s">
        <v>76</v>
      </c>
      <c r="F142" s="3" t="s">
        <v>84</v>
      </c>
      <c r="G142" s="3" t="s">
        <v>456</v>
      </c>
      <c r="H142" s="1" t="s">
        <v>18</v>
      </c>
      <c r="I142" s="1" t="s">
        <v>97</v>
      </c>
    </row>
    <row r="143" spans="1:10" ht="28.5" x14ac:dyDescent="0.2">
      <c r="A143" s="1">
        <v>136</v>
      </c>
      <c r="B143" s="7">
        <v>42841</v>
      </c>
      <c r="C143" s="6" t="s">
        <v>2</v>
      </c>
      <c r="D143" s="17" t="s">
        <v>26</v>
      </c>
      <c r="E143" s="17" t="s">
        <v>66</v>
      </c>
      <c r="F143" s="13" t="s">
        <v>67</v>
      </c>
      <c r="G143" s="13" t="s">
        <v>458</v>
      </c>
      <c r="H143" s="17" t="s">
        <v>18</v>
      </c>
      <c r="I143" s="17" t="s">
        <v>97</v>
      </c>
    </row>
    <row r="144" spans="1:10" ht="28.5" x14ac:dyDescent="0.2">
      <c r="A144" s="1">
        <v>137</v>
      </c>
      <c r="B144" s="7">
        <v>42841</v>
      </c>
      <c r="C144" s="6" t="s">
        <v>2</v>
      </c>
      <c r="D144" s="17" t="s">
        <v>3</v>
      </c>
      <c r="E144" s="17" t="s">
        <v>66</v>
      </c>
      <c r="F144" s="13" t="s">
        <v>67</v>
      </c>
      <c r="G144" s="13" t="s">
        <v>458</v>
      </c>
      <c r="H144" s="17" t="s">
        <v>18</v>
      </c>
      <c r="I144" s="17" t="s">
        <v>97</v>
      </c>
    </row>
    <row r="145" spans="1:9" ht="28.5" x14ac:dyDescent="0.2">
      <c r="A145" s="1">
        <v>138</v>
      </c>
      <c r="B145" s="7">
        <v>42841</v>
      </c>
      <c r="C145" s="6" t="s">
        <v>2</v>
      </c>
      <c r="D145" s="1" t="s">
        <v>9</v>
      </c>
      <c r="E145" s="1" t="s">
        <v>54</v>
      </c>
      <c r="F145" s="3" t="s">
        <v>55</v>
      </c>
      <c r="G145" s="3" t="s">
        <v>456</v>
      </c>
      <c r="H145" s="1" t="s">
        <v>18</v>
      </c>
      <c r="I145" s="1" t="s">
        <v>97</v>
      </c>
    </row>
    <row r="146" spans="1:9" ht="28.5" x14ac:dyDescent="0.2">
      <c r="A146" s="1">
        <v>139</v>
      </c>
      <c r="B146" s="7">
        <v>42841</v>
      </c>
      <c r="C146" s="6" t="s">
        <v>2</v>
      </c>
      <c r="D146" s="1" t="s">
        <v>5</v>
      </c>
      <c r="E146" s="1" t="s">
        <v>39</v>
      </c>
      <c r="F146" s="3" t="s">
        <v>29</v>
      </c>
      <c r="G146" s="3" t="s">
        <v>456</v>
      </c>
      <c r="H146" s="1" t="s">
        <v>18</v>
      </c>
      <c r="I146" s="1" t="s">
        <v>97</v>
      </c>
    </row>
    <row r="147" spans="1:9" ht="28.5" x14ac:dyDescent="0.2">
      <c r="A147" s="1">
        <v>140</v>
      </c>
      <c r="B147" s="7">
        <v>42842</v>
      </c>
      <c r="C147" s="6" t="s">
        <v>2</v>
      </c>
      <c r="D147" s="1" t="s">
        <v>9</v>
      </c>
      <c r="E147" s="59" t="s">
        <v>60</v>
      </c>
      <c r="F147" s="3" t="s">
        <v>21</v>
      </c>
      <c r="G147" s="3" t="s">
        <v>456</v>
      </c>
      <c r="H147" s="1" t="s">
        <v>18</v>
      </c>
      <c r="I147" s="1" t="s">
        <v>97</v>
      </c>
    </row>
    <row r="148" spans="1:9" ht="28.5" x14ac:dyDescent="0.2">
      <c r="A148" s="1">
        <v>141</v>
      </c>
      <c r="B148" s="7">
        <v>42842</v>
      </c>
      <c r="C148" s="6" t="s">
        <v>2</v>
      </c>
      <c r="D148" s="1" t="s">
        <v>5</v>
      </c>
      <c r="E148" s="59" t="s">
        <v>60</v>
      </c>
      <c r="F148" s="3" t="s">
        <v>21</v>
      </c>
      <c r="G148" s="3" t="s">
        <v>456</v>
      </c>
      <c r="H148" s="1" t="s">
        <v>18</v>
      </c>
      <c r="I148" s="1" t="s">
        <v>97</v>
      </c>
    </row>
    <row r="149" spans="1:9" ht="28.5" x14ac:dyDescent="0.2">
      <c r="A149" s="1">
        <v>142</v>
      </c>
      <c r="B149" s="7">
        <v>42842</v>
      </c>
      <c r="C149" s="6" t="s">
        <v>2</v>
      </c>
      <c r="D149" s="1" t="s">
        <v>3</v>
      </c>
      <c r="E149" s="1" t="s">
        <v>54</v>
      </c>
      <c r="F149" s="3" t="s">
        <v>55</v>
      </c>
      <c r="G149" s="3" t="s">
        <v>456</v>
      </c>
      <c r="H149" s="1" t="s">
        <v>18</v>
      </c>
      <c r="I149" s="1" t="s">
        <v>97</v>
      </c>
    </row>
    <row r="150" spans="1:9" ht="28.5" x14ac:dyDescent="0.2">
      <c r="A150" s="1">
        <v>143</v>
      </c>
      <c r="B150" s="7">
        <v>42842</v>
      </c>
      <c r="C150" s="6" t="s">
        <v>2</v>
      </c>
      <c r="D150" s="1" t="s">
        <v>26</v>
      </c>
      <c r="E150" s="1" t="s">
        <v>39</v>
      </c>
      <c r="F150" s="3" t="s">
        <v>29</v>
      </c>
      <c r="G150" s="3" t="s">
        <v>456</v>
      </c>
      <c r="H150" s="1" t="s">
        <v>18</v>
      </c>
      <c r="I150" s="1" t="s">
        <v>97</v>
      </c>
    </row>
    <row r="151" spans="1:9" ht="28.5" x14ac:dyDescent="0.2">
      <c r="A151" s="1">
        <v>144</v>
      </c>
      <c r="B151" s="7">
        <v>42843</v>
      </c>
      <c r="C151" s="6" t="s">
        <v>2</v>
      </c>
      <c r="D151" s="1" t="s">
        <v>5</v>
      </c>
      <c r="E151" s="1" t="s">
        <v>66</v>
      </c>
      <c r="F151" s="3" t="s">
        <v>67</v>
      </c>
      <c r="G151" s="3" t="s">
        <v>458</v>
      </c>
      <c r="H151" s="1" t="s">
        <v>18</v>
      </c>
      <c r="I151" s="1" t="s">
        <v>97</v>
      </c>
    </row>
    <row r="152" spans="1:9" ht="28.5" x14ac:dyDescent="0.2">
      <c r="A152" s="1">
        <v>145</v>
      </c>
      <c r="B152" s="7">
        <v>42843</v>
      </c>
      <c r="C152" s="6" t="s">
        <v>2</v>
      </c>
      <c r="D152" s="1" t="s">
        <v>3</v>
      </c>
      <c r="E152" s="59" t="s">
        <v>37</v>
      </c>
      <c r="F152" s="3" t="s">
        <v>16</v>
      </c>
      <c r="G152" s="3" t="s">
        <v>456</v>
      </c>
      <c r="H152" s="1" t="s">
        <v>18</v>
      </c>
      <c r="I152" s="1" t="s">
        <v>97</v>
      </c>
    </row>
    <row r="153" spans="1:9" ht="42.75" x14ac:dyDescent="0.2">
      <c r="A153" s="1">
        <v>146</v>
      </c>
      <c r="B153" s="7">
        <v>42843</v>
      </c>
      <c r="C153" s="6" t="s">
        <v>2</v>
      </c>
      <c r="D153" s="1" t="s">
        <v>26</v>
      </c>
      <c r="E153" s="59" t="s">
        <v>128</v>
      </c>
      <c r="F153" s="3" t="s">
        <v>133</v>
      </c>
      <c r="G153" s="3" t="s">
        <v>456</v>
      </c>
      <c r="H153" s="1" t="s">
        <v>18</v>
      </c>
      <c r="I153" s="1" t="s">
        <v>97</v>
      </c>
    </row>
    <row r="154" spans="1:9" ht="29.25" x14ac:dyDescent="0.25">
      <c r="A154" s="1">
        <v>147</v>
      </c>
      <c r="B154" s="7">
        <v>42843</v>
      </c>
      <c r="C154" s="6" t="s">
        <v>2</v>
      </c>
      <c r="D154" s="1" t="s">
        <v>9</v>
      </c>
      <c r="E154" s="36" t="s">
        <v>125</v>
      </c>
      <c r="F154" s="3" t="s">
        <v>138</v>
      </c>
      <c r="G154" s="3" t="s">
        <v>456</v>
      </c>
      <c r="H154" s="1" t="s">
        <v>18</v>
      </c>
      <c r="I154" s="1" t="s">
        <v>97</v>
      </c>
    </row>
    <row r="155" spans="1:9" ht="28.5" x14ac:dyDescent="0.2">
      <c r="A155" s="1">
        <v>148</v>
      </c>
      <c r="B155" s="7">
        <v>42844</v>
      </c>
      <c r="C155" s="6" t="s">
        <v>2</v>
      </c>
      <c r="D155" s="1" t="s">
        <v>3</v>
      </c>
      <c r="E155" s="1" t="s">
        <v>66</v>
      </c>
      <c r="F155" s="3" t="s">
        <v>67</v>
      </c>
      <c r="G155" s="3" t="s">
        <v>459</v>
      </c>
      <c r="H155" s="1" t="s">
        <v>18</v>
      </c>
      <c r="I155" s="1" t="s">
        <v>97</v>
      </c>
    </row>
    <row r="156" spans="1:9" ht="28.5" x14ac:dyDescent="0.2">
      <c r="A156" s="1">
        <v>149</v>
      </c>
      <c r="B156" s="7">
        <v>42844</v>
      </c>
      <c r="C156" s="6" t="s">
        <v>2</v>
      </c>
      <c r="D156" s="1" t="s">
        <v>5</v>
      </c>
      <c r="E156" s="1" t="s">
        <v>66</v>
      </c>
      <c r="F156" s="3" t="s">
        <v>67</v>
      </c>
      <c r="G156" s="3" t="s">
        <v>459</v>
      </c>
      <c r="H156" s="1" t="s">
        <v>18</v>
      </c>
      <c r="I156" s="1" t="s">
        <v>97</v>
      </c>
    </row>
    <row r="157" spans="1:9" ht="28.5" x14ac:dyDescent="0.2">
      <c r="A157" s="1">
        <v>150</v>
      </c>
      <c r="B157" s="7">
        <v>42844</v>
      </c>
      <c r="C157" s="6" t="s">
        <v>2</v>
      </c>
      <c r="D157" s="1" t="s">
        <v>9</v>
      </c>
      <c r="E157" s="1" t="s">
        <v>54</v>
      </c>
      <c r="F157" s="3" t="s">
        <v>55</v>
      </c>
      <c r="G157" s="3" t="s">
        <v>456</v>
      </c>
      <c r="H157" s="1" t="s">
        <v>18</v>
      </c>
      <c r="I157" s="1" t="s">
        <v>97</v>
      </c>
    </row>
    <row r="158" spans="1:9" ht="29.25" x14ac:dyDescent="0.25">
      <c r="A158" s="1">
        <v>151</v>
      </c>
      <c r="B158" s="7">
        <v>42844</v>
      </c>
      <c r="C158" s="6" t="s">
        <v>2</v>
      </c>
      <c r="D158" s="1" t="s">
        <v>26</v>
      </c>
      <c r="E158" s="36" t="s">
        <v>125</v>
      </c>
      <c r="F158" s="3" t="s">
        <v>138</v>
      </c>
      <c r="G158" s="3" t="s">
        <v>456</v>
      </c>
      <c r="H158" s="1" t="s">
        <v>18</v>
      </c>
      <c r="I158" s="1" t="s">
        <v>97</v>
      </c>
    </row>
    <row r="159" spans="1:9" ht="28.5" x14ac:dyDescent="0.2">
      <c r="A159" s="1">
        <v>152</v>
      </c>
      <c r="B159" s="7">
        <v>42846</v>
      </c>
      <c r="C159" s="6" t="s">
        <v>2</v>
      </c>
      <c r="D159" s="1" t="s">
        <v>9</v>
      </c>
      <c r="E159" s="1" t="s">
        <v>66</v>
      </c>
      <c r="F159" s="3" t="s">
        <v>67</v>
      </c>
      <c r="G159" s="3" t="s">
        <v>459</v>
      </c>
      <c r="H159" s="1" t="s">
        <v>18</v>
      </c>
      <c r="I159" s="1" t="s">
        <v>97</v>
      </c>
    </row>
    <row r="160" spans="1:9" ht="28.5" x14ac:dyDescent="0.2">
      <c r="A160" s="1">
        <v>153</v>
      </c>
      <c r="B160" s="7">
        <v>42846</v>
      </c>
      <c r="C160" s="6" t="s">
        <v>2</v>
      </c>
      <c r="D160" s="1" t="s">
        <v>26</v>
      </c>
      <c r="E160" s="1" t="s">
        <v>66</v>
      </c>
      <c r="F160" s="3" t="s">
        <v>67</v>
      </c>
      <c r="G160" s="3" t="s">
        <v>459</v>
      </c>
      <c r="H160" s="1" t="s">
        <v>18</v>
      </c>
      <c r="I160" s="1" t="s">
        <v>97</v>
      </c>
    </row>
    <row r="161" spans="1:9" ht="28.5" x14ac:dyDescent="0.2">
      <c r="A161" s="1">
        <v>154</v>
      </c>
      <c r="B161" s="7">
        <v>42846</v>
      </c>
      <c r="C161" s="6" t="s">
        <v>2</v>
      </c>
      <c r="D161" s="1" t="s">
        <v>3</v>
      </c>
      <c r="E161" s="1" t="s">
        <v>54</v>
      </c>
      <c r="F161" s="3" t="s">
        <v>55</v>
      </c>
      <c r="G161" s="3" t="s">
        <v>456</v>
      </c>
      <c r="H161" s="1" t="s">
        <v>18</v>
      </c>
      <c r="I161" s="1" t="s">
        <v>97</v>
      </c>
    </row>
    <row r="162" spans="1:9" ht="28.5" x14ac:dyDescent="0.2">
      <c r="A162" s="1">
        <v>155</v>
      </c>
      <c r="B162" s="7">
        <v>42846</v>
      </c>
      <c r="C162" s="6" t="s">
        <v>2</v>
      </c>
      <c r="D162" s="1" t="s">
        <v>5</v>
      </c>
      <c r="E162" s="1" t="s">
        <v>39</v>
      </c>
      <c r="F162" s="3" t="s">
        <v>29</v>
      </c>
      <c r="G162" s="3" t="s">
        <v>456</v>
      </c>
      <c r="H162" s="1" t="s">
        <v>18</v>
      </c>
      <c r="I162" s="1" t="s">
        <v>97</v>
      </c>
    </row>
    <row r="163" spans="1:9" ht="29.25" x14ac:dyDescent="0.25">
      <c r="A163" s="1">
        <v>156</v>
      </c>
      <c r="B163" s="7">
        <v>42847</v>
      </c>
      <c r="C163" s="6" t="s">
        <v>2</v>
      </c>
      <c r="D163" s="1" t="s">
        <v>462</v>
      </c>
      <c r="E163" s="36" t="s">
        <v>125</v>
      </c>
      <c r="F163" s="3" t="s">
        <v>138</v>
      </c>
      <c r="G163" s="3" t="s">
        <v>456</v>
      </c>
      <c r="H163" s="1" t="s">
        <v>18</v>
      </c>
      <c r="I163" s="1" t="s">
        <v>97</v>
      </c>
    </row>
    <row r="164" spans="1:9" ht="28.5" x14ac:dyDescent="0.2">
      <c r="A164" s="1">
        <v>157</v>
      </c>
      <c r="B164" s="7">
        <v>42847</v>
      </c>
      <c r="C164" s="6" t="s">
        <v>2</v>
      </c>
      <c r="D164" s="1" t="s">
        <v>463</v>
      </c>
      <c r="E164" s="1" t="s">
        <v>54</v>
      </c>
      <c r="F164" s="3" t="s">
        <v>55</v>
      </c>
      <c r="G164" s="3" t="s">
        <v>456</v>
      </c>
      <c r="H164" s="1" t="s">
        <v>18</v>
      </c>
      <c r="I164" s="1" t="s">
        <v>97</v>
      </c>
    </row>
    <row r="165" spans="1:9" ht="28.5" x14ac:dyDescent="0.2">
      <c r="A165" s="1">
        <v>158</v>
      </c>
      <c r="B165" s="7">
        <v>42847</v>
      </c>
      <c r="C165" s="6" t="s">
        <v>2</v>
      </c>
      <c r="D165" s="1" t="s">
        <v>464</v>
      </c>
      <c r="E165" s="1" t="s">
        <v>66</v>
      </c>
      <c r="F165" s="3" t="s">
        <v>67</v>
      </c>
      <c r="G165" s="3" t="s">
        <v>459</v>
      </c>
      <c r="H165" s="1" t="s">
        <v>18</v>
      </c>
      <c r="I165" s="1" t="s">
        <v>97</v>
      </c>
    </row>
    <row r="166" spans="1:9" ht="28.5" x14ac:dyDescent="0.2">
      <c r="A166" s="1">
        <v>159</v>
      </c>
      <c r="B166" s="7">
        <v>42847</v>
      </c>
      <c r="C166" s="6" t="s">
        <v>2</v>
      </c>
      <c r="D166" s="1" t="s">
        <v>9</v>
      </c>
      <c r="E166" s="1" t="s">
        <v>66</v>
      </c>
      <c r="F166" s="3" t="s">
        <v>67</v>
      </c>
      <c r="G166" s="3" t="s">
        <v>459</v>
      </c>
      <c r="H166" s="1" t="s">
        <v>18</v>
      </c>
      <c r="I166" s="1" t="s">
        <v>97</v>
      </c>
    </row>
    <row r="167" spans="1:9" ht="28.5" x14ac:dyDescent="0.2">
      <c r="A167" s="1">
        <v>160</v>
      </c>
      <c r="B167" s="7">
        <v>42847</v>
      </c>
      <c r="C167" s="6" t="s">
        <v>2</v>
      </c>
      <c r="D167" s="1" t="s">
        <v>5</v>
      </c>
      <c r="E167" s="1" t="s">
        <v>66</v>
      </c>
      <c r="F167" s="3" t="s">
        <v>67</v>
      </c>
      <c r="G167" s="3" t="s">
        <v>459</v>
      </c>
      <c r="H167" s="1" t="s">
        <v>18</v>
      </c>
      <c r="I167" s="1" t="s">
        <v>97</v>
      </c>
    </row>
    <row r="168" spans="1:9" ht="28.5" x14ac:dyDescent="0.2">
      <c r="A168" s="1">
        <v>161</v>
      </c>
      <c r="B168" s="7">
        <v>42847</v>
      </c>
      <c r="C168" s="6" t="s">
        <v>2</v>
      </c>
      <c r="D168" s="1" t="s">
        <v>3</v>
      </c>
      <c r="E168" s="1" t="s">
        <v>66</v>
      </c>
      <c r="F168" s="3" t="s">
        <v>67</v>
      </c>
      <c r="G168" s="3" t="s">
        <v>459</v>
      </c>
      <c r="H168" s="1" t="s">
        <v>18</v>
      </c>
      <c r="I168" s="1" t="s">
        <v>97</v>
      </c>
    </row>
    <row r="169" spans="1:9" ht="28.5" x14ac:dyDescent="0.2">
      <c r="A169" s="1">
        <v>162</v>
      </c>
      <c r="B169" s="7">
        <v>42847</v>
      </c>
      <c r="C169" s="6" t="s">
        <v>2</v>
      </c>
      <c r="D169" s="1" t="s">
        <v>26</v>
      </c>
      <c r="E169" s="1" t="s">
        <v>66</v>
      </c>
      <c r="F169" s="3" t="s">
        <v>67</v>
      </c>
      <c r="G169" s="3" t="s">
        <v>459</v>
      </c>
      <c r="H169" s="1" t="s">
        <v>18</v>
      </c>
      <c r="I169" s="1" t="s">
        <v>97</v>
      </c>
    </row>
    <row r="170" spans="1:9" ht="28.5" x14ac:dyDescent="0.2">
      <c r="A170" s="1">
        <v>163</v>
      </c>
      <c r="B170" s="7">
        <v>42848</v>
      </c>
      <c r="C170" s="6" t="s">
        <v>2</v>
      </c>
      <c r="D170" s="1" t="s">
        <v>9</v>
      </c>
      <c r="E170" s="1" t="s">
        <v>66</v>
      </c>
      <c r="F170" s="3" t="s">
        <v>67</v>
      </c>
      <c r="G170" s="3" t="s">
        <v>459</v>
      </c>
      <c r="H170" s="1" t="s">
        <v>18</v>
      </c>
      <c r="I170" s="1" t="s">
        <v>97</v>
      </c>
    </row>
    <row r="171" spans="1:9" ht="28.5" x14ac:dyDescent="0.2">
      <c r="A171" s="1">
        <v>164</v>
      </c>
      <c r="B171" s="7">
        <v>42848</v>
      </c>
      <c r="C171" s="6" t="s">
        <v>2</v>
      </c>
      <c r="D171" s="1" t="s">
        <v>26</v>
      </c>
      <c r="E171" s="1" t="s">
        <v>66</v>
      </c>
      <c r="F171" s="3" t="s">
        <v>67</v>
      </c>
      <c r="G171" s="3" t="s">
        <v>459</v>
      </c>
      <c r="H171" s="1" t="s">
        <v>18</v>
      </c>
      <c r="I171" s="1" t="s">
        <v>97</v>
      </c>
    </row>
    <row r="172" spans="1:9" ht="28.5" x14ac:dyDescent="0.2">
      <c r="A172" s="1">
        <v>165</v>
      </c>
      <c r="B172" s="7">
        <v>42848</v>
      </c>
      <c r="C172" s="6" t="s">
        <v>2</v>
      </c>
      <c r="D172" s="1" t="s">
        <v>3</v>
      </c>
      <c r="E172" s="1" t="s">
        <v>66</v>
      </c>
      <c r="F172" s="3" t="s">
        <v>67</v>
      </c>
      <c r="G172" s="3" t="s">
        <v>459</v>
      </c>
      <c r="H172" s="1" t="s">
        <v>18</v>
      </c>
      <c r="I172" s="1" t="s">
        <v>97</v>
      </c>
    </row>
    <row r="173" spans="1:9" ht="28.5" x14ac:dyDescent="0.2">
      <c r="A173" s="1">
        <v>166</v>
      </c>
      <c r="B173" s="7">
        <v>42848</v>
      </c>
      <c r="C173" s="6" t="s">
        <v>2</v>
      </c>
      <c r="D173" s="1" t="s">
        <v>5</v>
      </c>
      <c r="E173" s="1" t="s">
        <v>66</v>
      </c>
      <c r="F173" s="3" t="s">
        <v>67</v>
      </c>
      <c r="G173" s="3" t="s">
        <v>459</v>
      </c>
      <c r="H173" s="1" t="s">
        <v>18</v>
      </c>
      <c r="I173" s="1" t="s">
        <v>97</v>
      </c>
    </row>
    <row r="174" spans="1:9" ht="28.5" x14ac:dyDescent="0.2">
      <c r="A174" s="1">
        <v>167</v>
      </c>
      <c r="B174" s="7">
        <v>42848</v>
      </c>
      <c r="C174" s="6" t="s">
        <v>2</v>
      </c>
      <c r="D174" s="1" t="s">
        <v>462</v>
      </c>
      <c r="E174" s="1" t="s">
        <v>54</v>
      </c>
      <c r="F174" s="3" t="s">
        <v>55</v>
      </c>
      <c r="G174" s="3" t="s">
        <v>456</v>
      </c>
      <c r="H174" s="1" t="s">
        <v>18</v>
      </c>
      <c r="I174" s="1" t="s">
        <v>97</v>
      </c>
    </row>
    <row r="175" spans="1:9" ht="29.25" x14ac:dyDescent="0.25">
      <c r="A175" s="1">
        <v>168</v>
      </c>
      <c r="B175" s="7">
        <v>42848</v>
      </c>
      <c r="C175" s="6" t="s">
        <v>2</v>
      </c>
      <c r="D175" s="1" t="s">
        <v>463</v>
      </c>
      <c r="E175" s="36" t="s">
        <v>125</v>
      </c>
      <c r="F175" s="3" t="s">
        <v>138</v>
      </c>
      <c r="G175" s="3" t="s">
        <v>456</v>
      </c>
      <c r="H175" s="1" t="s">
        <v>18</v>
      </c>
      <c r="I175" s="1" t="s">
        <v>97</v>
      </c>
    </row>
    <row r="176" spans="1:9" ht="28.5" x14ac:dyDescent="0.2">
      <c r="A176" s="1">
        <v>169</v>
      </c>
      <c r="B176" s="7">
        <v>42848</v>
      </c>
      <c r="C176" s="6" t="s">
        <v>2</v>
      </c>
      <c r="D176" s="1" t="s">
        <v>464</v>
      </c>
      <c r="E176" s="59" t="s">
        <v>149</v>
      </c>
      <c r="F176" s="3" t="s">
        <v>465</v>
      </c>
      <c r="G176" s="3" t="s">
        <v>456</v>
      </c>
      <c r="H176" s="1" t="s">
        <v>18</v>
      </c>
      <c r="I176" s="1" t="s">
        <v>97</v>
      </c>
    </row>
    <row r="177" spans="1:9" ht="28.5" x14ac:dyDescent="0.2">
      <c r="A177" s="1">
        <v>170</v>
      </c>
      <c r="B177" s="7">
        <v>42849</v>
      </c>
      <c r="C177" s="6" t="s">
        <v>2</v>
      </c>
      <c r="D177" s="1" t="s">
        <v>26</v>
      </c>
      <c r="E177" s="1" t="s">
        <v>66</v>
      </c>
      <c r="F177" s="3" t="s">
        <v>67</v>
      </c>
      <c r="G177" s="3" t="s">
        <v>459</v>
      </c>
      <c r="H177" s="1" t="s">
        <v>18</v>
      </c>
      <c r="I177" s="1" t="s">
        <v>97</v>
      </c>
    </row>
    <row r="178" spans="1:9" ht="28.5" x14ac:dyDescent="0.2">
      <c r="A178" s="1">
        <v>171</v>
      </c>
      <c r="B178" s="7">
        <v>42849</v>
      </c>
      <c r="C178" s="33" t="s">
        <v>2</v>
      </c>
      <c r="D178" s="31" t="s">
        <v>463</v>
      </c>
      <c r="E178" s="31" t="s">
        <v>66</v>
      </c>
      <c r="F178" s="14" t="s">
        <v>67</v>
      </c>
      <c r="G178" s="14" t="s">
        <v>459</v>
      </c>
      <c r="H178" s="31" t="s">
        <v>18</v>
      </c>
      <c r="I178" s="31" t="s">
        <v>97</v>
      </c>
    </row>
    <row r="179" spans="1:9" ht="28.5" x14ac:dyDescent="0.2">
      <c r="A179" s="1">
        <v>172</v>
      </c>
      <c r="B179" s="7">
        <v>42849</v>
      </c>
      <c r="C179" s="6" t="s">
        <v>2</v>
      </c>
      <c r="D179" s="1" t="s">
        <v>5</v>
      </c>
      <c r="E179" s="59" t="s">
        <v>60</v>
      </c>
      <c r="F179" s="3" t="s">
        <v>21</v>
      </c>
      <c r="G179" s="3" t="s">
        <v>459</v>
      </c>
      <c r="H179" s="1" t="s">
        <v>18</v>
      </c>
      <c r="I179" s="1" t="s">
        <v>97</v>
      </c>
    </row>
    <row r="180" spans="1:9" ht="28.5" x14ac:dyDescent="0.2">
      <c r="A180" s="1">
        <v>173</v>
      </c>
      <c r="B180" s="7">
        <v>42849</v>
      </c>
      <c r="C180" s="6" t="s">
        <v>2</v>
      </c>
      <c r="D180" s="1" t="s">
        <v>9</v>
      </c>
      <c r="E180" s="1" t="s">
        <v>54</v>
      </c>
      <c r="F180" s="3" t="s">
        <v>55</v>
      </c>
      <c r="G180" s="3" t="s">
        <v>456</v>
      </c>
      <c r="H180" s="1" t="s">
        <v>18</v>
      </c>
      <c r="I180" s="1" t="s">
        <v>97</v>
      </c>
    </row>
    <row r="181" spans="1:9" ht="28.5" x14ac:dyDescent="0.2">
      <c r="A181" s="1">
        <v>174</v>
      </c>
      <c r="B181" s="7">
        <v>42849</v>
      </c>
      <c r="C181" s="6" t="s">
        <v>2</v>
      </c>
      <c r="D181" s="1" t="s">
        <v>464</v>
      </c>
      <c r="E181" s="1" t="s">
        <v>54</v>
      </c>
      <c r="F181" s="3" t="s">
        <v>55</v>
      </c>
      <c r="G181" s="3" t="s">
        <v>456</v>
      </c>
      <c r="H181" s="1" t="s">
        <v>18</v>
      </c>
      <c r="I181" s="1" t="s">
        <v>97</v>
      </c>
    </row>
    <row r="182" spans="1:9" ht="29.25" x14ac:dyDescent="0.25">
      <c r="A182" s="1">
        <v>175</v>
      </c>
      <c r="B182" s="7">
        <v>42849</v>
      </c>
      <c r="C182" s="6" t="s">
        <v>2</v>
      </c>
      <c r="D182" s="1" t="s">
        <v>3</v>
      </c>
      <c r="E182" s="38" t="s">
        <v>76</v>
      </c>
      <c r="F182" s="3" t="s">
        <v>84</v>
      </c>
      <c r="G182" s="3" t="s">
        <v>456</v>
      </c>
      <c r="H182" s="1" t="s">
        <v>18</v>
      </c>
      <c r="I182" s="1" t="s">
        <v>97</v>
      </c>
    </row>
    <row r="183" spans="1:9" ht="29.25" x14ac:dyDescent="0.25">
      <c r="A183" s="1">
        <v>176</v>
      </c>
      <c r="B183" s="7">
        <v>42849</v>
      </c>
      <c r="C183" s="6" t="s">
        <v>2</v>
      </c>
      <c r="D183" s="1" t="s">
        <v>462</v>
      </c>
      <c r="E183" s="36" t="s">
        <v>125</v>
      </c>
      <c r="F183" s="3" t="s">
        <v>138</v>
      </c>
      <c r="G183" s="3" t="s">
        <v>456</v>
      </c>
      <c r="H183" s="1" t="s">
        <v>18</v>
      </c>
      <c r="I183" s="1" t="s">
        <v>97</v>
      </c>
    </row>
    <row r="184" spans="1:9" ht="28.5" x14ac:dyDescent="0.2">
      <c r="A184" s="1">
        <v>177</v>
      </c>
      <c r="B184" s="7">
        <v>42850</v>
      </c>
      <c r="C184" s="6" t="s">
        <v>2</v>
      </c>
      <c r="D184" s="1" t="s">
        <v>9</v>
      </c>
      <c r="E184" s="1" t="s">
        <v>66</v>
      </c>
      <c r="F184" s="3" t="s">
        <v>67</v>
      </c>
      <c r="G184" s="3" t="s">
        <v>459</v>
      </c>
      <c r="H184" s="1" t="s">
        <v>18</v>
      </c>
      <c r="I184" s="1" t="s">
        <v>97</v>
      </c>
    </row>
    <row r="185" spans="1:9" ht="28.5" x14ac:dyDescent="0.2">
      <c r="A185" s="1">
        <v>178</v>
      </c>
      <c r="B185" s="7">
        <v>42850</v>
      </c>
      <c r="C185" s="33" t="s">
        <v>2</v>
      </c>
      <c r="D185" s="1" t="s">
        <v>3</v>
      </c>
      <c r="E185" s="59" t="s">
        <v>37</v>
      </c>
      <c r="F185" s="3" t="s">
        <v>16</v>
      </c>
      <c r="G185" s="3" t="s">
        <v>456</v>
      </c>
      <c r="H185" s="1" t="s">
        <v>18</v>
      </c>
      <c r="I185" s="1" t="s">
        <v>97</v>
      </c>
    </row>
    <row r="186" spans="1:9" ht="28.5" x14ac:dyDescent="0.2">
      <c r="A186" s="1">
        <v>179</v>
      </c>
      <c r="B186" s="7">
        <v>42850</v>
      </c>
      <c r="C186" s="6" t="s">
        <v>2</v>
      </c>
      <c r="D186" s="1" t="s">
        <v>462</v>
      </c>
      <c r="E186" s="59" t="s">
        <v>37</v>
      </c>
      <c r="F186" s="3" t="s">
        <v>16</v>
      </c>
      <c r="G186" s="3" t="s">
        <v>456</v>
      </c>
      <c r="H186" s="1" t="s">
        <v>18</v>
      </c>
      <c r="I186" s="1" t="s">
        <v>97</v>
      </c>
    </row>
    <row r="187" spans="1:9" ht="28.5" x14ac:dyDescent="0.2">
      <c r="A187" s="1">
        <v>180</v>
      </c>
      <c r="B187" s="7">
        <v>42850</v>
      </c>
      <c r="C187" s="6" t="s">
        <v>2</v>
      </c>
      <c r="D187" s="1" t="s">
        <v>26</v>
      </c>
      <c r="E187" s="1" t="s">
        <v>54</v>
      </c>
      <c r="F187" s="3" t="s">
        <v>55</v>
      </c>
      <c r="G187" s="3" t="s">
        <v>456</v>
      </c>
      <c r="H187" s="1" t="s">
        <v>18</v>
      </c>
      <c r="I187" s="1" t="s">
        <v>97</v>
      </c>
    </row>
    <row r="188" spans="1:9" ht="29.25" x14ac:dyDescent="0.25">
      <c r="A188" s="1">
        <v>181</v>
      </c>
      <c r="B188" s="7">
        <v>42850</v>
      </c>
      <c r="C188" s="6" t="s">
        <v>2</v>
      </c>
      <c r="D188" s="1" t="s">
        <v>464</v>
      </c>
      <c r="E188" s="36" t="s">
        <v>125</v>
      </c>
      <c r="F188" s="3" t="s">
        <v>138</v>
      </c>
      <c r="G188" s="3" t="s">
        <v>456</v>
      </c>
      <c r="H188" s="1" t="s">
        <v>18</v>
      </c>
      <c r="I188" s="1" t="s">
        <v>97</v>
      </c>
    </row>
    <row r="189" spans="1:9" ht="29.25" x14ac:dyDescent="0.25">
      <c r="A189" s="1">
        <v>182</v>
      </c>
      <c r="B189" s="7">
        <v>42850</v>
      </c>
      <c r="C189" s="6" t="s">
        <v>2</v>
      </c>
      <c r="D189" s="1" t="s">
        <v>5</v>
      </c>
      <c r="E189" s="36" t="s">
        <v>125</v>
      </c>
      <c r="F189" s="3" t="s">
        <v>138</v>
      </c>
      <c r="G189" s="3" t="s">
        <v>456</v>
      </c>
      <c r="H189" s="1" t="s">
        <v>18</v>
      </c>
      <c r="I189" s="1" t="s">
        <v>97</v>
      </c>
    </row>
    <row r="190" spans="1:9" ht="28.5" x14ac:dyDescent="0.2">
      <c r="A190" s="17">
        <v>183</v>
      </c>
      <c r="B190" s="15">
        <v>42850</v>
      </c>
      <c r="C190" s="16" t="s">
        <v>2</v>
      </c>
      <c r="D190" s="17" t="s">
        <v>463</v>
      </c>
      <c r="E190" s="17"/>
      <c r="F190" s="13"/>
      <c r="G190" s="13" t="s">
        <v>456</v>
      </c>
      <c r="H190" s="17" t="s">
        <v>24</v>
      </c>
      <c r="I190" s="17" t="s">
        <v>97</v>
      </c>
    </row>
    <row r="191" spans="1:9" ht="28.5" x14ac:dyDescent="0.2">
      <c r="A191" s="1">
        <v>184</v>
      </c>
      <c r="B191" s="7">
        <v>42851</v>
      </c>
      <c r="C191" s="6" t="s">
        <v>2</v>
      </c>
      <c r="D191" s="1" t="s">
        <v>9</v>
      </c>
      <c r="E191" s="1" t="s">
        <v>66</v>
      </c>
      <c r="F191" s="3" t="s">
        <v>67</v>
      </c>
      <c r="G191" s="3" t="s">
        <v>459</v>
      </c>
      <c r="H191" s="1" t="s">
        <v>18</v>
      </c>
      <c r="I191" s="1" t="s">
        <v>97</v>
      </c>
    </row>
    <row r="192" spans="1:9" ht="28.5" x14ac:dyDescent="0.2">
      <c r="A192" s="1">
        <v>185</v>
      </c>
      <c r="B192" s="7">
        <v>42851</v>
      </c>
      <c r="C192" s="33" t="s">
        <v>2</v>
      </c>
      <c r="D192" s="1" t="s">
        <v>3</v>
      </c>
      <c r="E192" s="1" t="s">
        <v>66</v>
      </c>
      <c r="F192" s="3" t="s">
        <v>67</v>
      </c>
      <c r="G192" s="3" t="s">
        <v>459</v>
      </c>
      <c r="H192" s="1" t="s">
        <v>18</v>
      </c>
      <c r="I192" s="1" t="s">
        <v>97</v>
      </c>
    </row>
    <row r="193" spans="1:9" ht="28.5" x14ac:dyDescent="0.2">
      <c r="A193" s="1">
        <v>186</v>
      </c>
      <c r="B193" s="7">
        <v>42851</v>
      </c>
      <c r="C193" s="6" t="s">
        <v>2</v>
      </c>
      <c r="D193" s="1" t="s">
        <v>464</v>
      </c>
      <c r="E193" s="59" t="s">
        <v>37</v>
      </c>
      <c r="F193" s="3" t="s">
        <v>16</v>
      </c>
      <c r="G193" s="3" t="s">
        <v>456</v>
      </c>
      <c r="H193" s="1" t="s">
        <v>18</v>
      </c>
      <c r="I193" s="1" t="s">
        <v>97</v>
      </c>
    </row>
    <row r="194" spans="1:9" ht="28.5" x14ac:dyDescent="0.2">
      <c r="A194" s="1">
        <v>187</v>
      </c>
      <c r="B194" s="7">
        <v>42851</v>
      </c>
      <c r="C194" s="6" t="s">
        <v>2</v>
      </c>
      <c r="D194" s="1" t="s">
        <v>5</v>
      </c>
      <c r="E194" s="1" t="s">
        <v>66</v>
      </c>
      <c r="F194" s="3" t="s">
        <v>67</v>
      </c>
      <c r="G194" s="3" t="s">
        <v>459</v>
      </c>
      <c r="H194" s="1" t="s">
        <v>18</v>
      </c>
      <c r="I194" s="1" t="s">
        <v>97</v>
      </c>
    </row>
    <row r="195" spans="1:9" ht="42.75" x14ac:dyDescent="0.2">
      <c r="A195" s="1">
        <v>188</v>
      </c>
      <c r="B195" s="7">
        <v>42851</v>
      </c>
      <c r="C195" s="6" t="s">
        <v>2</v>
      </c>
      <c r="D195" s="1" t="s">
        <v>462</v>
      </c>
      <c r="E195" s="59" t="s">
        <v>128</v>
      </c>
      <c r="F195" s="3" t="s">
        <v>133</v>
      </c>
      <c r="G195" s="3" t="s">
        <v>456</v>
      </c>
      <c r="H195" s="1" t="s">
        <v>18</v>
      </c>
      <c r="I195" s="1" t="s">
        <v>97</v>
      </c>
    </row>
    <row r="196" spans="1:9" ht="28.5" x14ac:dyDescent="0.2">
      <c r="A196" s="1">
        <v>189</v>
      </c>
      <c r="B196" s="7">
        <v>42851</v>
      </c>
      <c r="C196" s="6" t="s">
        <v>2</v>
      </c>
      <c r="D196" s="1" t="s">
        <v>26</v>
      </c>
      <c r="E196" s="1" t="s">
        <v>54</v>
      </c>
      <c r="F196" s="3" t="s">
        <v>55</v>
      </c>
      <c r="G196" s="3" t="s">
        <v>456</v>
      </c>
      <c r="H196" s="1" t="s">
        <v>18</v>
      </c>
      <c r="I196" s="1" t="s">
        <v>97</v>
      </c>
    </row>
    <row r="197" spans="1:9" ht="29.25" x14ac:dyDescent="0.25">
      <c r="A197" s="1">
        <v>190</v>
      </c>
      <c r="B197" s="7">
        <v>42851</v>
      </c>
      <c r="C197" s="6" t="s">
        <v>2</v>
      </c>
      <c r="D197" s="1" t="s">
        <v>463</v>
      </c>
      <c r="E197" s="36" t="s">
        <v>125</v>
      </c>
      <c r="F197" s="3" t="s">
        <v>138</v>
      </c>
      <c r="G197" s="3" t="s">
        <v>456</v>
      </c>
      <c r="H197" s="1" t="s">
        <v>18</v>
      </c>
      <c r="I197" s="1" t="s">
        <v>97</v>
      </c>
    </row>
    <row r="198" spans="1:9" x14ac:dyDescent="0.2">
      <c r="A198" s="1">
        <v>191</v>
      </c>
      <c r="B198" s="7">
        <v>42860</v>
      </c>
      <c r="C198" s="6" t="s">
        <v>2</v>
      </c>
      <c r="D198" s="1" t="s">
        <v>463</v>
      </c>
      <c r="E198" s="1" t="s">
        <v>66</v>
      </c>
      <c r="F198" s="3" t="s">
        <v>67</v>
      </c>
      <c r="H198" s="1" t="s">
        <v>18</v>
      </c>
      <c r="I198" s="1" t="s">
        <v>97</v>
      </c>
    </row>
    <row r="199" spans="1:9" x14ac:dyDescent="0.2">
      <c r="A199" s="1">
        <v>192</v>
      </c>
      <c r="B199" s="7">
        <v>42860</v>
      </c>
      <c r="C199" s="6" t="s">
        <v>2</v>
      </c>
      <c r="D199" s="1" t="s">
        <v>464</v>
      </c>
      <c r="E199" s="1" t="s">
        <v>66</v>
      </c>
      <c r="F199" s="3" t="s">
        <v>67</v>
      </c>
      <c r="H199" s="1" t="s">
        <v>18</v>
      </c>
      <c r="I199" s="1" t="s">
        <v>97</v>
      </c>
    </row>
    <row r="200" spans="1:9" x14ac:dyDescent="0.2">
      <c r="A200" s="1">
        <v>193</v>
      </c>
      <c r="B200" s="7">
        <v>42860</v>
      </c>
      <c r="C200" s="6" t="s">
        <v>2</v>
      </c>
      <c r="D200" s="1" t="s">
        <v>462</v>
      </c>
      <c r="E200" s="1" t="s">
        <v>66</v>
      </c>
      <c r="F200" s="3" t="s">
        <v>67</v>
      </c>
      <c r="H200" s="1" t="s">
        <v>18</v>
      </c>
      <c r="I200" s="1" t="s">
        <v>97</v>
      </c>
    </row>
    <row r="201" spans="1:9" x14ac:dyDescent="0.2">
      <c r="A201" s="1">
        <v>194</v>
      </c>
      <c r="B201" s="7">
        <v>42860</v>
      </c>
      <c r="C201" s="6" t="s">
        <v>2</v>
      </c>
      <c r="D201" s="1" t="s">
        <v>9</v>
      </c>
      <c r="E201" s="59" t="s">
        <v>60</v>
      </c>
      <c r="F201" s="3" t="s">
        <v>21</v>
      </c>
      <c r="H201" s="1" t="s">
        <v>18</v>
      </c>
      <c r="I201" s="1" t="s">
        <v>97</v>
      </c>
    </row>
    <row r="202" spans="1:9" x14ac:dyDescent="0.2">
      <c r="A202" s="1">
        <v>195</v>
      </c>
      <c r="B202" s="7">
        <v>42860</v>
      </c>
      <c r="C202" s="6" t="s">
        <v>2</v>
      </c>
      <c r="D202" s="1" t="s">
        <v>3</v>
      </c>
      <c r="E202" s="1" t="s">
        <v>54</v>
      </c>
      <c r="F202" s="3" t="s">
        <v>55</v>
      </c>
      <c r="G202" s="3" t="s">
        <v>468</v>
      </c>
      <c r="H202" s="1" t="s">
        <v>18</v>
      </c>
      <c r="I202" s="1" t="s">
        <v>97</v>
      </c>
    </row>
    <row r="203" spans="1:9" ht="15" x14ac:dyDescent="0.25">
      <c r="A203" s="1">
        <v>196</v>
      </c>
      <c r="B203" s="7">
        <v>42860</v>
      </c>
      <c r="C203" s="6" t="s">
        <v>2</v>
      </c>
      <c r="D203" s="1" t="s">
        <v>5</v>
      </c>
      <c r="E203" s="36" t="s">
        <v>125</v>
      </c>
      <c r="F203" s="3" t="s">
        <v>138</v>
      </c>
      <c r="H203" s="1" t="s">
        <v>18</v>
      </c>
      <c r="I203" s="1" t="s">
        <v>97</v>
      </c>
    </row>
    <row r="204" spans="1:9" x14ac:dyDescent="0.2">
      <c r="A204" s="1">
        <v>197</v>
      </c>
      <c r="B204" s="7">
        <v>42860</v>
      </c>
      <c r="C204" s="6" t="s">
        <v>2</v>
      </c>
      <c r="D204" s="1" t="s">
        <v>26</v>
      </c>
      <c r="E204" s="1" t="s">
        <v>39</v>
      </c>
      <c r="F204" s="3" t="s">
        <v>29</v>
      </c>
      <c r="H204" s="1" t="s">
        <v>18</v>
      </c>
      <c r="I204" s="1" t="s">
        <v>97</v>
      </c>
    </row>
    <row r="205" spans="1:9" x14ac:dyDescent="0.2">
      <c r="A205" s="1">
        <v>198</v>
      </c>
      <c r="B205" s="7">
        <v>42861</v>
      </c>
      <c r="C205" s="6" t="s">
        <v>2</v>
      </c>
      <c r="D205" s="1" t="s">
        <v>26</v>
      </c>
      <c r="E205" s="59" t="s">
        <v>60</v>
      </c>
      <c r="F205" s="3" t="s">
        <v>21</v>
      </c>
      <c r="H205" s="1" t="s">
        <v>18</v>
      </c>
      <c r="I205" s="1" t="s">
        <v>97</v>
      </c>
    </row>
    <row r="206" spans="1:9" x14ac:dyDescent="0.2">
      <c r="A206" s="1">
        <v>199</v>
      </c>
      <c r="B206" s="7">
        <v>42861</v>
      </c>
      <c r="C206" s="6" t="s">
        <v>2</v>
      </c>
      <c r="D206" s="1" t="s">
        <v>462</v>
      </c>
      <c r="E206" s="59" t="s">
        <v>60</v>
      </c>
      <c r="F206" s="3" t="s">
        <v>21</v>
      </c>
      <c r="H206" s="1" t="s">
        <v>18</v>
      </c>
      <c r="I206" s="1" t="s">
        <v>97</v>
      </c>
    </row>
    <row r="207" spans="1:9" x14ac:dyDescent="0.2">
      <c r="A207" s="1">
        <v>200</v>
      </c>
      <c r="B207" s="7">
        <v>42861</v>
      </c>
      <c r="C207" s="6" t="s">
        <v>2</v>
      </c>
      <c r="D207" s="1" t="s">
        <v>5</v>
      </c>
      <c r="E207" s="59" t="s">
        <v>60</v>
      </c>
      <c r="F207" s="3" t="s">
        <v>21</v>
      </c>
      <c r="H207" s="1" t="s">
        <v>18</v>
      </c>
      <c r="I207" s="1" t="s">
        <v>97</v>
      </c>
    </row>
    <row r="208" spans="1:9" x14ac:dyDescent="0.2">
      <c r="A208" s="1">
        <v>201</v>
      </c>
      <c r="B208" s="7">
        <v>42861</v>
      </c>
      <c r="C208" s="6" t="s">
        <v>2</v>
      </c>
      <c r="D208" s="1" t="s">
        <v>464</v>
      </c>
      <c r="E208" s="59" t="s">
        <v>60</v>
      </c>
      <c r="F208" s="3" t="s">
        <v>21</v>
      </c>
      <c r="H208" s="1" t="s">
        <v>18</v>
      </c>
      <c r="I208" s="1" t="s">
        <v>97</v>
      </c>
    </row>
    <row r="209" spans="1:9" x14ac:dyDescent="0.2">
      <c r="A209" s="1">
        <v>202</v>
      </c>
      <c r="B209" s="7">
        <v>42861</v>
      </c>
      <c r="C209" s="6" t="s">
        <v>2</v>
      </c>
      <c r="D209" s="1" t="s">
        <v>9</v>
      </c>
      <c r="E209" s="1" t="s">
        <v>125</v>
      </c>
      <c r="F209" s="3" t="s">
        <v>102</v>
      </c>
      <c r="G209" s="3" t="s">
        <v>469</v>
      </c>
      <c r="H209" s="1" t="s">
        <v>18</v>
      </c>
      <c r="I209" s="1" t="s">
        <v>97</v>
      </c>
    </row>
    <row r="210" spans="1:9" ht="28.5" x14ac:dyDescent="0.2">
      <c r="A210" s="1">
        <v>203</v>
      </c>
      <c r="B210" s="7">
        <v>42861</v>
      </c>
      <c r="C210" s="6" t="s">
        <v>2</v>
      </c>
      <c r="D210" s="1" t="s">
        <v>3</v>
      </c>
      <c r="E210" s="59" t="s">
        <v>76</v>
      </c>
      <c r="F210" s="3" t="s">
        <v>84</v>
      </c>
      <c r="G210" s="3" t="s">
        <v>470</v>
      </c>
      <c r="H210" s="1" t="s">
        <v>18</v>
      </c>
      <c r="I210" s="1" t="s">
        <v>97</v>
      </c>
    </row>
    <row r="211" spans="1:9" x14ac:dyDescent="0.2">
      <c r="A211" s="1">
        <v>204</v>
      </c>
      <c r="B211" s="105">
        <v>42861</v>
      </c>
      <c r="C211" s="106" t="s">
        <v>2</v>
      </c>
      <c r="D211" s="103" t="s">
        <v>463</v>
      </c>
      <c r="E211" s="103"/>
      <c r="F211" s="39"/>
      <c r="G211" s="39" t="s">
        <v>471</v>
      </c>
      <c r="H211" s="103" t="s">
        <v>24</v>
      </c>
      <c r="I211" s="103" t="s">
        <v>97</v>
      </c>
    </row>
    <row r="212" spans="1:9" x14ac:dyDescent="0.2">
      <c r="A212" s="1">
        <v>205</v>
      </c>
      <c r="B212" s="7">
        <v>42862</v>
      </c>
      <c r="C212" s="6" t="s">
        <v>2</v>
      </c>
      <c r="D212" s="1" t="s">
        <v>464</v>
      </c>
      <c r="E212" s="59" t="s">
        <v>60</v>
      </c>
      <c r="F212" s="3" t="s">
        <v>21</v>
      </c>
      <c r="H212" s="1" t="s">
        <v>18</v>
      </c>
      <c r="I212" s="1" t="s">
        <v>97</v>
      </c>
    </row>
    <row r="213" spans="1:9" x14ac:dyDescent="0.2">
      <c r="A213" s="1">
        <v>206</v>
      </c>
      <c r="B213" s="7">
        <v>42862</v>
      </c>
      <c r="C213" s="6" t="s">
        <v>2</v>
      </c>
      <c r="D213" s="1" t="s">
        <v>26</v>
      </c>
      <c r="E213" s="1" t="s">
        <v>54</v>
      </c>
      <c r="F213" s="3" t="s">
        <v>55</v>
      </c>
      <c r="H213" s="1" t="s">
        <v>18</v>
      </c>
      <c r="I213" s="1" t="s">
        <v>97</v>
      </c>
    </row>
    <row r="214" spans="1:9" x14ac:dyDescent="0.2">
      <c r="A214" s="1">
        <v>207</v>
      </c>
      <c r="B214" s="7">
        <v>42862</v>
      </c>
      <c r="C214" s="6" t="s">
        <v>2</v>
      </c>
      <c r="D214" s="1" t="s">
        <v>463</v>
      </c>
      <c r="E214" s="1" t="s">
        <v>54</v>
      </c>
      <c r="F214" s="3" t="s">
        <v>55</v>
      </c>
      <c r="H214" s="1" t="s">
        <v>18</v>
      </c>
      <c r="I214" s="1" t="s">
        <v>97</v>
      </c>
    </row>
    <row r="215" spans="1:9" x14ac:dyDescent="0.2">
      <c r="A215" s="1">
        <v>208</v>
      </c>
      <c r="B215" s="7">
        <v>42862</v>
      </c>
      <c r="C215" s="6" t="s">
        <v>2</v>
      </c>
      <c r="D215" s="1" t="s">
        <v>3</v>
      </c>
      <c r="E215" s="1" t="s">
        <v>54</v>
      </c>
      <c r="F215" s="3" t="s">
        <v>55</v>
      </c>
      <c r="G215" s="3" t="s">
        <v>389</v>
      </c>
      <c r="H215" s="1" t="s">
        <v>18</v>
      </c>
      <c r="I215" s="1" t="s">
        <v>97</v>
      </c>
    </row>
    <row r="216" spans="1:9" x14ac:dyDescent="0.2">
      <c r="A216" s="1">
        <v>209</v>
      </c>
      <c r="B216" s="7">
        <v>42862</v>
      </c>
      <c r="C216" s="6" t="s">
        <v>2</v>
      </c>
      <c r="D216" s="1" t="s">
        <v>462</v>
      </c>
      <c r="E216" s="1" t="s">
        <v>54</v>
      </c>
      <c r="F216" s="3" t="s">
        <v>55</v>
      </c>
      <c r="H216" s="1" t="s">
        <v>18</v>
      </c>
      <c r="I216" s="1" t="s">
        <v>97</v>
      </c>
    </row>
    <row r="217" spans="1:9" x14ac:dyDescent="0.2">
      <c r="A217" s="1">
        <v>210</v>
      </c>
      <c r="B217" s="7">
        <v>42862</v>
      </c>
      <c r="C217" s="6" t="s">
        <v>2</v>
      </c>
      <c r="D217" s="1" t="s">
        <v>5</v>
      </c>
      <c r="E217" s="1" t="s">
        <v>125</v>
      </c>
      <c r="F217" s="3" t="s">
        <v>102</v>
      </c>
      <c r="H217" s="1" t="s">
        <v>18</v>
      </c>
      <c r="I217" s="1" t="s">
        <v>97</v>
      </c>
    </row>
    <row r="218" spans="1:9" x14ac:dyDescent="0.2">
      <c r="A218" s="1">
        <v>211</v>
      </c>
      <c r="B218" s="7">
        <v>42862</v>
      </c>
      <c r="C218" s="6" t="s">
        <v>2</v>
      </c>
      <c r="D218" s="1" t="s">
        <v>9</v>
      </c>
      <c r="E218" s="1" t="s">
        <v>39</v>
      </c>
      <c r="F218" s="3" t="s">
        <v>29</v>
      </c>
      <c r="H218" s="1" t="s">
        <v>18</v>
      </c>
      <c r="I218" s="1" t="s">
        <v>97</v>
      </c>
    </row>
    <row r="219" spans="1:9" x14ac:dyDescent="0.2">
      <c r="A219" s="1">
        <v>212</v>
      </c>
      <c r="B219" s="7">
        <v>42863</v>
      </c>
      <c r="C219" s="6" t="s">
        <v>2</v>
      </c>
      <c r="D219" s="1" t="s">
        <v>5</v>
      </c>
      <c r="E219" s="1" t="s">
        <v>125</v>
      </c>
      <c r="F219" s="3" t="s">
        <v>102</v>
      </c>
      <c r="H219" s="1" t="s">
        <v>18</v>
      </c>
      <c r="I219" s="1" t="s">
        <v>97</v>
      </c>
    </row>
    <row r="220" spans="1:9" x14ac:dyDescent="0.2">
      <c r="A220" s="1">
        <v>213</v>
      </c>
      <c r="B220" s="7">
        <v>42863</v>
      </c>
      <c r="C220" s="6" t="s">
        <v>2</v>
      </c>
      <c r="D220" s="1" t="s">
        <v>26</v>
      </c>
      <c r="E220" s="1" t="s">
        <v>39</v>
      </c>
      <c r="F220" s="3" t="s">
        <v>29</v>
      </c>
      <c r="H220" s="1" t="s">
        <v>18</v>
      </c>
      <c r="I220" s="1" t="s">
        <v>97</v>
      </c>
    </row>
    <row r="221" spans="1:9" x14ac:dyDescent="0.2">
      <c r="A221" s="1">
        <v>214</v>
      </c>
      <c r="B221" s="7">
        <v>42863</v>
      </c>
      <c r="C221" s="6" t="s">
        <v>2</v>
      </c>
      <c r="D221" s="1" t="s">
        <v>9</v>
      </c>
      <c r="E221" s="1" t="s">
        <v>54</v>
      </c>
      <c r="F221" s="3" t="s">
        <v>55</v>
      </c>
      <c r="H221" s="1" t="s">
        <v>18</v>
      </c>
      <c r="I221" s="1" t="s">
        <v>97</v>
      </c>
    </row>
    <row r="222" spans="1:9" x14ac:dyDescent="0.2">
      <c r="A222" s="1">
        <v>215</v>
      </c>
      <c r="B222" s="7">
        <v>42863</v>
      </c>
      <c r="C222" s="6" t="s">
        <v>2</v>
      </c>
      <c r="D222" s="1" t="s">
        <v>463</v>
      </c>
      <c r="E222" s="1" t="s">
        <v>66</v>
      </c>
      <c r="F222" s="3" t="s">
        <v>67</v>
      </c>
      <c r="H222" s="1" t="s">
        <v>18</v>
      </c>
      <c r="I222" s="1" t="s">
        <v>97</v>
      </c>
    </row>
    <row r="223" spans="1:9" x14ac:dyDescent="0.2">
      <c r="A223" s="1">
        <v>216</v>
      </c>
      <c r="B223" s="7">
        <v>42863</v>
      </c>
      <c r="C223" s="6" t="s">
        <v>2</v>
      </c>
      <c r="D223" s="1" t="s">
        <v>462</v>
      </c>
      <c r="E223" s="1" t="s">
        <v>66</v>
      </c>
      <c r="F223" s="3" t="s">
        <v>67</v>
      </c>
      <c r="H223" s="1" t="s">
        <v>18</v>
      </c>
      <c r="I223" s="1" t="s">
        <v>97</v>
      </c>
    </row>
    <row r="224" spans="1:9" x14ac:dyDescent="0.2">
      <c r="A224" s="1">
        <v>217</v>
      </c>
      <c r="B224" s="7">
        <v>42863</v>
      </c>
      <c r="C224" s="6" t="s">
        <v>2</v>
      </c>
      <c r="D224" s="1" t="s">
        <v>5</v>
      </c>
      <c r="E224" s="1" t="s">
        <v>66</v>
      </c>
      <c r="F224" s="3" t="s">
        <v>67</v>
      </c>
      <c r="H224" s="1" t="s">
        <v>18</v>
      </c>
      <c r="I224" s="1" t="s">
        <v>97</v>
      </c>
    </row>
    <row r="225" spans="1:9" x14ac:dyDescent="0.2">
      <c r="A225" s="1">
        <v>218</v>
      </c>
      <c r="B225" s="7">
        <v>42863</v>
      </c>
      <c r="C225" s="6" t="s">
        <v>2</v>
      </c>
      <c r="D225" s="1" t="s">
        <v>464</v>
      </c>
      <c r="E225" s="59" t="s">
        <v>60</v>
      </c>
      <c r="F225" s="3" t="s">
        <v>21</v>
      </c>
      <c r="H225" s="1" t="s">
        <v>18</v>
      </c>
      <c r="I225" s="1" t="s">
        <v>97</v>
      </c>
    </row>
    <row r="226" spans="1:9" x14ac:dyDescent="0.2">
      <c r="A226" s="1">
        <v>219</v>
      </c>
      <c r="B226" s="7">
        <v>42864</v>
      </c>
      <c r="C226" s="6" t="s">
        <v>2</v>
      </c>
      <c r="D226" s="1" t="s">
        <v>463</v>
      </c>
      <c r="E226" s="59" t="s">
        <v>60</v>
      </c>
      <c r="F226" s="3" t="s">
        <v>21</v>
      </c>
      <c r="H226" s="1" t="s">
        <v>18</v>
      </c>
      <c r="I226" s="1" t="s">
        <v>97</v>
      </c>
    </row>
    <row r="227" spans="1:9" x14ac:dyDescent="0.2">
      <c r="A227" s="1">
        <v>220</v>
      </c>
      <c r="B227" s="7">
        <v>42864</v>
      </c>
      <c r="C227" s="6" t="s">
        <v>2</v>
      </c>
      <c r="D227" s="1" t="s">
        <v>9</v>
      </c>
      <c r="E227" s="1" t="s">
        <v>66</v>
      </c>
      <c r="F227" s="3" t="s">
        <v>67</v>
      </c>
      <c r="H227" s="1" t="s">
        <v>18</v>
      </c>
      <c r="I227" s="1" t="s">
        <v>97</v>
      </c>
    </row>
    <row r="228" spans="1:9" x14ac:dyDescent="0.2">
      <c r="A228" s="1">
        <v>221</v>
      </c>
      <c r="B228" s="7">
        <v>42864</v>
      </c>
      <c r="C228" s="6" t="s">
        <v>2</v>
      </c>
      <c r="D228" s="1" t="s">
        <v>3</v>
      </c>
      <c r="E228" s="1" t="s">
        <v>54</v>
      </c>
      <c r="F228" s="3" t="s">
        <v>55</v>
      </c>
      <c r="H228" s="1" t="s">
        <v>18</v>
      </c>
      <c r="I228" s="1" t="s">
        <v>97</v>
      </c>
    </row>
    <row r="229" spans="1:9" x14ac:dyDescent="0.2">
      <c r="A229" s="1">
        <v>222</v>
      </c>
      <c r="B229" s="7">
        <v>42864</v>
      </c>
      <c r="C229" s="6" t="s">
        <v>2</v>
      </c>
      <c r="D229" s="1" t="s">
        <v>26</v>
      </c>
      <c r="E229" s="1" t="s">
        <v>54</v>
      </c>
      <c r="F229" s="3" t="s">
        <v>55</v>
      </c>
      <c r="H229" s="1" t="s">
        <v>18</v>
      </c>
      <c r="I229" s="1" t="s">
        <v>97</v>
      </c>
    </row>
    <row r="230" spans="1:9" x14ac:dyDescent="0.2">
      <c r="A230" s="1">
        <v>223</v>
      </c>
      <c r="B230" s="7">
        <v>42864</v>
      </c>
      <c r="C230" s="6" t="s">
        <v>2</v>
      </c>
      <c r="D230" s="1" t="s">
        <v>5</v>
      </c>
      <c r="E230" s="1" t="s">
        <v>125</v>
      </c>
      <c r="F230" s="3" t="s">
        <v>102</v>
      </c>
      <c r="H230" s="1" t="s">
        <v>18</v>
      </c>
      <c r="I230" s="1" t="s">
        <v>97</v>
      </c>
    </row>
    <row r="231" spans="1:9" x14ac:dyDescent="0.2">
      <c r="A231" s="1">
        <v>224</v>
      </c>
      <c r="B231" s="7">
        <v>42864</v>
      </c>
      <c r="C231" s="6" t="s">
        <v>2</v>
      </c>
      <c r="D231" s="1" t="s">
        <v>464</v>
      </c>
      <c r="E231" s="1" t="s">
        <v>125</v>
      </c>
      <c r="F231" s="3" t="s">
        <v>102</v>
      </c>
      <c r="H231" s="1" t="s">
        <v>18</v>
      </c>
      <c r="I231" s="1" t="s">
        <v>97</v>
      </c>
    </row>
    <row r="232" spans="1:9" x14ac:dyDescent="0.2">
      <c r="A232" s="1">
        <v>225</v>
      </c>
      <c r="B232" s="7">
        <v>42864</v>
      </c>
      <c r="C232" s="6" t="s">
        <v>2</v>
      </c>
      <c r="D232" s="1" t="s">
        <v>462</v>
      </c>
      <c r="E232" s="59" t="s">
        <v>149</v>
      </c>
      <c r="F232" s="59" t="s">
        <v>465</v>
      </c>
      <c r="H232" s="1" t="s">
        <v>18</v>
      </c>
      <c r="I232" s="1" t="s">
        <v>97</v>
      </c>
    </row>
    <row r="233" spans="1:9" x14ac:dyDescent="0.2">
      <c r="A233" s="1">
        <v>226</v>
      </c>
      <c r="B233" s="105">
        <v>42865</v>
      </c>
      <c r="C233" s="106" t="s">
        <v>2</v>
      </c>
      <c r="D233" s="103" t="s">
        <v>463</v>
      </c>
      <c r="E233" s="103" t="s">
        <v>66</v>
      </c>
      <c r="F233" s="39" t="s">
        <v>67</v>
      </c>
      <c r="G233" s="39" t="s">
        <v>472</v>
      </c>
      <c r="H233" s="103" t="s">
        <v>24</v>
      </c>
      <c r="I233" s="103" t="s">
        <v>97</v>
      </c>
    </row>
    <row r="234" spans="1:9" x14ac:dyDescent="0.2">
      <c r="A234" s="1">
        <v>227</v>
      </c>
      <c r="B234" s="105">
        <v>42865</v>
      </c>
      <c r="C234" s="106" t="s">
        <v>2</v>
      </c>
      <c r="D234" s="103" t="s">
        <v>464</v>
      </c>
      <c r="E234" s="103" t="s">
        <v>66</v>
      </c>
      <c r="F234" s="39" t="s">
        <v>67</v>
      </c>
      <c r="G234" s="39" t="s">
        <v>472</v>
      </c>
      <c r="H234" s="103" t="s">
        <v>24</v>
      </c>
      <c r="I234" s="103" t="s">
        <v>97</v>
      </c>
    </row>
    <row r="235" spans="1:9" x14ac:dyDescent="0.2">
      <c r="A235" s="1">
        <v>228</v>
      </c>
      <c r="B235" s="105">
        <v>42865</v>
      </c>
      <c r="C235" s="106" t="s">
        <v>2</v>
      </c>
      <c r="D235" s="103" t="s">
        <v>463</v>
      </c>
      <c r="E235" s="108" t="s">
        <v>60</v>
      </c>
      <c r="F235" s="39" t="s">
        <v>21</v>
      </c>
      <c r="G235" s="39" t="s">
        <v>473</v>
      </c>
      <c r="H235" s="103" t="s">
        <v>24</v>
      </c>
      <c r="I235" s="103" t="s">
        <v>97</v>
      </c>
    </row>
    <row r="236" spans="1:9" x14ac:dyDescent="0.2">
      <c r="A236" s="1">
        <v>229</v>
      </c>
      <c r="B236" s="105">
        <v>42865</v>
      </c>
      <c r="C236" s="106" t="s">
        <v>2</v>
      </c>
      <c r="D236" s="103" t="s">
        <v>9</v>
      </c>
      <c r="E236" s="108" t="s">
        <v>60</v>
      </c>
      <c r="F236" s="39" t="s">
        <v>21</v>
      </c>
      <c r="G236" s="39" t="s">
        <v>472</v>
      </c>
      <c r="H236" s="103" t="s">
        <v>24</v>
      </c>
      <c r="I236" s="103" t="s">
        <v>97</v>
      </c>
    </row>
    <row r="237" spans="1:9" x14ac:dyDescent="0.2">
      <c r="A237" s="1">
        <v>230</v>
      </c>
      <c r="B237" s="105">
        <v>42865</v>
      </c>
      <c r="C237" s="106" t="s">
        <v>2</v>
      </c>
      <c r="D237" s="103" t="s">
        <v>462</v>
      </c>
      <c r="E237" s="108" t="s">
        <v>60</v>
      </c>
      <c r="F237" s="39" t="s">
        <v>21</v>
      </c>
      <c r="G237" s="39" t="s">
        <v>472</v>
      </c>
      <c r="H237" s="103" t="s">
        <v>24</v>
      </c>
      <c r="I237" s="103" t="s">
        <v>97</v>
      </c>
    </row>
    <row r="238" spans="1:9" x14ac:dyDescent="0.2">
      <c r="A238" s="1">
        <v>231</v>
      </c>
      <c r="B238" s="105">
        <v>42865</v>
      </c>
      <c r="C238" s="106" t="s">
        <v>2</v>
      </c>
      <c r="D238" s="103" t="s">
        <v>3</v>
      </c>
      <c r="E238" s="108" t="s">
        <v>60</v>
      </c>
      <c r="F238" s="39" t="s">
        <v>21</v>
      </c>
      <c r="G238" s="39" t="s">
        <v>472</v>
      </c>
      <c r="H238" s="103" t="s">
        <v>24</v>
      </c>
      <c r="I238" s="103" t="s">
        <v>97</v>
      </c>
    </row>
    <row r="239" spans="1:9" x14ac:dyDescent="0.2">
      <c r="A239" s="1">
        <v>232</v>
      </c>
      <c r="B239" s="105">
        <v>42865</v>
      </c>
      <c r="C239" s="106" t="s">
        <v>2</v>
      </c>
      <c r="D239" s="103" t="s">
        <v>5</v>
      </c>
      <c r="E239" s="108" t="s">
        <v>60</v>
      </c>
      <c r="F239" s="39" t="s">
        <v>21</v>
      </c>
      <c r="G239" s="39" t="s">
        <v>472</v>
      </c>
      <c r="H239" s="103" t="s">
        <v>24</v>
      </c>
      <c r="I239" s="103" t="s">
        <v>97</v>
      </c>
    </row>
    <row r="240" spans="1:9" x14ac:dyDescent="0.2">
      <c r="A240" s="1">
        <v>233</v>
      </c>
      <c r="B240" s="7">
        <v>42865</v>
      </c>
      <c r="C240" s="6" t="s">
        <v>2</v>
      </c>
      <c r="D240" s="1" t="s">
        <v>462</v>
      </c>
      <c r="E240" s="1" t="s">
        <v>54</v>
      </c>
      <c r="F240" s="3" t="s">
        <v>55</v>
      </c>
      <c r="G240" s="3" t="s">
        <v>474</v>
      </c>
      <c r="H240" s="1" t="s">
        <v>18</v>
      </c>
      <c r="I240" s="1" t="s">
        <v>97</v>
      </c>
    </row>
    <row r="241" spans="1:9" x14ac:dyDescent="0.2">
      <c r="A241" s="1">
        <v>234</v>
      </c>
      <c r="B241" s="7">
        <v>42865</v>
      </c>
      <c r="C241" s="6" t="s">
        <v>2</v>
      </c>
      <c r="D241" s="1" t="s">
        <v>26</v>
      </c>
      <c r="E241" s="1" t="s">
        <v>125</v>
      </c>
      <c r="F241" s="3" t="s">
        <v>102</v>
      </c>
      <c r="G241" s="3" t="s">
        <v>474</v>
      </c>
      <c r="H241" s="1" t="s">
        <v>18</v>
      </c>
      <c r="I241" s="1" t="s">
        <v>97</v>
      </c>
    </row>
    <row r="242" spans="1:9" x14ac:dyDescent="0.2">
      <c r="A242" s="1">
        <v>235</v>
      </c>
      <c r="B242" s="7">
        <v>42868</v>
      </c>
      <c r="C242" s="6" t="s">
        <v>2</v>
      </c>
      <c r="D242" s="1" t="s">
        <v>26</v>
      </c>
      <c r="E242" s="59" t="s">
        <v>60</v>
      </c>
      <c r="F242" s="3" t="s">
        <v>21</v>
      </c>
      <c r="H242" s="1" t="s">
        <v>18</v>
      </c>
      <c r="I242" s="1" t="s">
        <v>97</v>
      </c>
    </row>
    <row r="243" spans="1:9" x14ac:dyDescent="0.2">
      <c r="A243" s="1">
        <v>236</v>
      </c>
      <c r="B243" s="7">
        <v>42868</v>
      </c>
      <c r="C243" s="6" t="s">
        <v>2</v>
      </c>
      <c r="D243" s="1" t="s">
        <v>5</v>
      </c>
      <c r="E243" s="1" t="s">
        <v>54</v>
      </c>
      <c r="F243" s="3" t="s">
        <v>55</v>
      </c>
      <c r="H243" s="1" t="s">
        <v>18</v>
      </c>
      <c r="I243" s="1" t="s">
        <v>97</v>
      </c>
    </row>
    <row r="244" spans="1:9" x14ac:dyDescent="0.2">
      <c r="A244" s="1">
        <v>237</v>
      </c>
      <c r="B244" s="7">
        <v>42868</v>
      </c>
      <c r="C244" s="6" t="s">
        <v>2</v>
      </c>
      <c r="D244" s="1" t="s">
        <v>9</v>
      </c>
      <c r="E244" s="59" t="s">
        <v>60</v>
      </c>
      <c r="F244" s="3" t="s">
        <v>21</v>
      </c>
      <c r="H244" s="1" t="s">
        <v>18</v>
      </c>
      <c r="I244" s="1" t="s">
        <v>97</v>
      </c>
    </row>
    <row r="245" spans="1:9" x14ac:dyDescent="0.2">
      <c r="A245" s="1">
        <v>238</v>
      </c>
      <c r="B245" s="7">
        <v>42868</v>
      </c>
      <c r="C245" s="6" t="s">
        <v>2</v>
      </c>
      <c r="D245" s="1" t="s">
        <v>464</v>
      </c>
      <c r="E245" s="1" t="s">
        <v>54</v>
      </c>
      <c r="F245" s="3" t="s">
        <v>55</v>
      </c>
      <c r="H245" s="1" t="s">
        <v>18</v>
      </c>
      <c r="I245" s="1" t="s">
        <v>97</v>
      </c>
    </row>
    <row r="246" spans="1:9" ht="28.5" x14ac:dyDescent="0.2">
      <c r="A246" s="1">
        <v>239</v>
      </c>
      <c r="B246" s="7">
        <v>42868</v>
      </c>
      <c r="C246" s="6" t="s">
        <v>2</v>
      </c>
      <c r="D246" s="1" t="s">
        <v>3</v>
      </c>
      <c r="E246" s="59" t="s">
        <v>76</v>
      </c>
      <c r="F246" s="3" t="s">
        <v>84</v>
      </c>
      <c r="H246" s="1" t="s">
        <v>18</v>
      </c>
      <c r="I246" s="1" t="s">
        <v>97</v>
      </c>
    </row>
    <row r="247" spans="1:9" x14ac:dyDescent="0.2">
      <c r="A247" s="1">
        <v>240</v>
      </c>
      <c r="B247" s="7">
        <v>42868</v>
      </c>
      <c r="C247" s="6" t="s">
        <v>2</v>
      </c>
      <c r="D247" s="1" t="s">
        <v>462</v>
      </c>
      <c r="E247" s="1" t="s">
        <v>125</v>
      </c>
      <c r="F247" s="3" t="s">
        <v>102</v>
      </c>
      <c r="H247" s="1" t="s">
        <v>18</v>
      </c>
      <c r="I247" s="1" t="s">
        <v>97</v>
      </c>
    </row>
    <row r="248" spans="1:9" x14ac:dyDescent="0.2">
      <c r="A248" s="1">
        <v>241</v>
      </c>
      <c r="B248" s="7">
        <v>42868</v>
      </c>
      <c r="C248" s="6" t="s">
        <v>2</v>
      </c>
      <c r="D248" s="1" t="s">
        <v>463</v>
      </c>
      <c r="E248" s="1" t="s">
        <v>125</v>
      </c>
      <c r="F248" s="3" t="s">
        <v>102</v>
      </c>
      <c r="H248" s="1" t="s">
        <v>18</v>
      </c>
      <c r="I248" s="1" t="s">
        <v>97</v>
      </c>
    </row>
    <row r="249" spans="1:9" x14ac:dyDescent="0.2">
      <c r="A249" s="1">
        <v>242</v>
      </c>
      <c r="B249" s="7">
        <v>42869</v>
      </c>
      <c r="C249" s="6" t="s">
        <v>2</v>
      </c>
      <c r="D249" s="1" t="s">
        <v>26</v>
      </c>
      <c r="E249" s="1" t="s">
        <v>66</v>
      </c>
      <c r="F249" s="3" t="s">
        <v>67</v>
      </c>
      <c r="H249" s="1" t="s">
        <v>18</v>
      </c>
      <c r="I249" s="1" t="s">
        <v>97</v>
      </c>
    </row>
    <row r="250" spans="1:9" x14ac:dyDescent="0.2">
      <c r="A250" s="1">
        <v>243</v>
      </c>
      <c r="B250" s="7">
        <v>42869</v>
      </c>
      <c r="C250" s="6" t="s">
        <v>2</v>
      </c>
      <c r="D250" s="1" t="s">
        <v>464</v>
      </c>
      <c r="E250" s="1" t="s">
        <v>66</v>
      </c>
      <c r="F250" s="3" t="s">
        <v>67</v>
      </c>
      <c r="H250" s="1" t="s">
        <v>18</v>
      </c>
      <c r="I250" s="1" t="s">
        <v>97</v>
      </c>
    </row>
    <row r="251" spans="1:9" x14ac:dyDescent="0.2">
      <c r="A251" s="1">
        <v>244</v>
      </c>
      <c r="B251" s="7">
        <v>42869</v>
      </c>
      <c r="C251" s="6" t="s">
        <v>2</v>
      </c>
      <c r="D251" s="1" t="s">
        <v>462</v>
      </c>
      <c r="E251" s="1" t="s">
        <v>66</v>
      </c>
      <c r="F251" s="3" t="s">
        <v>67</v>
      </c>
      <c r="H251" s="1" t="s">
        <v>18</v>
      </c>
      <c r="I251" s="1" t="s">
        <v>97</v>
      </c>
    </row>
    <row r="252" spans="1:9" x14ac:dyDescent="0.2">
      <c r="A252" s="1">
        <v>245</v>
      </c>
      <c r="B252" s="7">
        <v>42869</v>
      </c>
      <c r="C252" s="6" t="s">
        <v>2</v>
      </c>
      <c r="D252" s="1" t="s">
        <v>3</v>
      </c>
      <c r="E252" s="1" t="s">
        <v>66</v>
      </c>
      <c r="F252" s="3" t="s">
        <v>67</v>
      </c>
      <c r="H252" s="1" t="s">
        <v>18</v>
      </c>
      <c r="I252" s="1" t="s">
        <v>97</v>
      </c>
    </row>
    <row r="253" spans="1:9" x14ac:dyDescent="0.2">
      <c r="A253" s="1">
        <v>246</v>
      </c>
      <c r="B253" s="7">
        <v>42869</v>
      </c>
      <c r="C253" s="6" t="s">
        <v>2</v>
      </c>
      <c r="D253" s="1" t="s">
        <v>5</v>
      </c>
      <c r="E253" s="1" t="s">
        <v>125</v>
      </c>
      <c r="F253" s="3" t="s">
        <v>102</v>
      </c>
      <c r="H253" s="1" t="s">
        <v>18</v>
      </c>
      <c r="I253" s="1" t="s">
        <v>97</v>
      </c>
    </row>
    <row r="254" spans="1:9" x14ac:dyDescent="0.2">
      <c r="A254" s="1">
        <v>247</v>
      </c>
      <c r="B254" s="7">
        <v>42869</v>
      </c>
      <c r="C254" s="6" t="s">
        <v>2</v>
      </c>
      <c r="D254" s="1" t="s">
        <v>9</v>
      </c>
      <c r="E254" s="1" t="s">
        <v>39</v>
      </c>
      <c r="F254" s="3" t="s">
        <v>29</v>
      </c>
      <c r="H254" s="1" t="s">
        <v>18</v>
      </c>
      <c r="I254" s="1" t="s">
        <v>97</v>
      </c>
    </row>
    <row r="255" spans="1:9" x14ac:dyDescent="0.2">
      <c r="A255" s="1">
        <v>248</v>
      </c>
      <c r="B255" s="7">
        <v>42869</v>
      </c>
      <c r="C255" s="6" t="s">
        <v>2</v>
      </c>
      <c r="D255" s="1" t="s">
        <v>463</v>
      </c>
      <c r="E255" s="1" t="s">
        <v>54</v>
      </c>
      <c r="F255" s="3" t="s">
        <v>55</v>
      </c>
      <c r="H255" s="1" t="s">
        <v>18</v>
      </c>
      <c r="I255" s="1" t="s">
        <v>97</v>
      </c>
    </row>
    <row r="256" spans="1:9" x14ac:dyDescent="0.2">
      <c r="A256" s="1">
        <v>249</v>
      </c>
      <c r="B256" s="7">
        <v>42870</v>
      </c>
      <c r="C256" s="6" t="s">
        <v>2</v>
      </c>
      <c r="D256" s="1" t="s">
        <v>5</v>
      </c>
      <c r="E256" s="1" t="s">
        <v>66</v>
      </c>
      <c r="F256" s="3" t="s">
        <v>67</v>
      </c>
      <c r="H256" s="1" t="s">
        <v>18</v>
      </c>
      <c r="I256" s="1" t="s">
        <v>97</v>
      </c>
    </row>
    <row r="257" spans="1:9" x14ac:dyDescent="0.2">
      <c r="A257" s="1">
        <v>250</v>
      </c>
      <c r="B257" s="7">
        <v>42870</v>
      </c>
      <c r="C257" s="6" t="s">
        <v>2</v>
      </c>
      <c r="D257" s="1" t="s">
        <v>463</v>
      </c>
      <c r="E257" s="1" t="s">
        <v>66</v>
      </c>
      <c r="F257" s="3" t="s">
        <v>67</v>
      </c>
      <c r="H257" s="1" t="s">
        <v>18</v>
      </c>
      <c r="I257" s="1" t="s">
        <v>97</v>
      </c>
    </row>
    <row r="258" spans="1:9" x14ac:dyDescent="0.2">
      <c r="A258" s="1">
        <v>251</v>
      </c>
      <c r="B258" s="7">
        <v>42870</v>
      </c>
      <c r="C258" s="6" t="s">
        <v>2</v>
      </c>
      <c r="D258" s="1" t="s">
        <v>3</v>
      </c>
      <c r="E258" s="1" t="s">
        <v>66</v>
      </c>
      <c r="F258" s="3" t="s">
        <v>67</v>
      </c>
      <c r="H258" s="1" t="s">
        <v>18</v>
      </c>
      <c r="I258" s="1" t="s">
        <v>97</v>
      </c>
    </row>
    <row r="259" spans="1:9" x14ac:dyDescent="0.2">
      <c r="A259" s="1">
        <v>252</v>
      </c>
      <c r="B259" s="7">
        <v>42870</v>
      </c>
      <c r="C259" s="6" t="s">
        <v>2</v>
      </c>
      <c r="D259" s="1" t="s">
        <v>9</v>
      </c>
      <c r="E259" s="1" t="s">
        <v>54</v>
      </c>
      <c r="F259" s="3" t="s">
        <v>55</v>
      </c>
      <c r="H259" s="1" t="s">
        <v>18</v>
      </c>
      <c r="I259" s="1" t="s">
        <v>97</v>
      </c>
    </row>
    <row r="260" spans="1:9" x14ac:dyDescent="0.2">
      <c r="A260" s="1">
        <v>253</v>
      </c>
      <c r="B260" s="7">
        <v>42870</v>
      </c>
      <c r="C260" s="6" t="s">
        <v>2</v>
      </c>
      <c r="D260" s="1" t="s">
        <v>462</v>
      </c>
      <c r="E260" s="1" t="s">
        <v>54</v>
      </c>
      <c r="F260" s="3" t="s">
        <v>55</v>
      </c>
      <c r="H260" s="1" t="s">
        <v>18</v>
      </c>
      <c r="I260" s="1" t="s">
        <v>97</v>
      </c>
    </row>
    <row r="261" spans="1:9" x14ac:dyDescent="0.2">
      <c r="A261" s="1">
        <v>254</v>
      </c>
      <c r="B261" s="7">
        <v>42870</v>
      </c>
      <c r="C261" s="6" t="s">
        <v>2</v>
      </c>
      <c r="D261" s="1" t="s">
        <v>464</v>
      </c>
      <c r="E261" s="1" t="s">
        <v>125</v>
      </c>
      <c r="F261" s="3" t="s">
        <v>102</v>
      </c>
      <c r="H261" s="1" t="s">
        <v>18</v>
      </c>
      <c r="I261" s="1" t="s">
        <v>97</v>
      </c>
    </row>
    <row r="262" spans="1:9" x14ac:dyDescent="0.2">
      <c r="A262" s="1">
        <v>255</v>
      </c>
      <c r="B262" s="7">
        <v>42870</v>
      </c>
      <c r="C262" s="6" t="s">
        <v>2</v>
      </c>
      <c r="D262" s="1" t="s">
        <v>26</v>
      </c>
      <c r="E262" s="1" t="s">
        <v>39</v>
      </c>
      <c r="F262" s="3" t="s">
        <v>29</v>
      </c>
      <c r="H262" s="1" t="s">
        <v>18</v>
      </c>
      <c r="I262" s="1" t="s">
        <v>97</v>
      </c>
    </row>
    <row r="263" spans="1:9" x14ac:dyDescent="0.2">
      <c r="A263" s="1">
        <v>256</v>
      </c>
      <c r="B263" s="7">
        <v>42871</v>
      </c>
      <c r="C263" s="6" t="s">
        <v>2</v>
      </c>
      <c r="D263" s="1" t="s">
        <v>463</v>
      </c>
      <c r="E263" s="1" t="s">
        <v>54</v>
      </c>
      <c r="F263" s="3" t="s">
        <v>55</v>
      </c>
      <c r="H263" s="1" t="s">
        <v>18</v>
      </c>
      <c r="I263" s="1" t="s">
        <v>97</v>
      </c>
    </row>
    <row r="264" spans="1:9" x14ac:dyDescent="0.2">
      <c r="A264" s="1">
        <v>257</v>
      </c>
      <c r="B264" s="7">
        <v>42871</v>
      </c>
      <c r="C264" s="6" t="s">
        <v>2</v>
      </c>
      <c r="D264" s="1" t="s">
        <v>464</v>
      </c>
      <c r="E264" s="1" t="s">
        <v>54</v>
      </c>
      <c r="F264" s="3" t="s">
        <v>55</v>
      </c>
      <c r="H264" s="1" t="s">
        <v>18</v>
      </c>
      <c r="I264" s="1" t="s">
        <v>97</v>
      </c>
    </row>
    <row r="265" spans="1:9" x14ac:dyDescent="0.2">
      <c r="A265" s="1">
        <v>258</v>
      </c>
      <c r="B265" s="7">
        <v>42871</v>
      </c>
      <c r="C265" s="6" t="s">
        <v>2</v>
      </c>
      <c r="D265" s="1" t="s">
        <v>9</v>
      </c>
      <c r="E265" s="1" t="s">
        <v>66</v>
      </c>
      <c r="F265" s="3" t="s">
        <v>67</v>
      </c>
      <c r="H265" s="1" t="s">
        <v>18</v>
      </c>
      <c r="I265" s="1" t="s">
        <v>97</v>
      </c>
    </row>
    <row r="266" spans="1:9" x14ac:dyDescent="0.2">
      <c r="A266" s="1">
        <v>259</v>
      </c>
      <c r="B266" s="7">
        <v>42871</v>
      </c>
      <c r="C266" s="6" t="s">
        <v>2</v>
      </c>
      <c r="D266" s="1" t="s">
        <v>3</v>
      </c>
      <c r="E266" s="1" t="s">
        <v>66</v>
      </c>
      <c r="F266" s="3" t="s">
        <v>67</v>
      </c>
      <c r="H266" s="1" t="s">
        <v>18</v>
      </c>
      <c r="I266" s="1" t="s">
        <v>97</v>
      </c>
    </row>
    <row r="267" spans="1:9" x14ac:dyDescent="0.2">
      <c r="A267" s="1">
        <v>260</v>
      </c>
      <c r="B267" s="7">
        <v>42871</v>
      </c>
      <c r="C267" s="6" t="s">
        <v>2</v>
      </c>
      <c r="D267" s="1" t="s">
        <v>462</v>
      </c>
      <c r="E267" s="1" t="s">
        <v>66</v>
      </c>
      <c r="F267" s="3" t="s">
        <v>67</v>
      </c>
      <c r="H267" s="1" t="s">
        <v>18</v>
      </c>
      <c r="I267" s="1" t="s">
        <v>97</v>
      </c>
    </row>
    <row r="268" spans="1:9" x14ac:dyDescent="0.2">
      <c r="A268" s="1">
        <v>261</v>
      </c>
      <c r="B268" s="7">
        <v>42871</v>
      </c>
      <c r="C268" s="6" t="s">
        <v>2</v>
      </c>
      <c r="D268" s="1" t="s">
        <v>5</v>
      </c>
      <c r="E268" s="1" t="s">
        <v>66</v>
      </c>
      <c r="F268" s="3" t="s">
        <v>67</v>
      </c>
      <c r="H268" s="1" t="s">
        <v>18</v>
      </c>
      <c r="I268" s="1" t="s">
        <v>97</v>
      </c>
    </row>
    <row r="269" spans="1:9" x14ac:dyDescent="0.2">
      <c r="A269" s="1">
        <v>262</v>
      </c>
      <c r="B269" s="7">
        <v>42871</v>
      </c>
      <c r="C269" s="6" t="s">
        <v>2</v>
      </c>
      <c r="D269" s="1" t="s">
        <v>26</v>
      </c>
      <c r="E269" s="1" t="s">
        <v>125</v>
      </c>
      <c r="F269" s="3" t="s">
        <v>102</v>
      </c>
      <c r="H269" s="1" t="s">
        <v>18</v>
      </c>
      <c r="I269" s="1" t="s">
        <v>97</v>
      </c>
    </row>
    <row r="270" spans="1:9" x14ac:dyDescent="0.2">
      <c r="A270" s="1">
        <v>263</v>
      </c>
      <c r="B270" s="7">
        <v>42872</v>
      </c>
      <c r="C270" s="6" t="s">
        <v>2</v>
      </c>
      <c r="D270" s="1" t="s">
        <v>26</v>
      </c>
      <c r="E270" s="59" t="s">
        <v>60</v>
      </c>
      <c r="F270" s="3" t="s">
        <v>21</v>
      </c>
      <c r="H270" s="1" t="s">
        <v>18</v>
      </c>
      <c r="I270" s="1" t="s">
        <v>97</v>
      </c>
    </row>
    <row r="271" spans="1:9" x14ac:dyDescent="0.2">
      <c r="A271" s="1">
        <v>264</v>
      </c>
      <c r="B271" s="7">
        <v>42872</v>
      </c>
      <c r="C271" s="6" t="s">
        <v>2</v>
      </c>
      <c r="D271" s="1" t="s">
        <v>9</v>
      </c>
      <c r="E271" s="1" t="s">
        <v>66</v>
      </c>
      <c r="F271" s="3" t="s">
        <v>67</v>
      </c>
      <c r="H271" s="1" t="s">
        <v>18</v>
      </c>
      <c r="I271" s="1" t="s">
        <v>97</v>
      </c>
    </row>
    <row r="272" spans="1:9" x14ac:dyDescent="0.2">
      <c r="A272" s="1">
        <v>265</v>
      </c>
      <c r="B272" s="7">
        <v>42872</v>
      </c>
      <c r="C272" s="6" t="s">
        <v>2</v>
      </c>
      <c r="D272" s="1" t="s">
        <v>463</v>
      </c>
      <c r="E272" s="59" t="s">
        <v>60</v>
      </c>
      <c r="F272" s="3" t="s">
        <v>21</v>
      </c>
      <c r="H272" s="1" t="s">
        <v>18</v>
      </c>
      <c r="I272" s="1" t="s">
        <v>97</v>
      </c>
    </row>
    <row r="273" spans="1:9" x14ac:dyDescent="0.2">
      <c r="A273" s="1">
        <v>266</v>
      </c>
      <c r="B273" s="7">
        <v>42872</v>
      </c>
      <c r="C273" s="6" t="s">
        <v>2</v>
      </c>
      <c r="D273" s="1" t="s">
        <v>464</v>
      </c>
      <c r="E273" s="1" t="s">
        <v>66</v>
      </c>
      <c r="F273" s="3" t="s">
        <v>67</v>
      </c>
      <c r="H273" s="1" t="s">
        <v>18</v>
      </c>
      <c r="I273" s="1" t="s">
        <v>97</v>
      </c>
    </row>
    <row r="274" spans="1:9" x14ac:dyDescent="0.2">
      <c r="A274" s="1">
        <v>267</v>
      </c>
      <c r="B274" s="7">
        <v>42872</v>
      </c>
      <c r="C274" s="6" t="s">
        <v>2</v>
      </c>
      <c r="D274" s="1" t="s">
        <v>5</v>
      </c>
      <c r="E274" s="59" t="s">
        <v>60</v>
      </c>
      <c r="F274" s="3" t="s">
        <v>21</v>
      </c>
      <c r="H274" s="1" t="s">
        <v>18</v>
      </c>
      <c r="I274" s="1" t="s">
        <v>97</v>
      </c>
    </row>
    <row r="275" spans="1:9" ht="28.5" x14ac:dyDescent="0.2">
      <c r="A275" s="1">
        <v>268</v>
      </c>
      <c r="B275" s="7">
        <v>42872</v>
      </c>
      <c r="C275" s="6" t="s">
        <v>2</v>
      </c>
      <c r="D275" s="1" t="s">
        <v>3</v>
      </c>
      <c r="E275" s="59" t="s">
        <v>150</v>
      </c>
      <c r="F275" s="3" t="s">
        <v>475</v>
      </c>
      <c r="H275" s="1" t="s">
        <v>18</v>
      </c>
      <c r="I275" s="1" t="s">
        <v>97</v>
      </c>
    </row>
    <row r="276" spans="1:9" x14ac:dyDescent="0.2">
      <c r="A276" s="1">
        <v>269</v>
      </c>
      <c r="B276" s="7">
        <v>42872</v>
      </c>
      <c r="C276" s="6" t="s">
        <v>2</v>
      </c>
      <c r="D276" s="1" t="s">
        <v>462</v>
      </c>
      <c r="E276" s="1" t="s">
        <v>125</v>
      </c>
      <c r="F276" s="3" t="s">
        <v>102</v>
      </c>
      <c r="H276" s="1" t="s">
        <v>18</v>
      </c>
      <c r="I276" s="1" t="s">
        <v>97</v>
      </c>
    </row>
    <row r="277" spans="1:9" x14ac:dyDescent="0.2">
      <c r="A277" s="1">
        <v>270</v>
      </c>
      <c r="B277" s="7">
        <v>42875</v>
      </c>
      <c r="C277" s="6" t="s">
        <v>2</v>
      </c>
      <c r="D277" s="1" t="s">
        <v>464</v>
      </c>
      <c r="E277" s="1" t="s">
        <v>66</v>
      </c>
      <c r="F277" s="3" t="s">
        <v>67</v>
      </c>
      <c r="H277" s="1" t="s">
        <v>18</v>
      </c>
      <c r="I277" s="1" t="s">
        <v>97</v>
      </c>
    </row>
    <row r="278" spans="1:9" ht="28.5" x14ac:dyDescent="0.2">
      <c r="A278" s="1">
        <v>271</v>
      </c>
      <c r="B278" s="7">
        <v>42875</v>
      </c>
      <c r="C278" s="6" t="s">
        <v>2</v>
      </c>
      <c r="D278" s="1" t="s">
        <v>5</v>
      </c>
      <c r="E278" s="59" t="s">
        <v>37</v>
      </c>
      <c r="F278" s="3" t="s">
        <v>16</v>
      </c>
      <c r="H278" s="1" t="s">
        <v>18</v>
      </c>
      <c r="I278" s="1" t="s">
        <v>97</v>
      </c>
    </row>
    <row r="279" spans="1:9" ht="28.5" x14ac:dyDescent="0.2">
      <c r="A279" s="1">
        <v>272</v>
      </c>
      <c r="B279" s="7">
        <v>42875</v>
      </c>
      <c r="C279" s="6" t="s">
        <v>2</v>
      </c>
      <c r="D279" s="1" t="s">
        <v>463</v>
      </c>
      <c r="E279" s="59" t="s">
        <v>37</v>
      </c>
      <c r="F279" s="3" t="s">
        <v>16</v>
      </c>
      <c r="H279" s="1" t="s">
        <v>18</v>
      </c>
      <c r="I279" s="1" t="s">
        <v>97</v>
      </c>
    </row>
    <row r="280" spans="1:9" ht="28.5" x14ac:dyDescent="0.2">
      <c r="A280" s="1">
        <v>273</v>
      </c>
      <c r="B280" s="7">
        <v>42875</v>
      </c>
      <c r="C280" s="6" t="s">
        <v>2</v>
      </c>
      <c r="D280" s="1" t="s">
        <v>3</v>
      </c>
      <c r="E280" s="59" t="s">
        <v>37</v>
      </c>
      <c r="F280" s="3" t="s">
        <v>16</v>
      </c>
      <c r="H280" s="1" t="s">
        <v>18</v>
      </c>
      <c r="I280" s="1" t="s">
        <v>97</v>
      </c>
    </row>
    <row r="281" spans="1:9" ht="28.5" x14ac:dyDescent="0.2">
      <c r="A281" s="1">
        <v>274</v>
      </c>
      <c r="B281" s="7">
        <v>42875</v>
      </c>
      <c r="C281" s="6" t="s">
        <v>2</v>
      </c>
      <c r="D281" s="1" t="s">
        <v>26</v>
      </c>
      <c r="E281" s="59" t="s">
        <v>37</v>
      </c>
      <c r="F281" s="3" t="s">
        <v>16</v>
      </c>
      <c r="H281" s="1" t="s">
        <v>18</v>
      </c>
      <c r="I281" s="1" t="s">
        <v>97</v>
      </c>
    </row>
    <row r="282" spans="1:9" ht="42.75" x14ac:dyDescent="0.2">
      <c r="A282" s="1">
        <v>275</v>
      </c>
      <c r="B282" s="7">
        <v>42875</v>
      </c>
      <c r="C282" s="6" t="s">
        <v>2</v>
      </c>
      <c r="D282" s="1" t="s">
        <v>9</v>
      </c>
      <c r="E282" s="59" t="s">
        <v>128</v>
      </c>
      <c r="F282" s="3" t="s">
        <v>133</v>
      </c>
      <c r="H282" s="1" t="s">
        <v>18</v>
      </c>
      <c r="I282" s="1" t="s">
        <v>97</v>
      </c>
    </row>
    <row r="283" spans="1:9" x14ac:dyDescent="0.2">
      <c r="A283" s="1">
        <v>276</v>
      </c>
      <c r="B283" s="7">
        <v>42875</v>
      </c>
      <c r="C283" s="6" t="s">
        <v>2</v>
      </c>
      <c r="D283" s="1" t="s">
        <v>462</v>
      </c>
      <c r="E283" s="1" t="s">
        <v>54</v>
      </c>
      <c r="F283" s="3" t="s">
        <v>55</v>
      </c>
      <c r="H283" s="1" t="s">
        <v>18</v>
      </c>
      <c r="I283" s="1" t="s">
        <v>97</v>
      </c>
    </row>
    <row r="284" spans="1:9" ht="28.5" x14ac:dyDescent="0.2">
      <c r="A284" s="1">
        <v>277</v>
      </c>
      <c r="B284" s="7">
        <v>42877</v>
      </c>
      <c r="C284" s="6" t="s">
        <v>2</v>
      </c>
      <c r="D284" s="1" t="s">
        <v>26</v>
      </c>
      <c r="E284" s="59" t="s">
        <v>37</v>
      </c>
      <c r="F284" s="3" t="s">
        <v>16</v>
      </c>
      <c r="H284" s="1" t="s">
        <v>18</v>
      </c>
      <c r="I284" s="1" t="s">
        <v>97</v>
      </c>
    </row>
    <row r="285" spans="1:9" ht="28.5" x14ac:dyDescent="0.2">
      <c r="A285" s="1">
        <v>278</v>
      </c>
      <c r="B285" s="7">
        <v>42877</v>
      </c>
      <c r="C285" s="6" t="s">
        <v>2</v>
      </c>
      <c r="D285" s="1" t="s">
        <v>462</v>
      </c>
      <c r="E285" s="59" t="s">
        <v>37</v>
      </c>
      <c r="F285" s="3" t="s">
        <v>16</v>
      </c>
      <c r="H285" s="1" t="s">
        <v>18</v>
      </c>
      <c r="I285" s="1" t="s">
        <v>97</v>
      </c>
    </row>
    <row r="286" spans="1:9" x14ac:dyDescent="0.2">
      <c r="A286" s="1">
        <v>279</v>
      </c>
      <c r="B286" s="7">
        <v>42877</v>
      </c>
      <c r="C286" s="6" t="s">
        <v>2</v>
      </c>
      <c r="D286" s="1" t="s">
        <v>9</v>
      </c>
      <c r="E286" s="1" t="s">
        <v>66</v>
      </c>
      <c r="F286" s="3" t="s">
        <v>67</v>
      </c>
      <c r="G286" s="3" t="s">
        <v>474</v>
      </c>
      <c r="H286" s="1" t="s">
        <v>18</v>
      </c>
      <c r="I286" s="1" t="s">
        <v>97</v>
      </c>
    </row>
    <row r="287" spans="1:9" ht="28.5" x14ac:dyDescent="0.2">
      <c r="A287" s="1">
        <v>280</v>
      </c>
      <c r="B287" s="7">
        <v>42877</v>
      </c>
      <c r="C287" s="6" t="s">
        <v>2</v>
      </c>
      <c r="D287" s="1" t="s">
        <v>3</v>
      </c>
      <c r="E287" s="59" t="s">
        <v>37</v>
      </c>
      <c r="F287" s="3" t="s">
        <v>16</v>
      </c>
      <c r="H287" s="1" t="s">
        <v>18</v>
      </c>
      <c r="I287" s="1" t="s">
        <v>97</v>
      </c>
    </row>
    <row r="288" spans="1:9" ht="28.5" x14ac:dyDescent="0.2">
      <c r="A288" s="1">
        <v>281</v>
      </c>
      <c r="B288" s="7">
        <v>42877</v>
      </c>
      <c r="C288" s="6" t="s">
        <v>2</v>
      </c>
      <c r="D288" s="1" t="s">
        <v>463</v>
      </c>
      <c r="E288" s="59" t="s">
        <v>37</v>
      </c>
      <c r="F288" s="3" t="s">
        <v>16</v>
      </c>
      <c r="H288" s="1" t="s">
        <v>18</v>
      </c>
      <c r="I288" s="1" t="s">
        <v>97</v>
      </c>
    </row>
    <row r="289" spans="1:9" ht="28.5" x14ac:dyDescent="0.2">
      <c r="A289" s="1">
        <v>282</v>
      </c>
      <c r="B289" s="105">
        <v>42877</v>
      </c>
      <c r="C289" s="106" t="s">
        <v>2</v>
      </c>
      <c r="D289" s="103" t="s">
        <v>464</v>
      </c>
      <c r="E289" s="103" t="s">
        <v>150</v>
      </c>
      <c r="F289" s="39" t="s">
        <v>475</v>
      </c>
      <c r="G289" s="39"/>
      <c r="H289" s="103" t="s">
        <v>18</v>
      </c>
      <c r="I289" s="103" t="s">
        <v>97</v>
      </c>
    </row>
    <row r="290" spans="1:9" x14ac:dyDescent="0.2">
      <c r="A290" s="1">
        <v>283</v>
      </c>
      <c r="B290" s="7">
        <v>42877</v>
      </c>
      <c r="C290" s="6" t="s">
        <v>2</v>
      </c>
      <c r="D290" s="1" t="s">
        <v>5</v>
      </c>
      <c r="E290" s="1" t="s">
        <v>125</v>
      </c>
      <c r="F290" s="3" t="s">
        <v>102</v>
      </c>
      <c r="H290" s="1" t="s">
        <v>18</v>
      </c>
      <c r="I290" s="1" t="s">
        <v>97</v>
      </c>
    </row>
    <row r="291" spans="1:9" ht="28.5" x14ac:dyDescent="0.2">
      <c r="A291" s="1">
        <v>284</v>
      </c>
      <c r="B291" s="7">
        <v>42878</v>
      </c>
      <c r="C291" s="6" t="s">
        <v>2</v>
      </c>
      <c r="D291" s="1" t="s">
        <v>464</v>
      </c>
      <c r="E291" s="59" t="s">
        <v>37</v>
      </c>
      <c r="F291" s="3" t="s">
        <v>16</v>
      </c>
      <c r="H291" s="1" t="s">
        <v>18</v>
      </c>
      <c r="I291" s="1" t="s">
        <v>97</v>
      </c>
    </row>
    <row r="292" spans="1:9" ht="28.5" x14ac:dyDescent="0.2">
      <c r="A292" s="1">
        <v>285</v>
      </c>
      <c r="B292" s="7">
        <v>42878</v>
      </c>
      <c r="C292" s="6" t="s">
        <v>2</v>
      </c>
      <c r="D292" s="1" t="s">
        <v>462</v>
      </c>
      <c r="E292" s="59" t="s">
        <v>37</v>
      </c>
      <c r="F292" s="3" t="s">
        <v>16</v>
      </c>
      <c r="H292" s="1" t="s">
        <v>18</v>
      </c>
      <c r="I292" s="1" t="s">
        <v>97</v>
      </c>
    </row>
    <row r="293" spans="1:9" x14ac:dyDescent="0.2">
      <c r="A293" s="1">
        <v>286</v>
      </c>
      <c r="B293" s="7">
        <v>42878</v>
      </c>
      <c r="C293" s="6" t="s">
        <v>2</v>
      </c>
      <c r="D293" s="1" t="s">
        <v>5</v>
      </c>
      <c r="E293" s="59" t="s">
        <v>60</v>
      </c>
      <c r="F293" s="3" t="s">
        <v>21</v>
      </c>
      <c r="H293" s="1" t="s">
        <v>18</v>
      </c>
      <c r="I293" s="1" t="s">
        <v>97</v>
      </c>
    </row>
    <row r="294" spans="1:9" x14ac:dyDescent="0.2">
      <c r="A294" s="1">
        <v>287</v>
      </c>
      <c r="B294" s="7">
        <v>42878</v>
      </c>
      <c r="C294" s="6" t="s">
        <v>2</v>
      </c>
      <c r="D294" s="1" t="s">
        <v>9</v>
      </c>
      <c r="E294" s="1" t="s">
        <v>54</v>
      </c>
      <c r="F294" s="3" t="s">
        <v>55</v>
      </c>
      <c r="H294" s="1" t="s">
        <v>18</v>
      </c>
      <c r="I294" s="1" t="s">
        <v>97</v>
      </c>
    </row>
    <row r="295" spans="1:9" x14ac:dyDescent="0.2">
      <c r="A295" s="1">
        <v>288</v>
      </c>
      <c r="B295" s="7">
        <v>42878</v>
      </c>
      <c r="C295" s="6" t="s">
        <v>2</v>
      </c>
      <c r="D295" s="1" t="s">
        <v>463</v>
      </c>
      <c r="E295" s="1" t="s">
        <v>125</v>
      </c>
      <c r="F295" s="3" t="s">
        <v>102</v>
      </c>
      <c r="H295" s="1" t="s">
        <v>18</v>
      </c>
      <c r="I295" s="1" t="s">
        <v>97</v>
      </c>
    </row>
    <row r="296" spans="1:9" ht="28.5" x14ac:dyDescent="0.2">
      <c r="A296" s="1">
        <v>289</v>
      </c>
      <c r="B296" s="7">
        <v>42878</v>
      </c>
      <c r="C296" s="6" t="s">
        <v>2</v>
      </c>
      <c r="D296" s="1" t="s">
        <v>3</v>
      </c>
      <c r="E296" s="1" t="s">
        <v>76</v>
      </c>
      <c r="F296" s="3" t="s">
        <v>84</v>
      </c>
      <c r="H296" s="1" t="s">
        <v>18</v>
      </c>
      <c r="I296" s="1" t="s">
        <v>97</v>
      </c>
    </row>
    <row r="297" spans="1:9" x14ac:dyDescent="0.2">
      <c r="A297" s="1">
        <v>290</v>
      </c>
      <c r="B297" s="7">
        <v>42878</v>
      </c>
      <c r="C297" s="6" t="s">
        <v>2</v>
      </c>
      <c r="D297" s="1" t="s">
        <v>26</v>
      </c>
      <c r="E297" s="1" t="s">
        <v>39</v>
      </c>
      <c r="F297" s="3" t="s">
        <v>29</v>
      </c>
      <c r="H297" s="1" t="s">
        <v>18</v>
      </c>
      <c r="I297" s="1" t="s">
        <v>97</v>
      </c>
    </row>
    <row r="298" spans="1:9" x14ac:dyDescent="0.2">
      <c r="A298" s="1">
        <v>291</v>
      </c>
      <c r="B298" s="7">
        <v>42879</v>
      </c>
      <c r="C298" s="6" t="s">
        <v>2</v>
      </c>
      <c r="D298" s="1" t="s">
        <v>462</v>
      </c>
      <c r="E298" s="59" t="s">
        <v>149</v>
      </c>
      <c r="F298" s="3" t="s">
        <v>476</v>
      </c>
      <c r="H298" s="1" t="s">
        <v>18</v>
      </c>
      <c r="I298" s="1" t="s">
        <v>97</v>
      </c>
    </row>
    <row r="299" spans="1:9" ht="42.75" x14ac:dyDescent="0.2">
      <c r="A299" s="1">
        <v>292</v>
      </c>
      <c r="B299" s="7">
        <v>42879</v>
      </c>
      <c r="C299" s="6" t="s">
        <v>2</v>
      </c>
      <c r="D299" s="1" t="s">
        <v>3</v>
      </c>
      <c r="E299" s="59" t="s">
        <v>128</v>
      </c>
      <c r="F299" s="3" t="s">
        <v>133</v>
      </c>
      <c r="H299" s="1" t="s">
        <v>18</v>
      </c>
      <c r="I299" s="1" t="s">
        <v>97</v>
      </c>
    </row>
    <row r="300" spans="1:9" x14ac:dyDescent="0.2">
      <c r="A300" s="1">
        <v>293</v>
      </c>
      <c r="B300" s="7">
        <v>42879</v>
      </c>
      <c r="C300" s="6" t="s">
        <v>2</v>
      </c>
      <c r="D300" s="1" t="s">
        <v>5</v>
      </c>
      <c r="E300" s="59" t="s">
        <v>60</v>
      </c>
      <c r="F300" s="3" t="s">
        <v>21</v>
      </c>
      <c r="H300" s="1" t="s">
        <v>18</v>
      </c>
      <c r="I300" s="1" t="s">
        <v>97</v>
      </c>
    </row>
    <row r="301" spans="1:9" x14ac:dyDescent="0.2">
      <c r="A301" s="1">
        <v>294</v>
      </c>
      <c r="B301" s="7">
        <v>42879</v>
      </c>
      <c r="C301" s="6" t="s">
        <v>2</v>
      </c>
      <c r="D301" s="1" t="s">
        <v>26</v>
      </c>
      <c r="E301" s="59" t="s">
        <v>60</v>
      </c>
      <c r="F301" s="3" t="s">
        <v>21</v>
      </c>
      <c r="H301" s="1" t="s">
        <v>18</v>
      </c>
      <c r="I301" s="1" t="s">
        <v>97</v>
      </c>
    </row>
    <row r="302" spans="1:9" x14ac:dyDescent="0.2">
      <c r="A302" s="1">
        <v>295</v>
      </c>
      <c r="B302" s="7">
        <v>42879</v>
      </c>
      <c r="C302" s="6" t="s">
        <v>2</v>
      </c>
      <c r="D302" s="1" t="s">
        <v>463</v>
      </c>
      <c r="E302" s="59" t="s">
        <v>60</v>
      </c>
      <c r="F302" s="3" t="s">
        <v>21</v>
      </c>
      <c r="H302" s="1" t="s">
        <v>18</v>
      </c>
      <c r="I302" s="1" t="s">
        <v>97</v>
      </c>
    </row>
    <row r="303" spans="1:9" ht="28.5" x14ac:dyDescent="0.2">
      <c r="A303" s="1">
        <v>296</v>
      </c>
      <c r="B303" s="105">
        <v>42879</v>
      </c>
      <c r="C303" s="106" t="s">
        <v>2</v>
      </c>
      <c r="D303" s="103" t="s">
        <v>9</v>
      </c>
      <c r="E303" s="108" t="s">
        <v>37</v>
      </c>
      <c r="F303" s="39" t="s">
        <v>16</v>
      </c>
      <c r="G303" s="39" t="s">
        <v>477</v>
      </c>
      <c r="H303" s="103" t="s">
        <v>18</v>
      </c>
      <c r="I303" s="103" t="s">
        <v>97</v>
      </c>
    </row>
    <row r="304" spans="1:9" ht="28.5" x14ac:dyDescent="0.2">
      <c r="A304" s="1">
        <v>297</v>
      </c>
      <c r="B304" s="7">
        <v>42879</v>
      </c>
      <c r="C304" s="6" t="s">
        <v>2</v>
      </c>
      <c r="D304" s="1" t="s">
        <v>464</v>
      </c>
      <c r="E304" s="59" t="s">
        <v>37</v>
      </c>
      <c r="F304" s="3" t="s">
        <v>16</v>
      </c>
      <c r="H304" s="1" t="s">
        <v>18</v>
      </c>
      <c r="I304" s="1" t="s">
        <v>97</v>
      </c>
    </row>
    <row r="305" spans="1:9" x14ac:dyDescent="0.2">
      <c r="A305" s="1">
        <v>298</v>
      </c>
      <c r="B305" s="7">
        <v>42881</v>
      </c>
      <c r="C305" s="1" t="s">
        <v>2</v>
      </c>
      <c r="D305" s="1" t="s">
        <v>5</v>
      </c>
      <c r="E305" s="1" t="s">
        <v>125</v>
      </c>
      <c r="F305" s="3" t="s">
        <v>102</v>
      </c>
      <c r="H305" s="1" t="s">
        <v>18</v>
      </c>
      <c r="I305" s="1" t="s">
        <v>97</v>
      </c>
    </row>
    <row r="306" spans="1:9" ht="28.5" x14ac:dyDescent="0.2">
      <c r="A306" s="1">
        <v>299</v>
      </c>
      <c r="B306" s="7">
        <v>42881</v>
      </c>
      <c r="C306" s="1" t="s">
        <v>2</v>
      </c>
      <c r="D306" s="1" t="s">
        <v>9</v>
      </c>
      <c r="E306" s="1" t="s">
        <v>76</v>
      </c>
      <c r="F306" s="3" t="s">
        <v>84</v>
      </c>
      <c r="H306" s="1" t="s">
        <v>18</v>
      </c>
      <c r="I306" s="1" t="s">
        <v>97</v>
      </c>
    </row>
    <row r="307" spans="1:9" x14ac:dyDescent="0.2">
      <c r="A307" s="1">
        <v>300</v>
      </c>
      <c r="B307" s="7">
        <v>42881</v>
      </c>
      <c r="C307" s="1" t="s">
        <v>2</v>
      </c>
      <c r="D307" s="1" t="s">
        <v>26</v>
      </c>
      <c r="E307" s="1" t="s">
        <v>54</v>
      </c>
      <c r="F307" s="3" t="s">
        <v>55</v>
      </c>
      <c r="H307" s="1" t="s">
        <v>18</v>
      </c>
      <c r="I307" s="1" t="s">
        <v>97</v>
      </c>
    </row>
    <row r="308" spans="1:9" x14ac:dyDescent="0.2">
      <c r="A308" s="1">
        <v>301</v>
      </c>
      <c r="B308" s="7">
        <v>42881</v>
      </c>
      <c r="C308" s="1" t="s">
        <v>2</v>
      </c>
      <c r="D308" s="1" t="s">
        <v>3</v>
      </c>
      <c r="E308" s="59" t="s">
        <v>60</v>
      </c>
      <c r="F308" s="3" t="s">
        <v>21</v>
      </c>
      <c r="H308" s="1" t="s">
        <v>18</v>
      </c>
      <c r="I308" s="1" t="s">
        <v>97</v>
      </c>
    </row>
    <row r="309" spans="1:9" x14ac:dyDescent="0.2">
      <c r="A309" s="1">
        <v>302</v>
      </c>
      <c r="B309" s="7">
        <v>42882</v>
      </c>
      <c r="C309" s="1" t="s">
        <v>2</v>
      </c>
      <c r="D309" s="1" t="s">
        <v>26</v>
      </c>
      <c r="E309" s="59" t="s">
        <v>60</v>
      </c>
      <c r="F309" s="3" t="s">
        <v>21</v>
      </c>
      <c r="H309" s="1" t="s">
        <v>18</v>
      </c>
      <c r="I309" s="1" t="s">
        <v>97</v>
      </c>
    </row>
    <row r="310" spans="1:9" x14ac:dyDescent="0.2">
      <c r="A310" s="1">
        <v>303</v>
      </c>
      <c r="B310" s="7">
        <v>42882</v>
      </c>
      <c r="C310" s="1" t="s">
        <v>2</v>
      </c>
      <c r="D310" s="1" t="s">
        <v>3</v>
      </c>
      <c r="E310" s="1" t="s">
        <v>149</v>
      </c>
      <c r="F310" s="3" t="s">
        <v>465</v>
      </c>
      <c r="H310" s="1" t="s">
        <v>18</v>
      </c>
      <c r="I310" s="1" t="s">
        <v>97</v>
      </c>
    </row>
    <row r="311" spans="1:9" ht="28.5" x14ac:dyDescent="0.2">
      <c r="A311" s="1">
        <v>304</v>
      </c>
      <c r="B311" s="7">
        <v>42882</v>
      </c>
      <c r="C311" s="1" t="s">
        <v>2</v>
      </c>
      <c r="D311" s="1" t="s">
        <v>5</v>
      </c>
      <c r="E311" s="1" t="s">
        <v>76</v>
      </c>
      <c r="F311" s="3" t="s">
        <v>84</v>
      </c>
      <c r="H311" s="1" t="s">
        <v>18</v>
      </c>
      <c r="I311" s="1" t="s">
        <v>97</v>
      </c>
    </row>
    <row r="312" spans="1:9" ht="42.75" x14ac:dyDescent="0.2">
      <c r="A312" s="1">
        <v>305</v>
      </c>
      <c r="B312" s="7">
        <v>42882</v>
      </c>
      <c r="C312" s="1" t="s">
        <v>2</v>
      </c>
      <c r="D312" s="1" t="s">
        <v>9</v>
      </c>
      <c r="E312" s="59" t="s">
        <v>128</v>
      </c>
      <c r="F312" s="3" t="s">
        <v>133</v>
      </c>
      <c r="H312" s="1" t="s">
        <v>18</v>
      </c>
      <c r="I312" s="1" t="s">
        <v>97</v>
      </c>
    </row>
    <row r="313" spans="1:9" x14ac:dyDescent="0.2">
      <c r="A313" s="1">
        <v>306</v>
      </c>
      <c r="B313" s="7">
        <v>42883</v>
      </c>
      <c r="C313" s="1" t="s">
        <v>2</v>
      </c>
      <c r="D313" s="1" t="s">
        <v>26</v>
      </c>
      <c r="E313" s="1" t="s">
        <v>125</v>
      </c>
      <c r="F313" s="3" t="s">
        <v>102</v>
      </c>
      <c r="H313" s="1" t="s">
        <v>18</v>
      </c>
      <c r="I313" s="1" t="s">
        <v>97</v>
      </c>
    </row>
    <row r="314" spans="1:9" ht="28.5" x14ac:dyDescent="0.2">
      <c r="A314" s="1">
        <v>307</v>
      </c>
      <c r="B314" s="7">
        <v>42883</v>
      </c>
      <c r="C314" s="1" t="s">
        <v>2</v>
      </c>
      <c r="D314" s="1" t="s">
        <v>9</v>
      </c>
      <c r="E314" s="1" t="s">
        <v>76</v>
      </c>
      <c r="F314" s="3" t="s">
        <v>84</v>
      </c>
      <c r="H314" s="1" t="s">
        <v>18</v>
      </c>
      <c r="I314" s="1" t="s">
        <v>97</v>
      </c>
    </row>
    <row r="315" spans="1:9" x14ac:dyDescent="0.2">
      <c r="A315" s="1">
        <v>308</v>
      </c>
      <c r="B315" s="7">
        <v>42883</v>
      </c>
      <c r="C315" s="1" t="s">
        <v>2</v>
      </c>
      <c r="D315" s="1" t="s">
        <v>5</v>
      </c>
      <c r="E315" s="1" t="s">
        <v>66</v>
      </c>
      <c r="F315" s="3" t="s">
        <v>67</v>
      </c>
      <c r="H315" s="1" t="s">
        <v>18</v>
      </c>
      <c r="I315" s="1" t="s">
        <v>97</v>
      </c>
    </row>
    <row r="316" spans="1:9" ht="42.75" x14ac:dyDescent="0.2">
      <c r="A316" s="1">
        <v>309</v>
      </c>
      <c r="B316" s="7">
        <v>42883</v>
      </c>
      <c r="C316" s="1" t="s">
        <v>2</v>
      </c>
      <c r="D316" s="1" t="s">
        <v>3</v>
      </c>
      <c r="E316" s="59" t="s">
        <v>128</v>
      </c>
      <c r="F316" s="3" t="s">
        <v>133</v>
      </c>
      <c r="H316" s="1" t="s">
        <v>18</v>
      </c>
      <c r="I316" s="1" t="s">
        <v>97</v>
      </c>
    </row>
    <row r="317" spans="1:9" x14ac:dyDescent="0.2">
      <c r="A317" s="1">
        <v>310</v>
      </c>
      <c r="B317" s="7">
        <v>42884</v>
      </c>
      <c r="C317" s="1" t="s">
        <v>2</v>
      </c>
      <c r="D317" s="1" t="s">
        <v>3</v>
      </c>
      <c r="E317" s="59" t="s">
        <v>60</v>
      </c>
      <c r="F317" s="3" t="s">
        <v>21</v>
      </c>
      <c r="H317" s="1" t="s">
        <v>18</v>
      </c>
      <c r="I317" s="1" t="s">
        <v>97</v>
      </c>
    </row>
    <row r="318" spans="1:9" x14ac:dyDescent="0.2">
      <c r="A318" s="1">
        <v>311</v>
      </c>
      <c r="B318" s="7">
        <v>42884</v>
      </c>
      <c r="C318" s="1" t="s">
        <v>2</v>
      </c>
      <c r="D318" s="1" t="s">
        <v>26</v>
      </c>
      <c r="E318" s="59" t="s">
        <v>60</v>
      </c>
      <c r="F318" s="3" t="s">
        <v>21</v>
      </c>
      <c r="H318" s="1" t="s">
        <v>18</v>
      </c>
      <c r="I318" s="1" t="s">
        <v>97</v>
      </c>
    </row>
    <row r="319" spans="1:9" x14ac:dyDescent="0.2">
      <c r="A319" s="1">
        <v>312</v>
      </c>
      <c r="B319" s="7">
        <v>42884</v>
      </c>
      <c r="C319" s="1" t="s">
        <v>2</v>
      </c>
      <c r="D319" s="1" t="s">
        <v>5</v>
      </c>
      <c r="E319" s="1" t="s">
        <v>54</v>
      </c>
      <c r="F319" s="3" t="s">
        <v>55</v>
      </c>
      <c r="H319" s="1" t="s">
        <v>18</v>
      </c>
      <c r="I319" s="1" t="s">
        <v>97</v>
      </c>
    </row>
    <row r="320" spans="1:9" x14ac:dyDescent="0.2">
      <c r="A320" s="1">
        <v>313</v>
      </c>
      <c r="B320" s="7">
        <v>42884</v>
      </c>
      <c r="C320" s="1" t="s">
        <v>2</v>
      </c>
      <c r="D320" s="1" t="s">
        <v>9</v>
      </c>
      <c r="E320" s="1" t="s">
        <v>125</v>
      </c>
      <c r="F320" s="3" t="s">
        <v>102</v>
      </c>
      <c r="H320" s="1" t="s">
        <v>18</v>
      </c>
      <c r="I320" s="1" t="s">
        <v>97</v>
      </c>
    </row>
    <row r="321" spans="1:9" x14ac:dyDescent="0.2">
      <c r="A321" s="1">
        <v>314</v>
      </c>
      <c r="B321" s="7">
        <v>42885</v>
      </c>
      <c r="C321" s="1" t="s">
        <v>2</v>
      </c>
      <c r="D321" s="1" t="s">
        <v>3</v>
      </c>
      <c r="E321" s="1" t="s">
        <v>66</v>
      </c>
      <c r="F321" s="3" t="s">
        <v>67</v>
      </c>
      <c r="H321" s="1" t="s">
        <v>18</v>
      </c>
      <c r="I321" s="1" t="s">
        <v>97</v>
      </c>
    </row>
    <row r="322" spans="1:9" x14ac:dyDescent="0.2">
      <c r="A322" s="1">
        <v>315</v>
      </c>
      <c r="B322" s="7">
        <v>42885</v>
      </c>
      <c r="C322" s="1" t="s">
        <v>2</v>
      </c>
      <c r="D322" s="1" t="s">
        <v>26</v>
      </c>
      <c r="E322" s="1" t="s">
        <v>54</v>
      </c>
      <c r="F322" s="3" t="s">
        <v>55</v>
      </c>
      <c r="H322" s="1" t="s">
        <v>18</v>
      </c>
      <c r="I322" s="1" t="s">
        <v>97</v>
      </c>
    </row>
    <row r="323" spans="1:9" x14ac:dyDescent="0.2">
      <c r="A323" s="1">
        <v>316</v>
      </c>
      <c r="B323" s="7">
        <v>42885</v>
      </c>
      <c r="C323" s="1" t="s">
        <v>2</v>
      </c>
      <c r="D323" s="1" t="s">
        <v>5</v>
      </c>
      <c r="E323" s="1" t="s">
        <v>66</v>
      </c>
      <c r="F323" s="3" t="s">
        <v>67</v>
      </c>
      <c r="H323" s="1" t="s">
        <v>18</v>
      </c>
      <c r="I323" s="1" t="s">
        <v>97</v>
      </c>
    </row>
    <row r="324" spans="1:9" ht="28.5" x14ac:dyDescent="0.2">
      <c r="A324" s="1">
        <v>317</v>
      </c>
      <c r="B324" s="7">
        <v>42885</v>
      </c>
      <c r="C324" s="1" t="s">
        <v>2</v>
      </c>
      <c r="D324" s="1" t="s">
        <v>9</v>
      </c>
      <c r="E324" s="1" t="s">
        <v>76</v>
      </c>
      <c r="F324" s="3" t="s">
        <v>84</v>
      </c>
      <c r="H324" s="1" t="s">
        <v>18</v>
      </c>
      <c r="I324" s="1" t="s">
        <v>97</v>
      </c>
    </row>
    <row r="325" spans="1:9" x14ac:dyDescent="0.2">
      <c r="A325" s="1">
        <v>318</v>
      </c>
      <c r="B325" s="7">
        <v>42881</v>
      </c>
      <c r="C325" s="1" t="s">
        <v>2</v>
      </c>
      <c r="D325" s="1" t="s">
        <v>462</v>
      </c>
      <c r="E325" s="1" t="s">
        <v>39</v>
      </c>
      <c r="F325" s="3" t="s">
        <v>29</v>
      </c>
      <c r="H325" s="1" t="s">
        <v>18</v>
      </c>
      <c r="I325" s="1" t="s">
        <v>483</v>
      </c>
    </row>
    <row r="326" spans="1:9" ht="42.75" x14ac:dyDescent="0.2">
      <c r="A326" s="1">
        <v>319</v>
      </c>
      <c r="B326" s="7">
        <v>42881</v>
      </c>
      <c r="C326" s="1" t="s">
        <v>2</v>
      </c>
      <c r="D326" s="1" t="s">
        <v>463</v>
      </c>
      <c r="E326" s="59" t="s">
        <v>128</v>
      </c>
      <c r="F326" s="3" t="s">
        <v>133</v>
      </c>
      <c r="H326" s="1" t="s">
        <v>18</v>
      </c>
      <c r="I326" s="1" t="s">
        <v>483</v>
      </c>
    </row>
    <row r="327" spans="1:9" x14ac:dyDescent="0.2">
      <c r="A327" s="1">
        <v>320</v>
      </c>
      <c r="B327" s="7">
        <v>42881</v>
      </c>
      <c r="C327" s="1" t="s">
        <v>2</v>
      </c>
      <c r="D327" s="1" t="s">
        <v>464</v>
      </c>
      <c r="E327" s="1" t="s">
        <v>66</v>
      </c>
      <c r="F327" s="3" t="s">
        <v>67</v>
      </c>
      <c r="H327" s="1" t="s">
        <v>18</v>
      </c>
      <c r="I327" s="1" t="s">
        <v>483</v>
      </c>
    </row>
    <row r="328" spans="1:9" x14ac:dyDescent="0.2">
      <c r="A328" s="1">
        <v>321</v>
      </c>
      <c r="B328" s="7">
        <v>42882</v>
      </c>
      <c r="C328" s="1" t="s">
        <v>2</v>
      </c>
      <c r="D328" s="1" t="s">
        <v>462</v>
      </c>
      <c r="E328" s="1" t="s">
        <v>66</v>
      </c>
      <c r="F328" s="3" t="s">
        <v>67</v>
      </c>
      <c r="H328" s="1" t="s">
        <v>18</v>
      </c>
      <c r="I328" s="1" t="s">
        <v>483</v>
      </c>
    </row>
    <row r="329" spans="1:9" x14ac:dyDescent="0.2">
      <c r="A329" s="1">
        <v>322</v>
      </c>
      <c r="B329" s="7">
        <v>42882</v>
      </c>
      <c r="C329" s="1" t="s">
        <v>2</v>
      </c>
      <c r="D329" s="1" t="s">
        <v>463</v>
      </c>
      <c r="E329" s="1" t="s">
        <v>39</v>
      </c>
      <c r="F329" s="3" t="s">
        <v>29</v>
      </c>
      <c r="H329" s="1" t="s">
        <v>18</v>
      </c>
      <c r="I329" s="1" t="s">
        <v>483</v>
      </c>
    </row>
    <row r="330" spans="1:9" x14ac:dyDescent="0.2">
      <c r="A330" s="1">
        <v>323</v>
      </c>
      <c r="B330" s="7">
        <v>42882</v>
      </c>
      <c r="C330" s="1" t="s">
        <v>2</v>
      </c>
      <c r="D330" s="1" t="s">
        <v>464</v>
      </c>
      <c r="E330" s="1" t="s">
        <v>54</v>
      </c>
      <c r="F330" s="3" t="s">
        <v>55</v>
      </c>
      <c r="H330" s="1" t="s">
        <v>18</v>
      </c>
      <c r="I330" s="1" t="s">
        <v>483</v>
      </c>
    </row>
    <row r="331" spans="1:9" ht="28.5" x14ac:dyDescent="0.2">
      <c r="A331" s="1">
        <v>324</v>
      </c>
      <c r="B331" s="7">
        <v>42883</v>
      </c>
      <c r="C331" s="1" t="s">
        <v>2</v>
      </c>
      <c r="D331" s="1" t="s">
        <v>462</v>
      </c>
      <c r="E331" s="1" t="s">
        <v>150</v>
      </c>
      <c r="F331" s="3" t="s">
        <v>475</v>
      </c>
      <c r="H331" s="1" t="s">
        <v>18</v>
      </c>
      <c r="I331" s="1" t="s">
        <v>483</v>
      </c>
    </row>
    <row r="332" spans="1:9" x14ac:dyDescent="0.2">
      <c r="A332" s="1">
        <v>325</v>
      </c>
      <c r="B332" s="7">
        <v>42883</v>
      </c>
      <c r="C332" s="1" t="s">
        <v>2</v>
      </c>
      <c r="D332" s="1" t="s">
        <v>463</v>
      </c>
      <c r="E332" s="1" t="s">
        <v>66</v>
      </c>
      <c r="F332" s="3" t="s">
        <v>67</v>
      </c>
      <c r="H332" s="1" t="s">
        <v>18</v>
      </c>
      <c r="I332" s="1" t="s">
        <v>483</v>
      </c>
    </row>
    <row r="333" spans="1:9" x14ac:dyDescent="0.2">
      <c r="A333" s="1">
        <v>326</v>
      </c>
      <c r="B333" s="7">
        <v>42883</v>
      </c>
      <c r="C333" s="1" t="s">
        <v>2</v>
      </c>
      <c r="D333" s="1" t="s">
        <v>464</v>
      </c>
      <c r="E333" s="1" t="s">
        <v>39</v>
      </c>
      <c r="F333" s="3" t="s">
        <v>29</v>
      </c>
      <c r="H333" s="1" t="s">
        <v>18</v>
      </c>
      <c r="I333" s="1" t="s">
        <v>483</v>
      </c>
    </row>
    <row r="334" spans="1:9" ht="28.5" x14ac:dyDescent="0.2">
      <c r="A334" s="1">
        <v>327</v>
      </c>
      <c r="B334" s="7">
        <v>42884</v>
      </c>
      <c r="C334" s="1" t="s">
        <v>2</v>
      </c>
      <c r="D334" s="1" t="s">
        <v>462</v>
      </c>
      <c r="E334" s="1" t="s">
        <v>76</v>
      </c>
      <c r="F334" s="3" t="s">
        <v>84</v>
      </c>
      <c r="H334" s="1" t="s">
        <v>18</v>
      </c>
      <c r="I334" s="1" t="s">
        <v>483</v>
      </c>
    </row>
    <row r="335" spans="1:9" ht="42.75" x14ac:dyDescent="0.2">
      <c r="A335" s="1">
        <v>328</v>
      </c>
      <c r="B335" s="7">
        <v>42884</v>
      </c>
      <c r="C335" s="1" t="s">
        <v>2</v>
      </c>
      <c r="D335" s="1" t="s">
        <v>463</v>
      </c>
      <c r="E335" s="59" t="s">
        <v>128</v>
      </c>
      <c r="F335" s="3" t="s">
        <v>133</v>
      </c>
      <c r="H335" s="1" t="s">
        <v>18</v>
      </c>
      <c r="I335" s="1" t="s">
        <v>483</v>
      </c>
    </row>
    <row r="336" spans="1:9" x14ac:dyDescent="0.2">
      <c r="A336" s="1">
        <v>329</v>
      </c>
      <c r="B336" s="7">
        <v>42884</v>
      </c>
      <c r="C336" s="1" t="s">
        <v>2</v>
      </c>
      <c r="D336" s="1" t="s">
        <v>464</v>
      </c>
      <c r="E336" s="1" t="s">
        <v>39</v>
      </c>
      <c r="F336" s="3" t="s">
        <v>29</v>
      </c>
      <c r="H336" s="1" t="s">
        <v>18</v>
      </c>
      <c r="I336" s="1" t="s">
        <v>483</v>
      </c>
    </row>
    <row r="337" spans="1:9" ht="28.5" x14ac:dyDescent="0.2">
      <c r="A337" s="1">
        <v>330</v>
      </c>
      <c r="B337" s="7">
        <v>42885</v>
      </c>
      <c r="C337" s="1" t="s">
        <v>2</v>
      </c>
      <c r="D337" s="1" t="s">
        <v>462</v>
      </c>
      <c r="E337" s="59" t="s">
        <v>37</v>
      </c>
      <c r="F337" s="3" t="s">
        <v>484</v>
      </c>
      <c r="H337" s="1" t="s">
        <v>18</v>
      </c>
      <c r="I337" s="1" t="s">
        <v>483</v>
      </c>
    </row>
    <row r="338" spans="1:9" x14ac:dyDescent="0.2">
      <c r="A338" s="1">
        <v>331</v>
      </c>
      <c r="B338" s="7">
        <v>42885</v>
      </c>
      <c r="C338" s="1" t="s">
        <v>2</v>
      </c>
      <c r="D338" s="1" t="s">
        <v>463</v>
      </c>
      <c r="E338" s="1" t="s">
        <v>125</v>
      </c>
      <c r="F338" s="3" t="s">
        <v>102</v>
      </c>
      <c r="H338" s="1" t="s">
        <v>18</v>
      </c>
      <c r="I338" s="1" t="s">
        <v>483</v>
      </c>
    </row>
    <row r="339" spans="1:9" x14ac:dyDescent="0.2">
      <c r="A339" s="1">
        <v>332</v>
      </c>
      <c r="B339" s="7">
        <v>42885</v>
      </c>
      <c r="C339" s="1" t="s">
        <v>2</v>
      </c>
      <c r="D339" s="1" t="s">
        <v>464</v>
      </c>
      <c r="E339" s="1" t="s">
        <v>54</v>
      </c>
      <c r="F339" s="3" t="s">
        <v>55</v>
      </c>
      <c r="H339" s="1" t="s">
        <v>18</v>
      </c>
      <c r="I339" s="1" t="s">
        <v>483</v>
      </c>
    </row>
    <row r="340" spans="1:9" x14ac:dyDescent="0.2">
      <c r="A340" s="1">
        <v>333</v>
      </c>
      <c r="B340" s="7">
        <v>42887</v>
      </c>
      <c r="C340" s="1" t="s">
        <v>2</v>
      </c>
      <c r="D340" s="1" t="s">
        <v>5</v>
      </c>
      <c r="E340" s="1" t="s">
        <v>125</v>
      </c>
      <c r="F340" s="3" t="s">
        <v>102</v>
      </c>
      <c r="H340" s="1" t="s">
        <v>18</v>
      </c>
      <c r="I340" s="1" t="s">
        <v>97</v>
      </c>
    </row>
    <row r="341" spans="1:9" x14ac:dyDescent="0.2">
      <c r="A341" s="1">
        <v>334</v>
      </c>
      <c r="B341" s="7">
        <v>42887</v>
      </c>
      <c r="C341" s="1" t="s">
        <v>2</v>
      </c>
      <c r="D341" s="1" t="s">
        <v>26</v>
      </c>
      <c r="E341" s="1" t="s">
        <v>125</v>
      </c>
      <c r="F341" s="3" t="s">
        <v>102</v>
      </c>
      <c r="H341" s="1" t="s">
        <v>18</v>
      </c>
      <c r="I341" s="1" t="s">
        <v>97</v>
      </c>
    </row>
    <row r="342" spans="1:9" ht="28.5" x14ac:dyDescent="0.2">
      <c r="A342" s="1">
        <v>335</v>
      </c>
      <c r="B342" s="7">
        <v>42887</v>
      </c>
      <c r="C342" s="1" t="s">
        <v>2</v>
      </c>
      <c r="D342" s="1" t="s">
        <v>9</v>
      </c>
      <c r="E342" s="59" t="s">
        <v>37</v>
      </c>
      <c r="F342" s="3" t="s">
        <v>16</v>
      </c>
      <c r="H342" s="1" t="s">
        <v>18</v>
      </c>
      <c r="I342" s="1" t="s">
        <v>97</v>
      </c>
    </row>
    <row r="343" spans="1:9" x14ac:dyDescent="0.2">
      <c r="A343" s="1">
        <v>336</v>
      </c>
      <c r="B343" s="7">
        <v>42887</v>
      </c>
      <c r="C343" s="1" t="s">
        <v>2</v>
      </c>
      <c r="D343" s="1" t="s">
        <v>3</v>
      </c>
      <c r="E343" s="1" t="s">
        <v>39</v>
      </c>
      <c r="F343" s="3" t="s">
        <v>29</v>
      </c>
      <c r="H343" s="1" t="s">
        <v>18</v>
      </c>
      <c r="I343" s="1" t="s">
        <v>97</v>
      </c>
    </row>
    <row r="344" spans="1:9" ht="28.5" x14ac:dyDescent="0.2">
      <c r="A344" s="1">
        <v>337</v>
      </c>
      <c r="B344" s="7">
        <v>42887</v>
      </c>
      <c r="C344" s="1" t="s">
        <v>2</v>
      </c>
      <c r="D344" s="1" t="s">
        <v>464</v>
      </c>
      <c r="E344" s="59" t="s">
        <v>37</v>
      </c>
      <c r="F344" s="3" t="s">
        <v>16</v>
      </c>
      <c r="H344" s="1" t="s">
        <v>18</v>
      </c>
      <c r="I344" s="1" t="s">
        <v>483</v>
      </c>
    </row>
    <row r="345" spans="1:9" ht="42.75" x14ac:dyDescent="0.2">
      <c r="A345" s="1">
        <v>338</v>
      </c>
      <c r="B345" s="7">
        <v>42887</v>
      </c>
      <c r="C345" s="1" t="s">
        <v>2</v>
      </c>
      <c r="D345" s="1" t="s">
        <v>463</v>
      </c>
      <c r="E345" s="59" t="s">
        <v>128</v>
      </c>
      <c r="F345" s="3" t="s">
        <v>133</v>
      </c>
      <c r="H345" s="1" t="s">
        <v>18</v>
      </c>
      <c r="I345" s="1" t="s">
        <v>483</v>
      </c>
    </row>
    <row r="346" spans="1:9" ht="42.75" x14ac:dyDescent="0.2">
      <c r="A346" s="1">
        <v>339</v>
      </c>
      <c r="B346" s="7">
        <v>42887</v>
      </c>
      <c r="C346" s="1" t="s">
        <v>2</v>
      </c>
      <c r="D346" s="1" t="s">
        <v>462</v>
      </c>
      <c r="E346" s="59" t="s">
        <v>128</v>
      </c>
      <c r="F346" s="3" t="s">
        <v>133</v>
      </c>
      <c r="H346" s="1" t="s">
        <v>18</v>
      </c>
      <c r="I346" s="1" t="s">
        <v>483</v>
      </c>
    </row>
    <row r="347" spans="1:9" x14ac:dyDescent="0.2">
      <c r="A347" s="1">
        <v>340</v>
      </c>
      <c r="B347" s="7">
        <v>42889</v>
      </c>
      <c r="C347" s="1" t="s">
        <v>2</v>
      </c>
      <c r="D347" s="1" t="s">
        <v>26</v>
      </c>
      <c r="E347" s="59" t="s">
        <v>60</v>
      </c>
      <c r="F347" s="3" t="s">
        <v>21</v>
      </c>
      <c r="H347" s="1" t="s">
        <v>18</v>
      </c>
      <c r="I347" s="1" t="s">
        <v>97</v>
      </c>
    </row>
    <row r="348" spans="1:9" ht="28.5" x14ac:dyDescent="0.2">
      <c r="A348" s="1">
        <v>341</v>
      </c>
      <c r="B348" s="7">
        <v>42889</v>
      </c>
      <c r="C348" s="1" t="s">
        <v>2</v>
      </c>
      <c r="D348" s="1" t="s">
        <v>5</v>
      </c>
      <c r="E348" s="59" t="s">
        <v>37</v>
      </c>
      <c r="F348" s="3" t="s">
        <v>16</v>
      </c>
      <c r="H348" s="1" t="s">
        <v>18</v>
      </c>
      <c r="I348" s="1" t="s">
        <v>97</v>
      </c>
    </row>
    <row r="349" spans="1:9" ht="42.75" x14ac:dyDescent="0.2">
      <c r="A349" s="1">
        <v>342</v>
      </c>
      <c r="B349" s="7">
        <v>42889</v>
      </c>
      <c r="C349" s="1" t="s">
        <v>2</v>
      </c>
      <c r="D349" s="1" t="s">
        <v>9</v>
      </c>
      <c r="E349" s="59" t="s">
        <v>128</v>
      </c>
      <c r="F349" s="3" t="s">
        <v>133</v>
      </c>
      <c r="H349" s="1" t="s">
        <v>18</v>
      </c>
      <c r="I349" s="1" t="s">
        <v>97</v>
      </c>
    </row>
    <row r="350" spans="1:9" x14ac:dyDescent="0.2">
      <c r="A350" s="1">
        <v>343</v>
      </c>
      <c r="B350" s="7">
        <v>42889</v>
      </c>
      <c r="C350" s="1" t="s">
        <v>2</v>
      </c>
      <c r="D350" s="1" t="s">
        <v>464</v>
      </c>
      <c r="E350" s="59" t="s">
        <v>60</v>
      </c>
      <c r="F350" s="3" t="s">
        <v>21</v>
      </c>
      <c r="H350" s="1" t="s">
        <v>18</v>
      </c>
      <c r="I350" s="1" t="s">
        <v>483</v>
      </c>
    </row>
    <row r="351" spans="1:9" x14ac:dyDescent="0.2">
      <c r="A351" s="1">
        <v>344</v>
      </c>
      <c r="B351" s="7">
        <v>42889</v>
      </c>
      <c r="C351" s="1" t="s">
        <v>2</v>
      </c>
      <c r="D351" s="1" t="s">
        <v>463</v>
      </c>
      <c r="E351" s="1" t="s">
        <v>39</v>
      </c>
      <c r="F351" s="3" t="s">
        <v>29</v>
      </c>
      <c r="H351" s="1" t="s">
        <v>18</v>
      </c>
      <c r="I351" s="1" t="s">
        <v>483</v>
      </c>
    </row>
    <row r="352" spans="1:9" x14ac:dyDescent="0.2">
      <c r="A352" s="1">
        <v>345</v>
      </c>
      <c r="B352" s="7">
        <v>42889</v>
      </c>
      <c r="C352" s="1" t="s">
        <v>2</v>
      </c>
      <c r="D352" s="1" t="s">
        <v>462</v>
      </c>
      <c r="E352" s="1" t="s">
        <v>149</v>
      </c>
      <c r="F352" s="3" t="s">
        <v>486</v>
      </c>
      <c r="H352" s="1" t="s">
        <v>18</v>
      </c>
      <c r="I352" s="1" t="s">
        <v>483</v>
      </c>
    </row>
    <row r="353" spans="1:9" ht="28.5" x14ac:dyDescent="0.2">
      <c r="A353" s="1">
        <v>346</v>
      </c>
      <c r="B353" s="7">
        <v>42890</v>
      </c>
      <c r="C353" s="1" t="s">
        <v>2</v>
      </c>
      <c r="D353" s="1" t="s">
        <v>5</v>
      </c>
      <c r="E353" s="1" t="s">
        <v>76</v>
      </c>
      <c r="F353" s="3" t="s">
        <v>84</v>
      </c>
      <c r="H353" s="1" t="s">
        <v>18</v>
      </c>
      <c r="I353" s="1" t="s">
        <v>97</v>
      </c>
    </row>
    <row r="354" spans="1:9" ht="28.5" x14ac:dyDescent="0.2">
      <c r="A354" s="1">
        <v>347</v>
      </c>
      <c r="B354" s="7">
        <v>42890</v>
      </c>
      <c r="C354" s="1" t="s">
        <v>2</v>
      </c>
      <c r="D354" s="1" t="s">
        <v>9</v>
      </c>
      <c r="E354" s="59" t="s">
        <v>37</v>
      </c>
      <c r="F354" s="3" t="s">
        <v>16</v>
      </c>
      <c r="H354" s="1" t="s">
        <v>18</v>
      </c>
      <c r="I354" s="1" t="s">
        <v>97</v>
      </c>
    </row>
    <row r="355" spans="1:9" x14ac:dyDescent="0.2">
      <c r="A355" s="1">
        <v>348</v>
      </c>
      <c r="B355" s="7">
        <v>42890</v>
      </c>
      <c r="C355" s="1" t="s">
        <v>2</v>
      </c>
      <c r="D355" s="1" t="s">
        <v>26</v>
      </c>
      <c r="E355" s="1" t="s">
        <v>125</v>
      </c>
      <c r="F355" s="3" t="s">
        <v>485</v>
      </c>
      <c r="H355" s="1" t="s">
        <v>18</v>
      </c>
      <c r="I355" s="1" t="s">
        <v>97</v>
      </c>
    </row>
    <row r="356" spans="1:9" ht="42.75" x14ac:dyDescent="0.2">
      <c r="A356" s="1">
        <v>349</v>
      </c>
      <c r="B356" s="7">
        <v>42890</v>
      </c>
      <c r="C356" s="1" t="s">
        <v>2</v>
      </c>
      <c r="D356" s="1" t="s">
        <v>464</v>
      </c>
      <c r="E356" s="59" t="s">
        <v>128</v>
      </c>
      <c r="F356" s="3" t="s">
        <v>133</v>
      </c>
      <c r="H356" s="1" t="s">
        <v>18</v>
      </c>
      <c r="I356" s="1" t="s">
        <v>97</v>
      </c>
    </row>
    <row r="357" spans="1:9" ht="42.75" x14ac:dyDescent="0.2">
      <c r="A357" s="1">
        <v>350</v>
      </c>
      <c r="B357" s="7">
        <v>42890</v>
      </c>
      <c r="C357" s="1" t="s">
        <v>2</v>
      </c>
      <c r="D357" s="1" t="s">
        <v>463</v>
      </c>
      <c r="E357" s="59" t="s">
        <v>128</v>
      </c>
      <c r="F357" s="3" t="s">
        <v>133</v>
      </c>
      <c r="H357" s="1" t="s">
        <v>18</v>
      </c>
      <c r="I357" s="1" t="s">
        <v>97</v>
      </c>
    </row>
    <row r="358" spans="1:9" x14ac:dyDescent="0.2">
      <c r="A358" s="1">
        <v>351</v>
      </c>
      <c r="B358" s="105">
        <v>42890</v>
      </c>
      <c r="C358" s="103" t="s">
        <v>2</v>
      </c>
      <c r="D358" s="103" t="s">
        <v>462</v>
      </c>
      <c r="E358" s="103"/>
      <c r="F358" s="39"/>
      <c r="G358" s="39" t="s">
        <v>487</v>
      </c>
      <c r="H358" s="103" t="s">
        <v>24</v>
      </c>
      <c r="I358" s="103" t="s">
        <v>483</v>
      </c>
    </row>
    <row r="359" spans="1:9" ht="28.5" x14ac:dyDescent="0.2">
      <c r="A359" s="1">
        <v>352</v>
      </c>
      <c r="B359" s="7">
        <v>42891</v>
      </c>
      <c r="C359" s="1" t="s">
        <v>2</v>
      </c>
      <c r="D359" s="1" t="s">
        <v>9</v>
      </c>
      <c r="E359" s="1" t="s">
        <v>76</v>
      </c>
      <c r="F359" s="3" t="s">
        <v>84</v>
      </c>
      <c r="H359" s="1" t="s">
        <v>18</v>
      </c>
      <c r="I359" s="1" t="s">
        <v>97</v>
      </c>
    </row>
    <row r="360" spans="1:9" ht="28.5" x14ac:dyDescent="0.2">
      <c r="A360" s="1">
        <v>353</v>
      </c>
      <c r="B360" s="7">
        <v>42891</v>
      </c>
      <c r="C360" s="1" t="s">
        <v>2</v>
      </c>
      <c r="D360" s="1" t="s">
        <v>5</v>
      </c>
      <c r="E360" s="59" t="s">
        <v>37</v>
      </c>
      <c r="F360" s="3" t="s">
        <v>16</v>
      </c>
      <c r="H360" s="1" t="s">
        <v>18</v>
      </c>
      <c r="I360" s="1" t="s">
        <v>97</v>
      </c>
    </row>
    <row r="361" spans="1:9" ht="28.5" x14ac:dyDescent="0.2">
      <c r="A361" s="1">
        <v>354</v>
      </c>
      <c r="B361" s="7">
        <v>42891</v>
      </c>
      <c r="C361" s="1" t="s">
        <v>2</v>
      </c>
      <c r="D361" s="1" t="s">
        <v>26</v>
      </c>
      <c r="E361" s="59" t="s">
        <v>37</v>
      </c>
      <c r="F361" s="3" t="s">
        <v>16</v>
      </c>
      <c r="H361" s="1" t="s">
        <v>18</v>
      </c>
      <c r="I361" s="1" t="s">
        <v>97</v>
      </c>
    </row>
    <row r="362" spans="1:9" x14ac:dyDescent="0.2">
      <c r="A362" s="1">
        <v>355</v>
      </c>
      <c r="B362" s="7">
        <v>42891</v>
      </c>
      <c r="C362" s="1" t="s">
        <v>2</v>
      </c>
      <c r="D362" s="1" t="s">
        <v>464</v>
      </c>
      <c r="E362" s="59" t="s">
        <v>155</v>
      </c>
      <c r="F362" s="3" t="s">
        <v>488</v>
      </c>
      <c r="H362" s="1" t="s">
        <v>18</v>
      </c>
      <c r="I362" s="1" t="s">
        <v>483</v>
      </c>
    </row>
    <row r="363" spans="1:9" x14ac:dyDescent="0.2">
      <c r="A363" s="1">
        <v>356</v>
      </c>
      <c r="B363" s="7">
        <v>42891</v>
      </c>
      <c r="C363" s="1" t="s">
        <v>2</v>
      </c>
      <c r="D363" s="1" t="s">
        <v>463</v>
      </c>
      <c r="E363" s="1" t="s">
        <v>125</v>
      </c>
      <c r="F363" s="3" t="s">
        <v>485</v>
      </c>
      <c r="H363" s="1" t="s">
        <v>18</v>
      </c>
      <c r="I363" s="1" t="s">
        <v>483</v>
      </c>
    </row>
    <row r="364" spans="1:9" ht="42.75" x14ac:dyDescent="0.2">
      <c r="A364" s="1">
        <v>357</v>
      </c>
      <c r="B364" s="7">
        <v>42891</v>
      </c>
      <c r="C364" s="1" t="s">
        <v>2</v>
      </c>
      <c r="D364" s="1" t="s">
        <v>462</v>
      </c>
      <c r="E364" s="59" t="s">
        <v>128</v>
      </c>
      <c r="F364" s="3" t="s">
        <v>133</v>
      </c>
      <c r="H364" s="1" t="s">
        <v>18</v>
      </c>
      <c r="I364" s="1" t="s">
        <v>483</v>
      </c>
    </row>
    <row r="365" spans="1:9" x14ac:dyDescent="0.2">
      <c r="A365" s="1">
        <v>358</v>
      </c>
      <c r="B365" s="7">
        <v>42892</v>
      </c>
      <c r="C365" s="1" t="s">
        <v>2</v>
      </c>
      <c r="D365" s="1" t="s">
        <v>9</v>
      </c>
      <c r="E365" s="1" t="s">
        <v>125</v>
      </c>
      <c r="F365" s="3" t="s">
        <v>485</v>
      </c>
      <c r="H365" s="1" t="s">
        <v>18</v>
      </c>
      <c r="I365" s="1" t="s">
        <v>97</v>
      </c>
    </row>
    <row r="366" spans="1:9" x14ac:dyDescent="0.2">
      <c r="A366" s="1">
        <v>359</v>
      </c>
      <c r="B366" s="7">
        <v>42892</v>
      </c>
      <c r="C366" s="1" t="s">
        <v>2</v>
      </c>
      <c r="D366" s="1" t="s">
        <v>5</v>
      </c>
      <c r="E366" s="1" t="s">
        <v>39</v>
      </c>
      <c r="F366" s="3" t="s">
        <v>29</v>
      </c>
      <c r="H366" s="1" t="s">
        <v>18</v>
      </c>
      <c r="I366" s="1" t="s">
        <v>97</v>
      </c>
    </row>
    <row r="367" spans="1:9" ht="28.5" x14ac:dyDescent="0.2">
      <c r="A367" s="1">
        <v>360</v>
      </c>
      <c r="B367" s="7">
        <v>42892</v>
      </c>
      <c r="C367" s="1" t="s">
        <v>2</v>
      </c>
      <c r="D367" s="1" t="s">
        <v>26</v>
      </c>
      <c r="E367" s="59" t="s">
        <v>37</v>
      </c>
      <c r="F367" s="3" t="s">
        <v>16</v>
      </c>
      <c r="H367" s="1" t="s">
        <v>18</v>
      </c>
      <c r="I367" s="1" t="s">
        <v>97</v>
      </c>
    </row>
    <row r="368" spans="1:9" ht="42.75" x14ac:dyDescent="0.2">
      <c r="A368" s="1">
        <v>361</v>
      </c>
      <c r="B368" s="105">
        <v>42892</v>
      </c>
      <c r="C368" s="103" t="s">
        <v>2</v>
      </c>
      <c r="D368" s="103" t="s">
        <v>464</v>
      </c>
      <c r="E368" s="108" t="s">
        <v>128</v>
      </c>
      <c r="F368" s="39" t="s">
        <v>133</v>
      </c>
      <c r="G368" s="39" t="s">
        <v>489</v>
      </c>
      <c r="H368" s="103" t="s">
        <v>18</v>
      </c>
      <c r="I368" s="103" t="s">
        <v>483</v>
      </c>
    </row>
    <row r="369" spans="1:9" x14ac:dyDescent="0.2">
      <c r="A369" s="1">
        <v>362</v>
      </c>
      <c r="B369" s="7">
        <v>42892</v>
      </c>
      <c r="C369" s="1" t="s">
        <v>2</v>
      </c>
      <c r="D369" s="1" t="s">
        <v>463</v>
      </c>
      <c r="E369" s="1" t="s">
        <v>149</v>
      </c>
      <c r="F369" s="3" t="s">
        <v>486</v>
      </c>
      <c r="H369" s="1" t="s">
        <v>18</v>
      </c>
      <c r="I369" s="1" t="s">
        <v>483</v>
      </c>
    </row>
    <row r="370" spans="1:9" ht="28.5" x14ac:dyDescent="0.2">
      <c r="A370" s="1">
        <v>363</v>
      </c>
      <c r="B370" s="7">
        <v>42892</v>
      </c>
      <c r="C370" s="1" t="s">
        <v>2</v>
      </c>
      <c r="D370" s="1" t="s">
        <v>462</v>
      </c>
      <c r="E370" s="59" t="s">
        <v>37</v>
      </c>
      <c r="F370" s="3" t="s">
        <v>16</v>
      </c>
      <c r="H370" s="1" t="s">
        <v>18</v>
      </c>
      <c r="I370" s="1" t="s">
        <v>483</v>
      </c>
    </row>
    <row r="371" spans="1:9" x14ac:dyDescent="0.2">
      <c r="A371" s="1">
        <v>364</v>
      </c>
      <c r="B371" s="7">
        <v>42893</v>
      </c>
      <c r="C371" s="1" t="s">
        <v>2</v>
      </c>
      <c r="D371" s="1" t="s">
        <v>9</v>
      </c>
      <c r="E371" s="59" t="s">
        <v>60</v>
      </c>
      <c r="F371" s="3" t="s">
        <v>21</v>
      </c>
      <c r="H371" s="1" t="s">
        <v>18</v>
      </c>
      <c r="I371" s="1" t="s">
        <v>97</v>
      </c>
    </row>
    <row r="372" spans="1:9" x14ac:dyDescent="0.2">
      <c r="A372" s="1">
        <v>365</v>
      </c>
      <c r="B372" s="7">
        <v>42893</v>
      </c>
      <c r="C372" s="1" t="s">
        <v>2</v>
      </c>
      <c r="D372" s="1" t="s">
        <v>26</v>
      </c>
      <c r="E372" s="1" t="s">
        <v>125</v>
      </c>
      <c r="F372" s="3" t="s">
        <v>485</v>
      </c>
      <c r="H372" s="1" t="s">
        <v>18</v>
      </c>
      <c r="I372" s="1" t="s">
        <v>97</v>
      </c>
    </row>
    <row r="373" spans="1:9" ht="28.5" x14ac:dyDescent="0.2">
      <c r="A373" s="1">
        <v>366</v>
      </c>
      <c r="B373" s="7">
        <v>42893</v>
      </c>
      <c r="C373" s="1" t="s">
        <v>2</v>
      </c>
      <c r="D373" s="1" t="s">
        <v>5</v>
      </c>
      <c r="E373" s="59" t="s">
        <v>37</v>
      </c>
      <c r="F373" s="3" t="s">
        <v>16</v>
      </c>
      <c r="H373" s="1" t="s">
        <v>18</v>
      </c>
      <c r="I373" s="1" t="s">
        <v>97</v>
      </c>
    </row>
    <row r="374" spans="1:9" x14ac:dyDescent="0.2">
      <c r="A374" s="1">
        <v>367</v>
      </c>
      <c r="B374" s="7">
        <v>42893</v>
      </c>
      <c r="C374" s="1" t="s">
        <v>2</v>
      </c>
      <c r="D374" s="1" t="s">
        <v>464</v>
      </c>
      <c r="E374" s="1" t="s">
        <v>66</v>
      </c>
      <c r="F374" s="3" t="s">
        <v>67</v>
      </c>
      <c r="H374" s="1" t="s">
        <v>18</v>
      </c>
      <c r="I374" s="1" t="s">
        <v>483</v>
      </c>
    </row>
    <row r="375" spans="1:9" x14ac:dyDescent="0.2">
      <c r="A375" s="1">
        <v>368</v>
      </c>
      <c r="B375" s="7">
        <v>42893</v>
      </c>
      <c r="C375" s="1" t="s">
        <v>2</v>
      </c>
      <c r="D375" s="1" t="s">
        <v>463</v>
      </c>
      <c r="E375" s="1" t="s">
        <v>54</v>
      </c>
      <c r="F375" s="3" t="s">
        <v>55</v>
      </c>
      <c r="H375" s="1" t="s">
        <v>18</v>
      </c>
      <c r="I375" s="1" t="s">
        <v>483</v>
      </c>
    </row>
    <row r="376" spans="1:9" x14ac:dyDescent="0.2">
      <c r="A376" s="1">
        <v>369</v>
      </c>
      <c r="B376" s="7">
        <v>42893</v>
      </c>
      <c r="C376" s="1" t="s">
        <v>2</v>
      </c>
      <c r="D376" s="1" t="s">
        <v>462</v>
      </c>
      <c r="E376" s="1" t="s">
        <v>149</v>
      </c>
      <c r="F376" s="3" t="s">
        <v>486</v>
      </c>
      <c r="H376" s="1" t="s">
        <v>18</v>
      </c>
      <c r="I376" s="1" t="s">
        <v>483</v>
      </c>
    </row>
    <row r="377" spans="1:9" ht="42.75" x14ac:dyDescent="0.2">
      <c r="A377" s="1">
        <v>370</v>
      </c>
      <c r="B377" s="7">
        <v>42894</v>
      </c>
      <c r="C377" s="1" t="s">
        <v>2</v>
      </c>
      <c r="D377" s="1" t="s">
        <v>9</v>
      </c>
      <c r="E377" s="59" t="s">
        <v>128</v>
      </c>
      <c r="F377" s="3" t="s">
        <v>133</v>
      </c>
      <c r="H377" s="1" t="s">
        <v>18</v>
      </c>
      <c r="I377" s="1" t="s">
        <v>97</v>
      </c>
    </row>
    <row r="378" spans="1:9" ht="28.5" x14ac:dyDescent="0.2">
      <c r="A378" s="1">
        <v>371</v>
      </c>
      <c r="B378" s="7">
        <v>42894</v>
      </c>
      <c r="C378" s="1" t="s">
        <v>2</v>
      </c>
      <c r="D378" s="1" t="s">
        <v>26</v>
      </c>
      <c r="E378" s="59" t="s">
        <v>37</v>
      </c>
      <c r="F378" s="3" t="s">
        <v>16</v>
      </c>
      <c r="H378" s="1" t="s">
        <v>18</v>
      </c>
      <c r="I378" s="1" t="s">
        <v>97</v>
      </c>
    </row>
    <row r="379" spans="1:9" ht="28.5" x14ac:dyDescent="0.2">
      <c r="A379" s="1">
        <v>372</v>
      </c>
      <c r="B379" s="7">
        <v>42894</v>
      </c>
      <c r="C379" s="1" t="s">
        <v>2</v>
      </c>
      <c r="D379" s="1" t="s">
        <v>5</v>
      </c>
      <c r="E379" s="59" t="s">
        <v>37</v>
      </c>
      <c r="F379" s="3" t="s">
        <v>16</v>
      </c>
      <c r="H379" s="1" t="s">
        <v>18</v>
      </c>
      <c r="I379" s="1" t="s">
        <v>97</v>
      </c>
    </row>
    <row r="380" spans="1:9" x14ac:dyDescent="0.2">
      <c r="A380" s="1">
        <v>373</v>
      </c>
      <c r="B380" s="7">
        <v>42894</v>
      </c>
      <c r="C380" s="1" t="s">
        <v>2</v>
      </c>
      <c r="D380" s="1" t="s">
        <v>464</v>
      </c>
      <c r="E380" s="1" t="s">
        <v>125</v>
      </c>
      <c r="F380" s="3" t="s">
        <v>485</v>
      </c>
      <c r="H380" s="1" t="s">
        <v>18</v>
      </c>
      <c r="I380" s="1" t="s">
        <v>483</v>
      </c>
    </row>
    <row r="381" spans="1:9" ht="28.5" x14ac:dyDescent="0.2">
      <c r="A381" s="1">
        <v>374</v>
      </c>
      <c r="B381" s="7">
        <v>42894</v>
      </c>
      <c r="C381" s="1" t="s">
        <v>2</v>
      </c>
      <c r="D381" s="1" t="s">
        <v>463</v>
      </c>
      <c r="E381" s="59" t="s">
        <v>37</v>
      </c>
      <c r="F381" s="3" t="s">
        <v>16</v>
      </c>
      <c r="H381" s="1" t="s">
        <v>18</v>
      </c>
      <c r="I381" s="1" t="s">
        <v>483</v>
      </c>
    </row>
    <row r="382" spans="1:9" x14ac:dyDescent="0.2">
      <c r="A382" s="1">
        <v>375</v>
      </c>
      <c r="B382" s="7">
        <v>42894</v>
      </c>
      <c r="C382" s="1" t="s">
        <v>2</v>
      </c>
      <c r="D382" s="1" t="s">
        <v>462</v>
      </c>
      <c r="E382" s="1" t="s">
        <v>149</v>
      </c>
      <c r="F382" s="3" t="s">
        <v>486</v>
      </c>
      <c r="H382" s="1" t="s">
        <v>18</v>
      </c>
      <c r="I382" s="1" t="s">
        <v>483</v>
      </c>
    </row>
    <row r="383" spans="1:9" ht="28.5" x14ac:dyDescent="0.2">
      <c r="A383" s="1">
        <v>376</v>
      </c>
      <c r="B383" s="7">
        <v>42896</v>
      </c>
      <c r="C383" s="1" t="s">
        <v>2</v>
      </c>
      <c r="D383" s="1" t="s">
        <v>464</v>
      </c>
      <c r="E383" s="59" t="s">
        <v>37</v>
      </c>
      <c r="F383" s="3" t="s">
        <v>16</v>
      </c>
      <c r="H383" s="1" t="s">
        <v>18</v>
      </c>
      <c r="I383" s="1" t="s">
        <v>483</v>
      </c>
    </row>
    <row r="384" spans="1:9" x14ac:dyDescent="0.2">
      <c r="A384" s="1">
        <v>377</v>
      </c>
      <c r="B384" s="7">
        <v>42896</v>
      </c>
      <c r="C384" s="1" t="s">
        <v>2</v>
      </c>
      <c r="D384" s="1" t="s">
        <v>463</v>
      </c>
      <c r="E384" s="1" t="s">
        <v>125</v>
      </c>
      <c r="F384" s="3" t="s">
        <v>485</v>
      </c>
      <c r="H384" s="1" t="s">
        <v>18</v>
      </c>
      <c r="I384" s="1" t="s">
        <v>483</v>
      </c>
    </row>
    <row r="385" spans="1:9" ht="42.75" x14ac:dyDescent="0.2">
      <c r="A385" s="1">
        <v>378</v>
      </c>
      <c r="B385" s="7">
        <v>42896</v>
      </c>
      <c r="C385" s="1" t="s">
        <v>2</v>
      </c>
      <c r="D385" s="1" t="s">
        <v>462</v>
      </c>
      <c r="E385" s="59" t="s">
        <v>128</v>
      </c>
      <c r="F385" s="3" t="s">
        <v>133</v>
      </c>
      <c r="H385" s="1" t="s">
        <v>18</v>
      </c>
      <c r="I385" s="1" t="s">
        <v>483</v>
      </c>
    </row>
    <row r="386" spans="1:9" ht="28.5" x14ac:dyDescent="0.2">
      <c r="A386" s="1">
        <v>379</v>
      </c>
      <c r="B386" s="7">
        <v>42896</v>
      </c>
      <c r="C386" s="1" t="s">
        <v>2</v>
      </c>
      <c r="D386" s="1" t="s">
        <v>5</v>
      </c>
      <c r="E386" s="59" t="s">
        <v>37</v>
      </c>
      <c r="F386" s="3" t="s">
        <v>16</v>
      </c>
      <c r="H386" s="1" t="s">
        <v>18</v>
      </c>
      <c r="I386" s="1" t="s">
        <v>97</v>
      </c>
    </row>
    <row r="387" spans="1:9" x14ac:dyDescent="0.2">
      <c r="A387" s="1">
        <v>380</v>
      </c>
      <c r="B387" s="7">
        <v>42896</v>
      </c>
      <c r="C387" s="1" t="s">
        <v>2</v>
      </c>
      <c r="D387" s="1" t="s">
        <v>26</v>
      </c>
      <c r="E387" s="1" t="s">
        <v>125</v>
      </c>
      <c r="F387" s="3" t="s">
        <v>485</v>
      </c>
      <c r="H387" s="1" t="s">
        <v>18</v>
      </c>
      <c r="I387" s="1" t="s">
        <v>97</v>
      </c>
    </row>
    <row r="388" spans="1:9" ht="28.5" x14ac:dyDescent="0.2">
      <c r="A388" s="1">
        <v>381</v>
      </c>
      <c r="B388" s="7">
        <v>42896</v>
      </c>
      <c r="C388" s="1" t="s">
        <v>2</v>
      </c>
      <c r="D388" s="1" t="s">
        <v>9</v>
      </c>
      <c r="E388" s="59" t="s">
        <v>37</v>
      </c>
      <c r="F388" s="3" t="s">
        <v>16</v>
      </c>
      <c r="H388" s="1" t="s">
        <v>18</v>
      </c>
      <c r="I388" s="1" t="s">
        <v>97</v>
      </c>
    </row>
    <row r="389" spans="1:9" x14ac:dyDescent="0.2">
      <c r="A389" s="1">
        <v>382</v>
      </c>
      <c r="B389" s="7">
        <v>42897</v>
      </c>
      <c r="C389" s="1" t="s">
        <v>2</v>
      </c>
      <c r="D389" s="1" t="s">
        <v>9</v>
      </c>
      <c r="E389" s="1" t="s">
        <v>125</v>
      </c>
      <c r="F389" s="3" t="s">
        <v>485</v>
      </c>
      <c r="H389" s="1" t="s">
        <v>18</v>
      </c>
      <c r="I389" s="1" t="s">
        <v>97</v>
      </c>
    </row>
    <row r="390" spans="1:9" x14ac:dyDescent="0.2">
      <c r="A390" s="1">
        <v>383</v>
      </c>
      <c r="B390" s="7">
        <v>42897</v>
      </c>
      <c r="C390" s="1" t="s">
        <v>2</v>
      </c>
      <c r="D390" s="1" t="s">
        <v>26</v>
      </c>
      <c r="E390" s="1" t="s">
        <v>54</v>
      </c>
      <c r="F390" s="3" t="s">
        <v>55</v>
      </c>
      <c r="H390" s="1" t="s">
        <v>18</v>
      </c>
      <c r="I390" s="1" t="s">
        <v>97</v>
      </c>
    </row>
    <row r="391" spans="1:9" x14ac:dyDescent="0.2">
      <c r="A391" s="1">
        <v>384</v>
      </c>
      <c r="B391" s="7">
        <v>42897</v>
      </c>
      <c r="C391" s="1" t="s">
        <v>2</v>
      </c>
      <c r="D391" s="1" t="s">
        <v>5</v>
      </c>
      <c r="E391" s="1" t="s">
        <v>125</v>
      </c>
      <c r="F391" s="3" t="s">
        <v>485</v>
      </c>
      <c r="H391" s="1" t="s">
        <v>18</v>
      </c>
      <c r="I391" s="1" t="s">
        <v>97</v>
      </c>
    </row>
    <row r="392" spans="1:9" ht="28.5" x14ac:dyDescent="0.2">
      <c r="A392" s="1">
        <v>385</v>
      </c>
      <c r="B392" s="7">
        <v>42897</v>
      </c>
      <c r="C392" s="1" t="s">
        <v>2</v>
      </c>
      <c r="D392" s="1" t="s">
        <v>462</v>
      </c>
      <c r="E392" s="59" t="s">
        <v>37</v>
      </c>
      <c r="F392" s="3" t="s">
        <v>16</v>
      </c>
      <c r="H392" s="1" t="s">
        <v>18</v>
      </c>
      <c r="I392" s="1" t="s">
        <v>483</v>
      </c>
    </row>
    <row r="393" spans="1:9" x14ac:dyDescent="0.2">
      <c r="A393" s="1">
        <v>386</v>
      </c>
      <c r="B393" s="7">
        <v>42897</v>
      </c>
      <c r="C393" s="1" t="s">
        <v>2</v>
      </c>
      <c r="D393" s="1" t="s">
        <v>464</v>
      </c>
      <c r="E393" s="59" t="s">
        <v>60</v>
      </c>
      <c r="F393" s="3" t="s">
        <v>21</v>
      </c>
      <c r="H393" s="1" t="s">
        <v>18</v>
      </c>
      <c r="I393" s="1" t="s">
        <v>483</v>
      </c>
    </row>
    <row r="394" spans="1:9" x14ac:dyDescent="0.2">
      <c r="A394" s="1">
        <v>387</v>
      </c>
      <c r="B394" s="7">
        <v>42897</v>
      </c>
      <c r="C394" s="1" t="s">
        <v>2</v>
      </c>
      <c r="D394" s="1" t="s">
        <v>463</v>
      </c>
      <c r="E394" s="59" t="s">
        <v>60</v>
      </c>
      <c r="F394" s="3" t="s">
        <v>21</v>
      </c>
      <c r="H394" s="1" t="s">
        <v>18</v>
      </c>
      <c r="I394" s="1" t="s">
        <v>483</v>
      </c>
    </row>
    <row r="395" spans="1:9" x14ac:dyDescent="0.2">
      <c r="A395" s="1">
        <v>388</v>
      </c>
      <c r="B395" s="7">
        <v>42898</v>
      </c>
      <c r="C395" s="1" t="s">
        <v>2</v>
      </c>
      <c r="D395" s="1" t="s">
        <v>26</v>
      </c>
      <c r="E395" s="1" t="s">
        <v>66</v>
      </c>
      <c r="F395" s="3" t="s">
        <v>67</v>
      </c>
      <c r="H395" s="1" t="s">
        <v>18</v>
      </c>
      <c r="I395" s="1" t="s">
        <v>97</v>
      </c>
    </row>
    <row r="396" spans="1:9" x14ac:dyDescent="0.2">
      <c r="A396" s="1">
        <v>389</v>
      </c>
      <c r="B396" s="7">
        <v>42898</v>
      </c>
      <c r="C396" s="1" t="s">
        <v>2</v>
      </c>
      <c r="D396" s="1" t="s">
        <v>5</v>
      </c>
      <c r="E396" s="1" t="s">
        <v>66</v>
      </c>
      <c r="F396" s="3" t="s">
        <v>67</v>
      </c>
      <c r="H396" s="1" t="s">
        <v>18</v>
      </c>
      <c r="I396" s="1" t="s">
        <v>97</v>
      </c>
    </row>
    <row r="397" spans="1:9" ht="28.5" x14ac:dyDescent="0.2">
      <c r="A397" s="1">
        <v>390</v>
      </c>
      <c r="B397" s="7">
        <v>42898</v>
      </c>
      <c r="C397" s="1" t="s">
        <v>2</v>
      </c>
      <c r="D397" s="1" t="s">
        <v>9</v>
      </c>
      <c r="E397" s="1" t="s">
        <v>76</v>
      </c>
      <c r="F397" s="3" t="s">
        <v>84</v>
      </c>
      <c r="H397" s="1" t="s">
        <v>18</v>
      </c>
      <c r="I397" s="1" t="s">
        <v>97</v>
      </c>
    </row>
    <row r="398" spans="1:9" x14ac:dyDescent="0.2">
      <c r="A398" s="1">
        <v>391</v>
      </c>
      <c r="B398" s="7">
        <v>42898</v>
      </c>
      <c r="C398" s="1" t="s">
        <v>2</v>
      </c>
      <c r="D398" s="1" t="s">
        <v>463</v>
      </c>
      <c r="E398" s="1" t="s">
        <v>54</v>
      </c>
      <c r="F398" s="3" t="s">
        <v>55</v>
      </c>
      <c r="H398" s="1" t="s">
        <v>18</v>
      </c>
      <c r="I398" s="1" t="s">
        <v>483</v>
      </c>
    </row>
    <row r="399" spans="1:9" x14ac:dyDescent="0.2">
      <c r="A399" s="1">
        <v>392</v>
      </c>
      <c r="B399" s="7">
        <v>42898</v>
      </c>
      <c r="C399" s="1" t="s">
        <v>2</v>
      </c>
      <c r="D399" s="1" t="s">
        <v>462</v>
      </c>
      <c r="E399" s="1" t="s">
        <v>149</v>
      </c>
      <c r="F399" s="3" t="s">
        <v>486</v>
      </c>
      <c r="H399" s="1" t="s">
        <v>18</v>
      </c>
      <c r="I399" s="1" t="s">
        <v>483</v>
      </c>
    </row>
    <row r="400" spans="1:9" x14ac:dyDescent="0.2">
      <c r="A400" s="1">
        <v>393</v>
      </c>
      <c r="B400" s="7">
        <v>42898</v>
      </c>
      <c r="C400" s="1" t="s">
        <v>2</v>
      </c>
      <c r="D400" s="1" t="s">
        <v>464</v>
      </c>
      <c r="E400" s="1" t="s">
        <v>125</v>
      </c>
      <c r="F400" s="3" t="s">
        <v>485</v>
      </c>
      <c r="H400" s="1" t="s">
        <v>18</v>
      </c>
      <c r="I400" s="1" t="s">
        <v>483</v>
      </c>
    </row>
    <row r="401" spans="1:9" x14ac:dyDescent="0.2">
      <c r="A401" s="1">
        <v>394</v>
      </c>
      <c r="B401" s="7">
        <v>42899</v>
      </c>
      <c r="C401" s="1" t="s">
        <v>2</v>
      </c>
      <c r="D401" s="1" t="s">
        <v>5</v>
      </c>
      <c r="E401" s="1" t="s">
        <v>125</v>
      </c>
      <c r="F401" s="3" t="s">
        <v>485</v>
      </c>
      <c r="H401" s="1" t="s">
        <v>18</v>
      </c>
      <c r="I401" s="1" t="s">
        <v>97</v>
      </c>
    </row>
    <row r="402" spans="1:9" x14ac:dyDescent="0.2">
      <c r="A402" s="1">
        <v>395</v>
      </c>
      <c r="B402" s="7">
        <v>42899</v>
      </c>
      <c r="C402" s="1" t="s">
        <v>2</v>
      </c>
      <c r="D402" s="1" t="s">
        <v>26</v>
      </c>
      <c r="E402" s="1" t="s">
        <v>66</v>
      </c>
      <c r="F402" s="3" t="s">
        <v>67</v>
      </c>
      <c r="H402" s="1" t="s">
        <v>18</v>
      </c>
      <c r="I402" s="1" t="s">
        <v>97</v>
      </c>
    </row>
    <row r="403" spans="1:9" ht="42.75" x14ac:dyDescent="0.2">
      <c r="A403" s="1">
        <v>396</v>
      </c>
      <c r="B403" s="7">
        <v>42899</v>
      </c>
      <c r="C403" s="1" t="s">
        <v>2</v>
      </c>
      <c r="D403" s="1" t="s">
        <v>9</v>
      </c>
      <c r="E403" s="59" t="s">
        <v>128</v>
      </c>
      <c r="F403" s="3" t="s">
        <v>133</v>
      </c>
      <c r="H403" s="1" t="s">
        <v>18</v>
      </c>
      <c r="I403" s="1" t="s">
        <v>97</v>
      </c>
    </row>
    <row r="404" spans="1:9" x14ac:dyDescent="0.2">
      <c r="A404" s="1">
        <v>397</v>
      </c>
      <c r="B404" s="7">
        <v>42899</v>
      </c>
      <c r="C404" s="1" t="s">
        <v>2</v>
      </c>
      <c r="D404" s="1" t="s">
        <v>462</v>
      </c>
      <c r="E404" s="1" t="s">
        <v>66</v>
      </c>
      <c r="F404" s="3" t="s">
        <v>67</v>
      </c>
      <c r="H404" s="1" t="s">
        <v>18</v>
      </c>
      <c r="I404" s="1" t="s">
        <v>483</v>
      </c>
    </row>
    <row r="405" spans="1:9" x14ac:dyDescent="0.2">
      <c r="A405" s="1">
        <v>398</v>
      </c>
      <c r="B405" s="7">
        <v>42899</v>
      </c>
      <c r="C405" s="1" t="s">
        <v>2</v>
      </c>
      <c r="D405" s="1" t="s">
        <v>464</v>
      </c>
      <c r="E405" s="1" t="s">
        <v>54</v>
      </c>
      <c r="F405" s="3" t="s">
        <v>55</v>
      </c>
      <c r="H405" s="1" t="s">
        <v>18</v>
      </c>
      <c r="I405" s="1" t="s">
        <v>483</v>
      </c>
    </row>
    <row r="406" spans="1:9" x14ac:dyDescent="0.2">
      <c r="A406" s="1">
        <v>399</v>
      </c>
      <c r="B406" s="7">
        <v>42899</v>
      </c>
      <c r="C406" s="1" t="s">
        <v>2</v>
      </c>
      <c r="D406" s="1" t="s">
        <v>463</v>
      </c>
      <c r="E406" s="1" t="s">
        <v>125</v>
      </c>
      <c r="F406" s="3" t="s">
        <v>485</v>
      </c>
      <c r="H406" s="1" t="s">
        <v>18</v>
      </c>
      <c r="I406" s="1" t="s">
        <v>483</v>
      </c>
    </row>
    <row r="407" spans="1:9" ht="42.75" x14ac:dyDescent="0.2">
      <c r="A407" s="1">
        <v>400</v>
      </c>
      <c r="B407" s="7">
        <v>42900</v>
      </c>
      <c r="C407" s="1" t="s">
        <v>2</v>
      </c>
      <c r="D407" s="1" t="s">
        <v>463</v>
      </c>
      <c r="E407" s="59" t="s">
        <v>128</v>
      </c>
      <c r="F407" s="3" t="s">
        <v>133</v>
      </c>
      <c r="H407" s="1" t="s">
        <v>18</v>
      </c>
      <c r="I407" s="1" t="s">
        <v>483</v>
      </c>
    </row>
    <row r="408" spans="1:9" x14ac:dyDescent="0.2">
      <c r="A408" s="1">
        <v>401</v>
      </c>
      <c r="B408" s="7">
        <v>42900</v>
      </c>
      <c r="C408" s="1" t="s">
        <v>2</v>
      </c>
      <c r="D408" s="1" t="s">
        <v>462</v>
      </c>
      <c r="E408" s="1" t="s">
        <v>125</v>
      </c>
      <c r="F408" s="3" t="s">
        <v>485</v>
      </c>
      <c r="H408" s="1" t="s">
        <v>18</v>
      </c>
      <c r="I408" s="1" t="s">
        <v>483</v>
      </c>
    </row>
    <row r="409" spans="1:9" x14ac:dyDescent="0.2">
      <c r="A409" s="1">
        <v>402</v>
      </c>
      <c r="B409" s="7">
        <v>42900</v>
      </c>
      <c r="C409" s="1" t="s">
        <v>2</v>
      </c>
      <c r="D409" s="1" t="s">
        <v>9</v>
      </c>
      <c r="E409" s="59" t="s">
        <v>60</v>
      </c>
      <c r="F409" s="3" t="s">
        <v>21</v>
      </c>
      <c r="H409" s="1" t="s">
        <v>18</v>
      </c>
      <c r="I409" s="1" t="s">
        <v>97</v>
      </c>
    </row>
    <row r="410" spans="1:9" x14ac:dyDescent="0.2">
      <c r="A410" s="1">
        <v>403</v>
      </c>
      <c r="B410" s="7">
        <v>42900</v>
      </c>
      <c r="C410" s="1" t="s">
        <v>2</v>
      </c>
      <c r="D410" s="1" t="s">
        <v>26</v>
      </c>
      <c r="E410" s="1" t="s">
        <v>66</v>
      </c>
      <c r="F410" s="3" t="s">
        <v>67</v>
      </c>
      <c r="H410" s="1" t="s">
        <v>18</v>
      </c>
      <c r="I410" s="1" t="s">
        <v>97</v>
      </c>
    </row>
    <row r="411" spans="1:9" x14ac:dyDescent="0.2">
      <c r="A411" s="1">
        <v>404</v>
      </c>
      <c r="B411" s="7">
        <v>42900</v>
      </c>
      <c r="C411" s="1" t="s">
        <v>2</v>
      </c>
      <c r="D411" s="1" t="s">
        <v>5</v>
      </c>
      <c r="E411" s="1" t="s">
        <v>39</v>
      </c>
      <c r="F411" s="3" t="s">
        <v>29</v>
      </c>
      <c r="H411" s="1" t="s">
        <v>18</v>
      </c>
      <c r="I411" s="1" t="s">
        <v>97</v>
      </c>
    </row>
    <row r="412" spans="1:9" x14ac:dyDescent="0.2">
      <c r="A412" s="1">
        <v>405</v>
      </c>
      <c r="B412" s="7">
        <v>42901</v>
      </c>
      <c r="C412" s="1" t="s">
        <v>2</v>
      </c>
      <c r="D412" s="1" t="s">
        <v>26</v>
      </c>
      <c r="E412" s="1" t="s">
        <v>39</v>
      </c>
      <c r="F412" s="3" t="s">
        <v>29</v>
      </c>
      <c r="H412" s="1" t="s">
        <v>18</v>
      </c>
      <c r="I412" s="1" t="s">
        <v>97</v>
      </c>
    </row>
    <row r="413" spans="1:9" ht="28.5" x14ac:dyDescent="0.2">
      <c r="A413" s="1">
        <v>406</v>
      </c>
      <c r="B413" s="7">
        <v>42901</v>
      </c>
      <c r="C413" s="1" t="s">
        <v>2</v>
      </c>
      <c r="D413" s="1" t="s">
        <v>5</v>
      </c>
      <c r="E413" s="59" t="s">
        <v>37</v>
      </c>
      <c r="F413" s="3" t="s">
        <v>16</v>
      </c>
      <c r="H413" s="1" t="s">
        <v>18</v>
      </c>
      <c r="I413" s="1" t="s">
        <v>97</v>
      </c>
    </row>
    <row r="414" spans="1:9" ht="42.75" x14ac:dyDescent="0.2">
      <c r="A414" s="1">
        <v>407</v>
      </c>
      <c r="B414" s="7">
        <v>42901</v>
      </c>
      <c r="C414" s="1" t="s">
        <v>2</v>
      </c>
      <c r="D414" s="1" t="s">
        <v>9</v>
      </c>
      <c r="E414" s="59" t="s">
        <v>128</v>
      </c>
      <c r="F414" s="3" t="s">
        <v>133</v>
      </c>
      <c r="H414" s="1" t="s">
        <v>18</v>
      </c>
      <c r="I414" s="1" t="s">
        <v>97</v>
      </c>
    </row>
    <row r="415" spans="1:9" ht="42.75" x14ac:dyDescent="0.2">
      <c r="A415" s="1">
        <v>408</v>
      </c>
      <c r="B415" s="7">
        <v>42901</v>
      </c>
      <c r="C415" s="1" t="s">
        <v>2</v>
      </c>
      <c r="D415" s="1" t="s">
        <v>462</v>
      </c>
      <c r="E415" s="59" t="s">
        <v>128</v>
      </c>
      <c r="F415" s="3" t="s">
        <v>133</v>
      </c>
      <c r="H415" s="1" t="s">
        <v>18</v>
      </c>
      <c r="I415" s="1" t="s">
        <v>483</v>
      </c>
    </row>
    <row r="416" spans="1:9" ht="28.5" x14ac:dyDescent="0.2">
      <c r="A416" s="1">
        <v>409</v>
      </c>
      <c r="B416" s="7">
        <v>42901</v>
      </c>
      <c r="C416" s="1" t="s">
        <v>2</v>
      </c>
      <c r="D416" s="1" t="s">
        <v>463</v>
      </c>
      <c r="E416" s="59" t="s">
        <v>37</v>
      </c>
      <c r="F416" s="3" t="s">
        <v>16</v>
      </c>
      <c r="H416" s="1" t="s">
        <v>18</v>
      </c>
      <c r="I416" s="1" t="s">
        <v>483</v>
      </c>
    </row>
    <row r="417" spans="1:9" x14ac:dyDescent="0.2">
      <c r="A417" s="1">
        <v>410</v>
      </c>
      <c r="B417" s="7">
        <v>42903</v>
      </c>
      <c r="C417" s="1" t="s">
        <v>2</v>
      </c>
      <c r="D417" s="1" t="s">
        <v>5</v>
      </c>
      <c r="E417" s="1" t="s">
        <v>54</v>
      </c>
      <c r="F417" s="3" t="s">
        <v>55</v>
      </c>
      <c r="H417" s="1" t="s">
        <v>18</v>
      </c>
      <c r="I417" s="1" t="s">
        <v>97</v>
      </c>
    </row>
    <row r="418" spans="1:9" x14ac:dyDescent="0.2">
      <c r="A418" s="1">
        <v>411</v>
      </c>
      <c r="B418" s="7">
        <v>42903</v>
      </c>
      <c r="C418" s="1" t="s">
        <v>2</v>
      </c>
      <c r="D418" s="1" t="s">
        <v>26</v>
      </c>
      <c r="E418" s="1" t="s">
        <v>54</v>
      </c>
      <c r="F418" s="3" t="s">
        <v>55</v>
      </c>
      <c r="H418" s="1" t="s">
        <v>18</v>
      </c>
      <c r="I418" s="1" t="s">
        <v>97</v>
      </c>
    </row>
    <row r="419" spans="1:9" ht="28.5" x14ac:dyDescent="0.2">
      <c r="A419" s="1">
        <v>412</v>
      </c>
      <c r="B419" s="7">
        <v>42903</v>
      </c>
      <c r="C419" s="1" t="s">
        <v>2</v>
      </c>
      <c r="D419" s="1" t="s">
        <v>9</v>
      </c>
      <c r="E419" s="1" t="s">
        <v>76</v>
      </c>
      <c r="F419" s="3" t="s">
        <v>84</v>
      </c>
      <c r="H419" s="1" t="s">
        <v>18</v>
      </c>
      <c r="I419" s="1" t="s">
        <v>97</v>
      </c>
    </row>
    <row r="420" spans="1:9" x14ac:dyDescent="0.2">
      <c r="A420" s="1">
        <v>413</v>
      </c>
      <c r="B420" s="7">
        <v>42904</v>
      </c>
      <c r="C420" s="1" t="s">
        <v>2</v>
      </c>
      <c r="D420" s="1" t="s">
        <v>9</v>
      </c>
      <c r="E420" s="1" t="s">
        <v>54</v>
      </c>
      <c r="F420" s="3" t="s">
        <v>55</v>
      </c>
      <c r="H420" s="1" t="s">
        <v>18</v>
      </c>
      <c r="I420" s="1" t="s">
        <v>97</v>
      </c>
    </row>
    <row r="421" spans="1:9" x14ac:dyDescent="0.2">
      <c r="A421" s="1">
        <v>414</v>
      </c>
      <c r="B421" s="7">
        <v>42904</v>
      </c>
      <c r="C421" s="1" t="s">
        <v>2</v>
      </c>
      <c r="D421" s="1" t="s">
        <v>26</v>
      </c>
      <c r="E421" s="1" t="s">
        <v>125</v>
      </c>
      <c r="F421" s="3" t="s">
        <v>485</v>
      </c>
      <c r="H421" s="1" t="s">
        <v>18</v>
      </c>
      <c r="I421" s="1" t="s">
        <v>97</v>
      </c>
    </row>
    <row r="422" spans="1:9" ht="28.5" x14ac:dyDescent="0.2">
      <c r="A422" s="1">
        <v>415</v>
      </c>
      <c r="B422" s="7">
        <v>42904</v>
      </c>
      <c r="C422" s="1" t="s">
        <v>2</v>
      </c>
      <c r="D422" s="1" t="s">
        <v>5</v>
      </c>
      <c r="E422" s="59" t="s">
        <v>37</v>
      </c>
      <c r="F422" s="3" t="s">
        <v>16</v>
      </c>
      <c r="H422" s="1" t="s">
        <v>18</v>
      </c>
      <c r="I422" s="1" t="s">
        <v>97</v>
      </c>
    </row>
    <row r="423" spans="1:9" x14ac:dyDescent="0.2">
      <c r="A423" s="1">
        <v>416</v>
      </c>
      <c r="B423" s="7">
        <v>42905</v>
      </c>
      <c r="C423" s="1" t="s">
        <v>2</v>
      </c>
      <c r="D423" s="1" t="s">
        <v>9</v>
      </c>
      <c r="E423" s="59" t="s">
        <v>60</v>
      </c>
      <c r="F423" s="3" t="s">
        <v>21</v>
      </c>
      <c r="H423" s="1" t="s">
        <v>18</v>
      </c>
      <c r="I423" s="1" t="s">
        <v>97</v>
      </c>
    </row>
    <row r="424" spans="1:9" ht="28.5" x14ac:dyDescent="0.2">
      <c r="A424" s="1">
        <v>417</v>
      </c>
      <c r="B424" s="7">
        <v>42905</v>
      </c>
      <c r="C424" s="1" t="s">
        <v>2</v>
      </c>
      <c r="D424" s="1" t="s">
        <v>5</v>
      </c>
      <c r="E424" s="1" t="s">
        <v>76</v>
      </c>
      <c r="F424" s="3" t="s">
        <v>84</v>
      </c>
      <c r="G424" s="39" t="s">
        <v>513</v>
      </c>
      <c r="H424" s="1" t="s">
        <v>18</v>
      </c>
      <c r="I424" s="1" t="s">
        <v>97</v>
      </c>
    </row>
    <row r="425" spans="1:9" ht="28.5" x14ac:dyDescent="0.2">
      <c r="A425" s="1">
        <v>418</v>
      </c>
      <c r="B425" s="7">
        <v>42905</v>
      </c>
      <c r="C425" s="1" t="s">
        <v>2</v>
      </c>
      <c r="D425" s="1" t="s">
        <v>26</v>
      </c>
      <c r="E425" s="59" t="s">
        <v>37</v>
      </c>
      <c r="F425" s="3" t="s">
        <v>16</v>
      </c>
      <c r="H425" s="1" t="s">
        <v>18</v>
      </c>
      <c r="I425" s="1" t="s">
        <v>97</v>
      </c>
    </row>
    <row r="426" spans="1:9" ht="28.5" x14ac:dyDescent="0.2">
      <c r="A426" s="1">
        <v>419</v>
      </c>
      <c r="B426" s="7">
        <v>42906</v>
      </c>
      <c r="C426" s="1" t="s">
        <v>2</v>
      </c>
      <c r="D426" s="1" t="s">
        <v>5</v>
      </c>
      <c r="E426" s="59" t="s">
        <v>37</v>
      </c>
      <c r="F426" s="3" t="s">
        <v>16</v>
      </c>
      <c r="H426" s="1" t="s">
        <v>18</v>
      </c>
      <c r="I426" s="1" t="s">
        <v>97</v>
      </c>
    </row>
    <row r="427" spans="1:9" x14ac:dyDescent="0.2">
      <c r="A427" s="1">
        <v>420</v>
      </c>
      <c r="B427" s="7">
        <v>42906</v>
      </c>
      <c r="C427" s="1" t="s">
        <v>2</v>
      </c>
      <c r="D427" s="1" t="s">
        <v>26</v>
      </c>
      <c r="E427" s="1" t="s">
        <v>125</v>
      </c>
      <c r="F427" s="3" t="s">
        <v>485</v>
      </c>
      <c r="H427" s="1" t="s">
        <v>18</v>
      </c>
      <c r="I427" s="1" t="s">
        <v>97</v>
      </c>
    </row>
    <row r="428" spans="1:9" ht="42.75" x14ac:dyDescent="0.2">
      <c r="A428" s="1">
        <v>421</v>
      </c>
      <c r="B428" s="7">
        <v>42906</v>
      </c>
      <c r="C428" s="1" t="s">
        <v>2</v>
      </c>
      <c r="D428" s="1" t="s">
        <v>9</v>
      </c>
      <c r="E428" s="59" t="s">
        <v>128</v>
      </c>
      <c r="F428" s="3" t="s">
        <v>133</v>
      </c>
      <c r="H428" s="1" t="s">
        <v>18</v>
      </c>
      <c r="I428" s="1" t="s">
        <v>97</v>
      </c>
    </row>
    <row r="429" spans="1:9" ht="28.5" x14ac:dyDescent="0.2">
      <c r="A429" s="1">
        <v>422</v>
      </c>
      <c r="B429" s="7">
        <v>42907</v>
      </c>
      <c r="C429" s="1" t="s">
        <v>2</v>
      </c>
      <c r="D429" s="1" t="s">
        <v>9</v>
      </c>
      <c r="E429" s="59" t="s">
        <v>37</v>
      </c>
      <c r="F429" s="3" t="s">
        <v>16</v>
      </c>
      <c r="H429" s="1" t="s">
        <v>18</v>
      </c>
      <c r="I429" s="1" t="s">
        <v>97</v>
      </c>
    </row>
    <row r="430" spans="1:9" ht="28.5" x14ac:dyDescent="0.2">
      <c r="A430" s="1">
        <v>423</v>
      </c>
      <c r="B430" s="7">
        <v>42907</v>
      </c>
      <c r="C430" s="1" t="s">
        <v>2</v>
      </c>
      <c r="D430" s="1" t="s">
        <v>5</v>
      </c>
      <c r="E430" s="59" t="s">
        <v>37</v>
      </c>
      <c r="F430" s="3" t="s">
        <v>16</v>
      </c>
      <c r="H430" s="1" t="s">
        <v>18</v>
      </c>
      <c r="I430" s="1" t="s">
        <v>97</v>
      </c>
    </row>
    <row r="431" spans="1:9" ht="42.75" x14ac:dyDescent="0.2">
      <c r="A431" s="1">
        <v>424</v>
      </c>
      <c r="B431" s="7">
        <v>42907</v>
      </c>
      <c r="C431" s="1" t="s">
        <v>2</v>
      </c>
      <c r="D431" s="1" t="s">
        <v>26</v>
      </c>
      <c r="E431" s="59" t="s">
        <v>128</v>
      </c>
      <c r="F431" s="3" t="s">
        <v>133</v>
      </c>
      <c r="H431" s="1" t="s">
        <v>18</v>
      </c>
      <c r="I431" s="1" t="s">
        <v>97</v>
      </c>
    </row>
    <row r="432" spans="1:9" x14ac:dyDescent="0.2">
      <c r="A432" s="1">
        <v>425</v>
      </c>
      <c r="B432" s="7">
        <v>42908</v>
      </c>
      <c r="C432" s="1" t="s">
        <v>2</v>
      </c>
      <c r="D432" s="1" t="s">
        <v>5</v>
      </c>
      <c r="E432" s="1" t="s">
        <v>125</v>
      </c>
      <c r="F432" s="3" t="s">
        <v>485</v>
      </c>
      <c r="H432" s="1" t="s">
        <v>18</v>
      </c>
      <c r="I432" s="1" t="s">
        <v>97</v>
      </c>
    </row>
    <row r="433" spans="1:9" ht="28.5" x14ac:dyDescent="0.2">
      <c r="A433" s="1">
        <v>426</v>
      </c>
      <c r="B433" s="7">
        <v>42908</v>
      </c>
      <c r="C433" s="1" t="s">
        <v>2</v>
      </c>
      <c r="D433" s="1" t="s">
        <v>26</v>
      </c>
      <c r="E433" s="59" t="s">
        <v>37</v>
      </c>
      <c r="F433" s="3" t="s">
        <v>16</v>
      </c>
      <c r="H433" s="1" t="s">
        <v>18</v>
      </c>
      <c r="I433" s="1" t="s">
        <v>97</v>
      </c>
    </row>
    <row r="434" spans="1:9" ht="28.5" x14ac:dyDescent="0.2">
      <c r="A434" s="1">
        <v>427</v>
      </c>
      <c r="B434" s="7">
        <v>42908</v>
      </c>
      <c r="C434" s="1" t="s">
        <v>2</v>
      </c>
      <c r="D434" s="1" t="s">
        <v>9</v>
      </c>
      <c r="E434" s="1" t="s">
        <v>76</v>
      </c>
      <c r="F434" s="3" t="s">
        <v>84</v>
      </c>
      <c r="G434" s="39" t="s">
        <v>513</v>
      </c>
      <c r="H434" s="1" t="s">
        <v>18</v>
      </c>
      <c r="I434" s="1" t="s">
        <v>97</v>
      </c>
    </row>
    <row r="435" spans="1:9" x14ac:dyDescent="0.2">
      <c r="A435" s="1">
        <v>428</v>
      </c>
      <c r="B435" s="7">
        <v>42903</v>
      </c>
      <c r="C435" s="1" t="s">
        <v>2</v>
      </c>
      <c r="D435" s="1" t="s">
        <v>463</v>
      </c>
      <c r="E435" s="1" t="s">
        <v>149</v>
      </c>
      <c r="F435" s="3" t="s">
        <v>486</v>
      </c>
      <c r="H435" s="1" t="s">
        <v>18</v>
      </c>
      <c r="I435" s="1" t="s">
        <v>483</v>
      </c>
    </row>
    <row r="436" spans="1:9" x14ac:dyDescent="0.2">
      <c r="A436" s="1">
        <v>429</v>
      </c>
      <c r="B436" s="7">
        <v>42903</v>
      </c>
      <c r="C436" s="1" t="s">
        <v>2</v>
      </c>
      <c r="D436" s="1" t="s">
        <v>462</v>
      </c>
      <c r="E436" s="1" t="s">
        <v>39</v>
      </c>
      <c r="F436" s="3" t="s">
        <v>29</v>
      </c>
      <c r="H436" s="1" t="s">
        <v>18</v>
      </c>
      <c r="I436" s="1" t="s">
        <v>483</v>
      </c>
    </row>
    <row r="437" spans="1:9" ht="28.5" x14ac:dyDescent="0.2">
      <c r="A437" s="1">
        <v>430</v>
      </c>
      <c r="B437" s="7">
        <v>42904</v>
      </c>
      <c r="C437" s="1" t="s">
        <v>2</v>
      </c>
      <c r="D437" s="1" t="s">
        <v>462</v>
      </c>
      <c r="E437" s="59" t="s">
        <v>37</v>
      </c>
      <c r="F437" s="3" t="s">
        <v>16</v>
      </c>
      <c r="H437" s="1" t="s">
        <v>18</v>
      </c>
      <c r="I437" s="1" t="s">
        <v>483</v>
      </c>
    </row>
    <row r="438" spans="1:9" ht="42.75" x14ac:dyDescent="0.2">
      <c r="A438" s="1">
        <v>431</v>
      </c>
      <c r="B438" s="7">
        <v>42904</v>
      </c>
      <c r="C438" s="1" t="s">
        <v>2</v>
      </c>
      <c r="D438" s="1" t="s">
        <v>463</v>
      </c>
      <c r="E438" s="59" t="s">
        <v>128</v>
      </c>
      <c r="F438" s="3" t="s">
        <v>133</v>
      </c>
      <c r="G438" s="39" t="s">
        <v>514</v>
      </c>
      <c r="H438" s="1" t="s">
        <v>18</v>
      </c>
      <c r="I438" s="1" t="s">
        <v>483</v>
      </c>
    </row>
    <row r="439" spans="1:9" x14ac:dyDescent="0.2">
      <c r="A439" s="1">
        <v>432</v>
      </c>
      <c r="B439" s="7">
        <v>42904</v>
      </c>
      <c r="C439" s="1" t="s">
        <v>2</v>
      </c>
      <c r="D439" s="1" t="s">
        <v>464</v>
      </c>
      <c r="E439" s="1" t="s">
        <v>125</v>
      </c>
      <c r="F439" s="3" t="s">
        <v>485</v>
      </c>
      <c r="H439" s="1" t="s">
        <v>18</v>
      </c>
      <c r="I439" s="1" t="s">
        <v>483</v>
      </c>
    </row>
    <row r="440" spans="1:9" x14ac:dyDescent="0.2">
      <c r="A440" s="1">
        <v>433</v>
      </c>
      <c r="B440" s="7">
        <v>42905</v>
      </c>
      <c r="C440" s="1" t="s">
        <v>2</v>
      </c>
      <c r="D440" s="1" t="s">
        <v>464</v>
      </c>
      <c r="E440" s="59" t="s">
        <v>60</v>
      </c>
      <c r="F440" s="3" t="s">
        <v>21</v>
      </c>
      <c r="H440" s="1" t="s">
        <v>18</v>
      </c>
      <c r="I440" s="1" t="s">
        <v>483</v>
      </c>
    </row>
    <row r="441" spans="1:9" x14ac:dyDescent="0.2">
      <c r="A441" s="1">
        <v>434</v>
      </c>
      <c r="B441" s="7">
        <v>42905</v>
      </c>
      <c r="C441" s="1" t="s">
        <v>2</v>
      </c>
      <c r="D441" s="1" t="s">
        <v>462</v>
      </c>
      <c r="E441" s="1" t="s">
        <v>54</v>
      </c>
      <c r="F441" s="3" t="s">
        <v>55</v>
      </c>
      <c r="H441" s="1" t="s">
        <v>18</v>
      </c>
      <c r="I441" s="1" t="s">
        <v>483</v>
      </c>
    </row>
    <row r="442" spans="1:9" x14ac:dyDescent="0.2">
      <c r="A442" s="1">
        <v>435</v>
      </c>
      <c r="B442" s="7">
        <v>42905</v>
      </c>
      <c r="C442" s="1" t="s">
        <v>2</v>
      </c>
      <c r="D442" s="1" t="s">
        <v>463</v>
      </c>
      <c r="E442" s="1" t="s">
        <v>39</v>
      </c>
      <c r="F442" s="3" t="s">
        <v>29</v>
      </c>
      <c r="H442" s="1" t="s">
        <v>18</v>
      </c>
      <c r="I442" s="1" t="s">
        <v>483</v>
      </c>
    </row>
    <row r="443" spans="1:9" ht="28.5" x14ac:dyDescent="0.2">
      <c r="A443" s="1">
        <v>436</v>
      </c>
      <c r="B443" s="7">
        <v>42906</v>
      </c>
      <c r="C443" s="1" t="s">
        <v>2</v>
      </c>
      <c r="D443" s="1" t="s">
        <v>463</v>
      </c>
      <c r="E443" s="59" t="s">
        <v>37</v>
      </c>
      <c r="F443" s="3" t="s">
        <v>16</v>
      </c>
      <c r="H443" s="1" t="s">
        <v>18</v>
      </c>
      <c r="I443" s="1" t="s">
        <v>483</v>
      </c>
    </row>
    <row r="444" spans="1:9" ht="28.5" x14ac:dyDescent="0.2">
      <c r="A444" s="1">
        <v>437</v>
      </c>
      <c r="B444" s="7">
        <v>42906</v>
      </c>
      <c r="C444" s="1" t="s">
        <v>2</v>
      </c>
      <c r="D444" s="1" t="s">
        <v>462</v>
      </c>
      <c r="E444" s="1" t="s">
        <v>76</v>
      </c>
      <c r="F444" s="3" t="s">
        <v>84</v>
      </c>
      <c r="G444" s="39" t="s">
        <v>515</v>
      </c>
      <c r="H444" s="1" t="s">
        <v>18</v>
      </c>
      <c r="I444" s="1" t="s">
        <v>483</v>
      </c>
    </row>
    <row r="445" spans="1:9" ht="28.5" x14ac:dyDescent="0.2">
      <c r="A445" s="1">
        <v>438</v>
      </c>
      <c r="B445" s="7">
        <v>42906</v>
      </c>
      <c r="C445" s="1" t="s">
        <v>2</v>
      </c>
      <c r="D445" s="1" t="s">
        <v>464</v>
      </c>
      <c r="E445" s="1" t="s">
        <v>76</v>
      </c>
      <c r="F445" s="3" t="s">
        <v>84</v>
      </c>
      <c r="G445" s="39" t="s">
        <v>515</v>
      </c>
      <c r="H445" s="1" t="s">
        <v>18</v>
      </c>
      <c r="I445" s="1" t="s">
        <v>483</v>
      </c>
    </row>
    <row r="446" spans="1:9" ht="28.5" x14ac:dyDescent="0.2">
      <c r="A446" s="1">
        <v>439</v>
      </c>
      <c r="B446" s="7">
        <v>42907</v>
      </c>
      <c r="C446" s="1" t="s">
        <v>2</v>
      </c>
      <c r="D446" s="1" t="s">
        <v>462</v>
      </c>
      <c r="E446" s="59" t="s">
        <v>37</v>
      </c>
      <c r="F446" s="3" t="s">
        <v>16</v>
      </c>
      <c r="H446" s="1" t="s">
        <v>18</v>
      </c>
      <c r="I446" s="1" t="s">
        <v>483</v>
      </c>
    </row>
    <row r="447" spans="1:9" x14ac:dyDescent="0.2">
      <c r="A447" s="1">
        <v>440</v>
      </c>
      <c r="B447" s="7">
        <v>42907</v>
      </c>
      <c r="C447" s="1" t="s">
        <v>2</v>
      </c>
      <c r="D447" s="1" t="s">
        <v>463</v>
      </c>
      <c r="E447" s="1" t="s">
        <v>149</v>
      </c>
      <c r="F447" s="3" t="s">
        <v>486</v>
      </c>
      <c r="H447" s="1" t="s">
        <v>18</v>
      </c>
      <c r="I447" s="1" t="s">
        <v>483</v>
      </c>
    </row>
    <row r="448" spans="1:9" ht="28.5" x14ac:dyDescent="0.2">
      <c r="A448" s="1">
        <v>441</v>
      </c>
      <c r="B448" s="7">
        <v>42907</v>
      </c>
      <c r="C448" s="1" t="s">
        <v>2</v>
      </c>
      <c r="D448" s="1" t="s">
        <v>464</v>
      </c>
      <c r="E448" s="1" t="s">
        <v>76</v>
      </c>
      <c r="F448" s="3" t="s">
        <v>84</v>
      </c>
      <c r="G448" s="39" t="s">
        <v>515</v>
      </c>
      <c r="H448" s="1" t="s">
        <v>18</v>
      </c>
      <c r="I448" s="1" t="s">
        <v>483</v>
      </c>
    </row>
    <row r="449" spans="1:9" ht="28.5" x14ac:dyDescent="0.2">
      <c r="A449" s="1">
        <v>442</v>
      </c>
      <c r="B449" s="7">
        <v>42908</v>
      </c>
      <c r="C449" s="1" t="s">
        <v>2</v>
      </c>
      <c r="D449" s="1" t="s">
        <v>464</v>
      </c>
      <c r="E449" s="59" t="s">
        <v>37</v>
      </c>
      <c r="F449" s="3" t="s">
        <v>16</v>
      </c>
      <c r="H449" s="1" t="s">
        <v>18</v>
      </c>
      <c r="I449" s="1" t="s">
        <v>483</v>
      </c>
    </row>
    <row r="450" spans="1:9" ht="42.75" x14ac:dyDescent="0.2">
      <c r="A450" s="1">
        <v>443</v>
      </c>
      <c r="B450" s="7">
        <v>42908</v>
      </c>
      <c r="C450" s="1" t="s">
        <v>2</v>
      </c>
      <c r="D450" s="1" t="s">
        <v>463</v>
      </c>
      <c r="E450" s="59" t="s">
        <v>128</v>
      </c>
      <c r="F450" s="3" t="s">
        <v>133</v>
      </c>
      <c r="H450" s="1" t="s">
        <v>18</v>
      </c>
      <c r="I450" s="1" t="s">
        <v>483</v>
      </c>
    </row>
    <row r="451" spans="1:9" x14ac:dyDescent="0.2">
      <c r="A451" s="1">
        <v>444</v>
      </c>
      <c r="B451" s="7">
        <v>42908</v>
      </c>
      <c r="C451" s="1" t="s">
        <v>2</v>
      </c>
      <c r="D451" s="1" t="s">
        <v>462</v>
      </c>
      <c r="E451" s="1" t="s">
        <v>54</v>
      </c>
      <c r="F451" s="3" t="s">
        <v>55</v>
      </c>
      <c r="H451" s="1" t="s">
        <v>18</v>
      </c>
      <c r="I451" s="1" t="s">
        <v>483</v>
      </c>
    </row>
    <row r="452" spans="1:9" x14ac:dyDescent="0.2">
      <c r="A452" s="1">
        <v>445</v>
      </c>
      <c r="B452" s="105">
        <v>42910</v>
      </c>
      <c r="C452" s="1" t="s">
        <v>2</v>
      </c>
      <c r="D452" s="103"/>
      <c r="E452" s="103"/>
      <c r="F452" s="39"/>
      <c r="G452" s="39" t="s">
        <v>516</v>
      </c>
      <c r="H452" s="103"/>
      <c r="I452" s="103"/>
    </row>
    <row r="453" spans="1:9" x14ac:dyDescent="0.2">
      <c r="A453" s="1">
        <v>446</v>
      </c>
      <c r="B453" s="105">
        <v>42911</v>
      </c>
      <c r="C453" s="1" t="s">
        <v>2</v>
      </c>
      <c r="D453" s="103"/>
      <c r="E453" s="103"/>
      <c r="F453" s="39"/>
      <c r="G453" s="39" t="s">
        <v>516</v>
      </c>
      <c r="H453" s="103"/>
      <c r="I453" s="103"/>
    </row>
    <row r="454" spans="1:9" ht="28.5" x14ac:dyDescent="0.2">
      <c r="A454" s="1">
        <v>447</v>
      </c>
      <c r="B454" s="7">
        <v>42912</v>
      </c>
      <c r="C454" s="1" t="s">
        <v>2</v>
      </c>
      <c r="D454" s="1" t="s">
        <v>462</v>
      </c>
      <c r="E454" s="59" t="s">
        <v>37</v>
      </c>
      <c r="F454" s="3" t="s">
        <v>16</v>
      </c>
      <c r="H454" s="1" t="s">
        <v>18</v>
      </c>
      <c r="I454" s="1" t="s">
        <v>483</v>
      </c>
    </row>
    <row r="455" spans="1:9" ht="42.75" x14ac:dyDescent="0.2">
      <c r="A455" s="1">
        <v>448</v>
      </c>
      <c r="B455" s="7">
        <v>42912</v>
      </c>
      <c r="C455" s="1" t="s">
        <v>2</v>
      </c>
      <c r="D455" s="1" t="s">
        <v>463</v>
      </c>
      <c r="E455" s="59" t="s">
        <v>128</v>
      </c>
      <c r="F455" s="3" t="s">
        <v>133</v>
      </c>
      <c r="H455" s="1" t="s">
        <v>18</v>
      </c>
      <c r="I455" s="1" t="s">
        <v>483</v>
      </c>
    </row>
    <row r="456" spans="1:9" ht="28.5" x14ac:dyDescent="0.2">
      <c r="A456" s="1">
        <v>449</v>
      </c>
      <c r="B456" s="7">
        <v>42913</v>
      </c>
      <c r="C456" s="1" t="s">
        <v>2</v>
      </c>
      <c r="D456" s="1" t="s">
        <v>463</v>
      </c>
      <c r="E456" s="59" t="s">
        <v>37</v>
      </c>
      <c r="F456" s="3" t="s">
        <v>16</v>
      </c>
      <c r="H456" s="1" t="s">
        <v>18</v>
      </c>
      <c r="I456" s="1" t="s">
        <v>483</v>
      </c>
    </row>
    <row r="457" spans="1:9" ht="28.5" x14ac:dyDescent="0.2">
      <c r="A457" s="1">
        <v>450</v>
      </c>
      <c r="B457" s="7">
        <v>42913</v>
      </c>
      <c r="C457" s="1" t="s">
        <v>2</v>
      </c>
      <c r="D457" s="1" t="s">
        <v>462</v>
      </c>
      <c r="E457" s="59" t="s">
        <v>37</v>
      </c>
      <c r="F457" s="3" t="s">
        <v>16</v>
      </c>
      <c r="H457" s="1" t="s">
        <v>18</v>
      </c>
      <c r="I457" s="1" t="s">
        <v>483</v>
      </c>
    </row>
    <row r="458" spans="1:9" ht="42.75" x14ac:dyDescent="0.2">
      <c r="A458" s="1">
        <v>451</v>
      </c>
      <c r="B458" s="7">
        <v>42913</v>
      </c>
      <c r="C458" s="1" t="s">
        <v>2</v>
      </c>
      <c r="D458" s="1" t="s">
        <v>464</v>
      </c>
      <c r="E458" s="59" t="s">
        <v>128</v>
      </c>
      <c r="F458" s="3" t="s">
        <v>133</v>
      </c>
      <c r="H458" s="1" t="s">
        <v>18</v>
      </c>
      <c r="I458" s="1" t="s">
        <v>483</v>
      </c>
    </row>
    <row r="459" spans="1:9" x14ac:dyDescent="0.2">
      <c r="A459" s="1">
        <v>452</v>
      </c>
      <c r="B459" s="7">
        <v>42914</v>
      </c>
      <c r="C459" s="1" t="s">
        <v>2</v>
      </c>
      <c r="D459" s="1" t="s">
        <v>464</v>
      </c>
      <c r="E459" s="59" t="s">
        <v>60</v>
      </c>
      <c r="F459" s="3" t="s">
        <v>21</v>
      </c>
      <c r="H459" s="1" t="s">
        <v>18</v>
      </c>
      <c r="I459" s="1" t="s">
        <v>483</v>
      </c>
    </row>
    <row r="460" spans="1:9" x14ac:dyDescent="0.2">
      <c r="A460" s="1">
        <v>453</v>
      </c>
      <c r="B460" s="7">
        <v>42914</v>
      </c>
      <c r="C460" s="1" t="s">
        <v>2</v>
      </c>
      <c r="D460" s="1" t="s">
        <v>463</v>
      </c>
      <c r="E460" s="59" t="s">
        <v>60</v>
      </c>
      <c r="F460" s="3" t="s">
        <v>21</v>
      </c>
      <c r="H460" s="1" t="s">
        <v>18</v>
      </c>
      <c r="I460" s="1" t="s">
        <v>483</v>
      </c>
    </row>
    <row r="461" spans="1:9" x14ac:dyDescent="0.2">
      <c r="A461" s="1">
        <v>454</v>
      </c>
      <c r="B461" s="7">
        <v>42914</v>
      </c>
      <c r="C461" s="1" t="s">
        <v>2</v>
      </c>
      <c r="D461" s="1" t="s">
        <v>462</v>
      </c>
      <c r="E461" s="1" t="s">
        <v>54</v>
      </c>
      <c r="F461" s="3" t="s">
        <v>55</v>
      </c>
      <c r="H461" s="1" t="s">
        <v>18</v>
      </c>
      <c r="I461" s="1" t="s">
        <v>483</v>
      </c>
    </row>
    <row r="462" spans="1:9" x14ac:dyDescent="0.2">
      <c r="A462" s="1">
        <v>455</v>
      </c>
      <c r="B462" s="7">
        <v>42915</v>
      </c>
      <c r="C462" s="1" t="s">
        <v>2</v>
      </c>
      <c r="D462" s="1" t="s">
        <v>464</v>
      </c>
      <c r="E462" s="59" t="s">
        <v>60</v>
      </c>
      <c r="F462" s="3" t="s">
        <v>21</v>
      </c>
      <c r="H462" s="1" t="s">
        <v>18</v>
      </c>
      <c r="I462" s="1" t="s">
        <v>483</v>
      </c>
    </row>
    <row r="463" spans="1:9" x14ac:dyDescent="0.2">
      <c r="A463" s="1">
        <v>456</v>
      </c>
      <c r="B463" s="7">
        <v>42915</v>
      </c>
      <c r="C463" s="1" t="s">
        <v>2</v>
      </c>
      <c r="D463" s="1" t="s">
        <v>463</v>
      </c>
      <c r="E463" s="59" t="s">
        <v>60</v>
      </c>
      <c r="F463" s="3" t="s">
        <v>21</v>
      </c>
      <c r="H463" s="1" t="s">
        <v>18</v>
      </c>
      <c r="I463" s="1" t="s">
        <v>483</v>
      </c>
    </row>
    <row r="464" spans="1:9" x14ac:dyDescent="0.2">
      <c r="A464" s="1">
        <v>457</v>
      </c>
      <c r="B464" s="7">
        <v>42915</v>
      </c>
      <c r="C464" s="1" t="s">
        <v>2</v>
      </c>
      <c r="D464" s="1" t="s">
        <v>462</v>
      </c>
      <c r="E464" s="1" t="s">
        <v>66</v>
      </c>
      <c r="F464" s="3" t="s">
        <v>67</v>
      </c>
      <c r="H464" s="1" t="s">
        <v>18</v>
      </c>
      <c r="I464" s="1" t="s">
        <v>483</v>
      </c>
    </row>
    <row r="465" spans="1:9" ht="28.5" x14ac:dyDescent="0.2">
      <c r="A465" s="1">
        <v>458</v>
      </c>
      <c r="B465" s="7">
        <v>42912</v>
      </c>
      <c r="C465" s="1" t="s">
        <v>2</v>
      </c>
      <c r="D465" s="1" t="s">
        <v>9</v>
      </c>
      <c r="E465" s="59" t="s">
        <v>37</v>
      </c>
      <c r="F465" s="3" t="s">
        <v>16</v>
      </c>
      <c r="H465" s="1" t="s">
        <v>18</v>
      </c>
      <c r="I465" s="1" t="s">
        <v>97</v>
      </c>
    </row>
    <row r="466" spans="1:9" ht="28.5" x14ac:dyDescent="0.2">
      <c r="A466" s="1">
        <v>459</v>
      </c>
      <c r="B466" s="7">
        <v>42912</v>
      </c>
      <c r="C466" s="1" t="s">
        <v>2</v>
      </c>
      <c r="D466" s="1" t="s">
        <v>26</v>
      </c>
      <c r="E466" s="59" t="s">
        <v>37</v>
      </c>
      <c r="F466" s="3" t="s">
        <v>16</v>
      </c>
      <c r="H466" s="1" t="s">
        <v>18</v>
      </c>
      <c r="I466" s="1" t="s">
        <v>97</v>
      </c>
    </row>
    <row r="467" spans="1:9" x14ac:dyDescent="0.2">
      <c r="A467" s="1">
        <v>460</v>
      </c>
      <c r="B467" s="7">
        <v>42913</v>
      </c>
      <c r="C467" s="1" t="s">
        <v>2</v>
      </c>
      <c r="D467" s="1" t="s">
        <v>5</v>
      </c>
      <c r="E467" s="1" t="s">
        <v>125</v>
      </c>
      <c r="F467" s="3" t="s">
        <v>485</v>
      </c>
      <c r="H467" s="1" t="s">
        <v>18</v>
      </c>
      <c r="I467" s="1" t="s">
        <v>97</v>
      </c>
    </row>
    <row r="468" spans="1:9" ht="28.5" x14ac:dyDescent="0.2">
      <c r="A468" s="1">
        <v>461</v>
      </c>
      <c r="B468" s="7">
        <v>42913</v>
      </c>
      <c r="C468" s="1" t="s">
        <v>2</v>
      </c>
      <c r="D468" s="1" t="s">
        <v>9</v>
      </c>
      <c r="E468" s="59" t="s">
        <v>37</v>
      </c>
      <c r="F468" s="3" t="s">
        <v>16</v>
      </c>
      <c r="H468" s="1" t="s">
        <v>18</v>
      </c>
      <c r="I468" s="1" t="s">
        <v>97</v>
      </c>
    </row>
    <row r="469" spans="1:9" x14ac:dyDescent="0.2">
      <c r="A469" s="1">
        <v>462</v>
      </c>
      <c r="B469" s="7">
        <v>42914</v>
      </c>
      <c r="C469" s="1" t="s">
        <v>2</v>
      </c>
      <c r="D469" s="1" t="s">
        <v>9</v>
      </c>
      <c r="E469" s="1" t="s">
        <v>66</v>
      </c>
      <c r="F469" s="3" t="s">
        <v>67</v>
      </c>
      <c r="H469" s="1" t="s">
        <v>18</v>
      </c>
      <c r="I469" s="1" t="s">
        <v>97</v>
      </c>
    </row>
    <row r="470" spans="1:9" x14ac:dyDescent="0.2">
      <c r="A470" s="1">
        <v>463</v>
      </c>
      <c r="B470" s="7">
        <v>42914</v>
      </c>
      <c r="C470" s="1" t="s">
        <v>2</v>
      </c>
      <c r="D470" s="1" t="s">
        <v>5</v>
      </c>
      <c r="E470" s="59" t="s">
        <v>60</v>
      </c>
      <c r="F470" s="3" t="s">
        <v>21</v>
      </c>
      <c r="H470" s="1" t="s">
        <v>18</v>
      </c>
      <c r="I470" s="1" t="s">
        <v>97</v>
      </c>
    </row>
    <row r="471" spans="1:9" x14ac:dyDescent="0.2">
      <c r="A471" s="1">
        <v>464</v>
      </c>
      <c r="B471" s="7">
        <v>42915</v>
      </c>
      <c r="C471" s="1" t="s">
        <v>2</v>
      </c>
      <c r="D471" s="1" t="s">
        <v>9</v>
      </c>
      <c r="E471" s="1" t="s">
        <v>54</v>
      </c>
      <c r="F471" s="3" t="s">
        <v>55</v>
      </c>
      <c r="H471" s="1" t="s">
        <v>18</v>
      </c>
      <c r="I471" s="1" t="s">
        <v>97</v>
      </c>
    </row>
    <row r="472" spans="1:9" x14ac:dyDescent="0.2">
      <c r="A472" s="1">
        <v>465</v>
      </c>
      <c r="B472" s="7">
        <v>42915</v>
      </c>
      <c r="C472" s="1" t="s">
        <v>2</v>
      </c>
      <c r="D472" s="1" t="s">
        <v>5</v>
      </c>
      <c r="E472" s="59" t="s">
        <v>60</v>
      </c>
      <c r="F472" s="3" t="s">
        <v>21</v>
      </c>
      <c r="H472" s="1" t="s">
        <v>18</v>
      </c>
      <c r="I472" s="1" t="s">
        <v>97</v>
      </c>
    </row>
    <row r="473" spans="1:9" x14ac:dyDescent="0.2">
      <c r="A473" s="1">
        <v>466</v>
      </c>
      <c r="B473" s="7">
        <v>42917</v>
      </c>
      <c r="C473" s="1" t="s">
        <v>2</v>
      </c>
      <c r="D473" s="1" t="s">
        <v>462</v>
      </c>
      <c r="E473" s="1" t="s">
        <v>54</v>
      </c>
      <c r="F473" s="3" t="s">
        <v>55</v>
      </c>
      <c r="H473" s="1" t="s">
        <v>18</v>
      </c>
      <c r="I473" s="1" t="s">
        <v>483</v>
      </c>
    </row>
    <row r="474" spans="1:9" x14ac:dyDescent="0.2">
      <c r="B474" s="7">
        <v>42917</v>
      </c>
      <c r="D474" s="1" t="s">
        <v>463</v>
      </c>
      <c r="E474" s="1" t="s">
        <v>125</v>
      </c>
      <c r="F474" s="3" t="s">
        <v>485</v>
      </c>
      <c r="H474" s="1" t="s">
        <v>18</v>
      </c>
      <c r="I474" s="1" t="s">
        <v>483</v>
      </c>
    </row>
    <row r="475" spans="1:9" s="103" customFormat="1" x14ac:dyDescent="0.2">
      <c r="A475" s="103">
        <v>467</v>
      </c>
      <c r="B475" s="105">
        <v>42918</v>
      </c>
      <c r="C475" s="103" t="s">
        <v>2</v>
      </c>
      <c r="F475" s="39"/>
      <c r="G475" s="39" t="s">
        <v>516</v>
      </c>
    </row>
    <row r="476" spans="1:9" s="103" customFormat="1" x14ac:dyDescent="0.2">
      <c r="A476" s="103">
        <v>468</v>
      </c>
      <c r="B476" s="105">
        <v>42919</v>
      </c>
      <c r="C476" s="103" t="s">
        <v>2</v>
      </c>
      <c r="F476" s="39"/>
      <c r="G476" s="39" t="s">
        <v>516</v>
      </c>
    </row>
    <row r="477" spans="1:9" x14ac:dyDescent="0.2">
      <c r="A477" s="1">
        <v>469</v>
      </c>
      <c r="B477" s="7">
        <v>42920</v>
      </c>
      <c r="C477" s="1" t="s">
        <v>2</v>
      </c>
      <c r="D477" s="1" t="s">
        <v>5</v>
      </c>
      <c r="E477" s="1" t="s">
        <v>125</v>
      </c>
      <c r="F477" s="3" t="s">
        <v>485</v>
      </c>
      <c r="H477" s="1" t="s">
        <v>18</v>
      </c>
      <c r="I477" s="1" t="s">
        <v>97</v>
      </c>
    </row>
    <row r="478" spans="1:9" ht="37.5" customHeight="1" x14ac:dyDescent="0.2">
      <c r="A478" s="1">
        <v>470</v>
      </c>
      <c r="B478" s="7">
        <v>42920</v>
      </c>
      <c r="C478" s="1" t="s">
        <v>2</v>
      </c>
      <c r="D478" s="1" t="s">
        <v>9</v>
      </c>
      <c r="E478" s="59" t="s">
        <v>128</v>
      </c>
      <c r="F478" s="3" t="s">
        <v>133</v>
      </c>
      <c r="H478" s="1" t="s">
        <v>18</v>
      </c>
      <c r="I478" s="1" t="s">
        <v>97</v>
      </c>
    </row>
    <row r="479" spans="1:9" ht="37.5" customHeight="1" x14ac:dyDescent="0.2">
      <c r="A479" s="1">
        <v>471</v>
      </c>
      <c r="B479" s="7">
        <v>42920</v>
      </c>
      <c r="C479" s="1" t="s">
        <v>2</v>
      </c>
      <c r="D479" s="1" t="s">
        <v>463</v>
      </c>
      <c r="E479" s="1" t="s">
        <v>125</v>
      </c>
      <c r="F479" s="3" t="s">
        <v>485</v>
      </c>
      <c r="H479" s="1" t="s">
        <v>18</v>
      </c>
      <c r="I479" s="1" t="s">
        <v>483</v>
      </c>
    </row>
    <row r="480" spans="1:9" ht="37.5" customHeight="1" x14ac:dyDescent="0.2">
      <c r="A480" s="1">
        <v>472</v>
      </c>
      <c r="B480" s="7">
        <v>42920</v>
      </c>
      <c r="C480" s="1" t="s">
        <v>2</v>
      </c>
      <c r="D480" s="1" t="s">
        <v>464</v>
      </c>
      <c r="E480" s="59" t="s">
        <v>37</v>
      </c>
      <c r="F480" s="3" t="s">
        <v>16</v>
      </c>
      <c r="H480" s="1" t="s">
        <v>18</v>
      </c>
      <c r="I480" s="1" t="s">
        <v>483</v>
      </c>
    </row>
    <row r="481" spans="1:9" ht="37.5" customHeight="1" x14ac:dyDescent="0.2">
      <c r="A481" s="1">
        <v>473</v>
      </c>
      <c r="B481" s="7">
        <v>42920</v>
      </c>
      <c r="C481" s="1" t="s">
        <v>2</v>
      </c>
      <c r="D481" s="1" t="s">
        <v>462</v>
      </c>
      <c r="E481" s="59" t="s">
        <v>37</v>
      </c>
      <c r="F481" s="3" t="s">
        <v>16</v>
      </c>
      <c r="H481" s="1" t="s">
        <v>18</v>
      </c>
      <c r="I481" s="1" t="s">
        <v>483</v>
      </c>
    </row>
    <row r="482" spans="1:9" x14ac:dyDescent="0.2">
      <c r="A482" s="1">
        <v>474</v>
      </c>
      <c r="B482" s="7">
        <v>42921</v>
      </c>
      <c r="C482" s="1" t="s">
        <v>2</v>
      </c>
      <c r="D482" s="1" t="s">
        <v>9</v>
      </c>
      <c r="E482" s="59" t="s">
        <v>60</v>
      </c>
      <c r="F482" s="3" t="s">
        <v>21</v>
      </c>
      <c r="H482" s="1" t="s">
        <v>18</v>
      </c>
      <c r="I482" s="1" t="s">
        <v>97</v>
      </c>
    </row>
    <row r="483" spans="1:9" x14ac:dyDescent="0.2">
      <c r="A483" s="1">
        <v>475</v>
      </c>
      <c r="B483" s="7">
        <v>42921</v>
      </c>
      <c r="C483" s="1" t="s">
        <v>2</v>
      </c>
      <c r="D483" s="1" t="s">
        <v>5</v>
      </c>
      <c r="E483" s="59" t="s">
        <v>60</v>
      </c>
      <c r="F483" s="3" t="s">
        <v>21</v>
      </c>
      <c r="H483" s="1" t="s">
        <v>18</v>
      </c>
      <c r="I483" s="1" t="s">
        <v>97</v>
      </c>
    </row>
    <row r="484" spans="1:9" x14ac:dyDescent="0.2">
      <c r="A484" s="1">
        <v>476</v>
      </c>
      <c r="B484" s="7">
        <v>42921</v>
      </c>
      <c r="C484" s="1" t="s">
        <v>2</v>
      </c>
      <c r="D484" s="1" t="s">
        <v>464</v>
      </c>
      <c r="E484" s="1" t="s">
        <v>125</v>
      </c>
      <c r="F484" s="3" t="s">
        <v>485</v>
      </c>
      <c r="H484" s="1" t="s">
        <v>18</v>
      </c>
      <c r="I484" s="1" t="s">
        <v>483</v>
      </c>
    </row>
    <row r="485" spans="1:9" x14ac:dyDescent="0.2">
      <c r="A485" s="1">
        <v>477</v>
      </c>
      <c r="B485" s="7">
        <v>42921</v>
      </c>
      <c r="C485" s="1" t="s">
        <v>2</v>
      </c>
      <c r="D485" s="1" t="s">
        <v>463</v>
      </c>
      <c r="E485" s="1" t="s">
        <v>54</v>
      </c>
      <c r="F485" s="3" t="s">
        <v>55</v>
      </c>
      <c r="H485" s="1" t="s">
        <v>18</v>
      </c>
      <c r="I485" s="1" t="s">
        <v>483</v>
      </c>
    </row>
    <row r="486" spans="1:9" x14ac:dyDescent="0.2">
      <c r="A486" s="1">
        <v>478</v>
      </c>
      <c r="B486" s="7">
        <v>42921</v>
      </c>
      <c r="C486" s="1" t="s">
        <v>2</v>
      </c>
      <c r="D486" s="1" t="s">
        <v>462</v>
      </c>
      <c r="E486" s="1" t="s">
        <v>125</v>
      </c>
      <c r="F486" s="3" t="s">
        <v>485</v>
      </c>
      <c r="H486" s="1" t="s">
        <v>18</v>
      </c>
      <c r="I486" s="1" t="s">
        <v>483</v>
      </c>
    </row>
    <row r="487" spans="1:9" x14ac:dyDescent="0.2">
      <c r="A487" s="1">
        <v>479</v>
      </c>
      <c r="B487" s="7">
        <v>42922</v>
      </c>
      <c r="C487" s="1" t="s">
        <v>2</v>
      </c>
      <c r="D487" s="1" t="s">
        <v>9</v>
      </c>
      <c r="E487" s="1" t="s">
        <v>125</v>
      </c>
      <c r="F487" s="3" t="s">
        <v>485</v>
      </c>
      <c r="H487" s="1" t="s">
        <v>18</v>
      </c>
      <c r="I487" s="1" t="s">
        <v>97</v>
      </c>
    </row>
    <row r="488" spans="1:9" ht="28.5" x14ac:dyDescent="0.2">
      <c r="A488" s="1">
        <v>480</v>
      </c>
      <c r="B488" s="7">
        <v>42922</v>
      </c>
      <c r="C488" s="1" t="s">
        <v>2</v>
      </c>
      <c r="D488" s="1" t="s">
        <v>5</v>
      </c>
      <c r="E488" s="59" t="s">
        <v>37</v>
      </c>
      <c r="F488" s="3" t="s">
        <v>16</v>
      </c>
      <c r="H488" s="1" t="s">
        <v>18</v>
      </c>
      <c r="I488" s="1" t="s">
        <v>97</v>
      </c>
    </row>
    <row r="489" spans="1:9" ht="28.5" x14ac:dyDescent="0.2">
      <c r="A489" s="1">
        <v>481</v>
      </c>
      <c r="B489" s="7">
        <v>42922</v>
      </c>
      <c r="C489" s="1" t="s">
        <v>2</v>
      </c>
      <c r="D489" s="1" t="s">
        <v>464</v>
      </c>
      <c r="E489" s="59" t="s">
        <v>37</v>
      </c>
      <c r="F489" s="3" t="s">
        <v>16</v>
      </c>
      <c r="H489" s="1" t="s">
        <v>18</v>
      </c>
      <c r="I489" s="1" t="s">
        <v>483</v>
      </c>
    </row>
    <row r="490" spans="1:9" x14ac:dyDescent="0.2">
      <c r="A490" s="1">
        <v>482</v>
      </c>
      <c r="B490" s="7">
        <v>42922</v>
      </c>
      <c r="C490" s="1" t="s">
        <v>2</v>
      </c>
      <c r="D490" s="1" t="s">
        <v>463</v>
      </c>
      <c r="E490" s="59" t="s">
        <v>149</v>
      </c>
      <c r="F490" s="3" t="s">
        <v>465</v>
      </c>
      <c r="H490" s="1" t="s">
        <v>18</v>
      </c>
      <c r="I490" s="1" t="s">
        <v>483</v>
      </c>
    </row>
    <row r="491" spans="1:9" ht="28.5" x14ac:dyDescent="0.2">
      <c r="A491" s="1">
        <v>483</v>
      </c>
      <c r="B491" s="7">
        <v>42922</v>
      </c>
      <c r="C491" s="1" t="s">
        <v>2</v>
      </c>
      <c r="D491" s="1" t="s">
        <v>462</v>
      </c>
      <c r="E491" s="59" t="s">
        <v>150</v>
      </c>
      <c r="F491" s="3" t="s">
        <v>475</v>
      </c>
      <c r="H491" s="1" t="s">
        <v>18</v>
      </c>
      <c r="I491" s="1" t="s">
        <v>483</v>
      </c>
    </row>
    <row r="492" spans="1:9" x14ac:dyDescent="0.2">
      <c r="A492" s="1">
        <v>484</v>
      </c>
      <c r="B492" s="7">
        <v>42923</v>
      </c>
      <c r="C492" s="1" t="s">
        <v>2</v>
      </c>
      <c r="D492" s="1" t="s">
        <v>9</v>
      </c>
      <c r="E492" s="1" t="s">
        <v>54</v>
      </c>
      <c r="F492" s="3" t="s">
        <v>55</v>
      </c>
      <c r="H492" s="1" t="s">
        <v>18</v>
      </c>
      <c r="I492" s="1" t="s">
        <v>97</v>
      </c>
    </row>
    <row r="493" spans="1:9" x14ac:dyDescent="0.2">
      <c r="A493" s="1">
        <v>485</v>
      </c>
      <c r="B493" s="7">
        <v>42924</v>
      </c>
      <c r="C493" s="1" t="s">
        <v>2</v>
      </c>
      <c r="D493" s="1" t="s">
        <v>462</v>
      </c>
      <c r="E493" s="59" t="s">
        <v>149</v>
      </c>
      <c r="F493" s="3" t="s">
        <v>465</v>
      </c>
      <c r="H493" s="1" t="s">
        <v>18</v>
      </c>
      <c r="I493" s="1" t="s">
        <v>483</v>
      </c>
    </row>
    <row r="494" spans="1:9" x14ac:dyDescent="0.2">
      <c r="A494" s="1">
        <v>486</v>
      </c>
      <c r="B494" s="7">
        <v>42924</v>
      </c>
      <c r="C494" s="1" t="s">
        <v>2</v>
      </c>
      <c r="D494" s="1" t="s">
        <v>463</v>
      </c>
      <c r="E494" s="59" t="s">
        <v>149</v>
      </c>
      <c r="F494" s="3" t="s">
        <v>465</v>
      </c>
      <c r="H494" s="1" t="s">
        <v>18</v>
      </c>
      <c r="I494" s="1" t="s">
        <v>483</v>
      </c>
    </row>
    <row r="495" spans="1:9" x14ac:dyDescent="0.2">
      <c r="A495" s="1">
        <v>487</v>
      </c>
      <c r="B495" s="7">
        <v>42925</v>
      </c>
      <c r="C495" s="1" t="s">
        <v>2</v>
      </c>
      <c r="D495" s="1" t="s">
        <v>5</v>
      </c>
      <c r="E495" s="1" t="s">
        <v>125</v>
      </c>
      <c r="F495" s="3" t="s">
        <v>485</v>
      </c>
      <c r="H495" s="1" t="s">
        <v>18</v>
      </c>
      <c r="I495" s="1" t="s">
        <v>97</v>
      </c>
    </row>
    <row r="496" spans="1:9" x14ac:dyDescent="0.2">
      <c r="A496" s="1">
        <v>488</v>
      </c>
      <c r="B496" s="7">
        <v>42925</v>
      </c>
      <c r="C496" s="1" t="s">
        <v>2</v>
      </c>
      <c r="D496" s="1" t="s">
        <v>463</v>
      </c>
      <c r="E496" s="1" t="s">
        <v>54</v>
      </c>
      <c r="F496" s="3" t="s">
        <v>55</v>
      </c>
      <c r="H496" s="1" t="s">
        <v>18</v>
      </c>
      <c r="I496" s="1" t="s">
        <v>483</v>
      </c>
    </row>
    <row r="497" spans="1:9" s="103" customFormat="1" x14ac:dyDescent="0.2">
      <c r="A497" s="1">
        <v>489</v>
      </c>
      <c r="B497" s="105">
        <v>42926</v>
      </c>
      <c r="C497" s="103" t="s">
        <v>2</v>
      </c>
      <c r="F497" s="39"/>
      <c r="G497" s="39" t="s">
        <v>516</v>
      </c>
    </row>
    <row r="498" spans="1:9" s="103" customFormat="1" x14ac:dyDescent="0.2">
      <c r="A498" s="1">
        <v>490</v>
      </c>
      <c r="B498" s="105">
        <v>42927</v>
      </c>
      <c r="C498" s="103" t="s">
        <v>2</v>
      </c>
      <c r="F498" s="39"/>
      <c r="G498" s="39" t="s">
        <v>516</v>
      </c>
    </row>
    <row r="499" spans="1:9" x14ac:dyDescent="0.2">
      <c r="A499" s="1">
        <v>491</v>
      </c>
      <c r="B499" s="7">
        <v>42928</v>
      </c>
      <c r="C499" s="1" t="s">
        <v>2</v>
      </c>
      <c r="D499" s="1" t="s">
        <v>5</v>
      </c>
      <c r="E499" s="1" t="s">
        <v>125</v>
      </c>
      <c r="F499" s="3" t="s">
        <v>485</v>
      </c>
      <c r="H499" s="1" t="s">
        <v>18</v>
      </c>
      <c r="I499" s="1" t="s">
        <v>97</v>
      </c>
    </row>
    <row r="500" spans="1:9" ht="28.5" x14ac:dyDescent="0.2">
      <c r="A500" s="1">
        <v>492</v>
      </c>
      <c r="B500" s="7">
        <v>42928</v>
      </c>
      <c r="C500" s="1" t="s">
        <v>2</v>
      </c>
      <c r="D500" s="1" t="s">
        <v>9</v>
      </c>
      <c r="E500" s="59" t="s">
        <v>37</v>
      </c>
      <c r="F500" s="3" t="s">
        <v>16</v>
      </c>
      <c r="H500" s="1" t="s">
        <v>18</v>
      </c>
      <c r="I500" s="1" t="s">
        <v>97</v>
      </c>
    </row>
    <row r="501" spans="1:9" ht="28.5" x14ac:dyDescent="0.2">
      <c r="A501" s="1">
        <v>493</v>
      </c>
      <c r="B501" s="7">
        <v>42928</v>
      </c>
      <c r="C501" s="1" t="s">
        <v>2</v>
      </c>
      <c r="D501" s="1" t="s">
        <v>464</v>
      </c>
      <c r="E501" s="59" t="s">
        <v>37</v>
      </c>
      <c r="F501" s="3" t="s">
        <v>16</v>
      </c>
      <c r="H501" s="1" t="s">
        <v>18</v>
      </c>
      <c r="I501" s="1" t="s">
        <v>483</v>
      </c>
    </row>
    <row r="502" spans="1:9" ht="28.5" x14ac:dyDescent="0.2">
      <c r="A502" s="1">
        <v>494</v>
      </c>
      <c r="B502" s="7">
        <v>42928</v>
      </c>
      <c r="C502" s="1" t="s">
        <v>2</v>
      </c>
      <c r="D502" s="1" t="s">
        <v>463</v>
      </c>
      <c r="E502" s="59" t="s">
        <v>37</v>
      </c>
      <c r="F502" s="3" t="s">
        <v>16</v>
      </c>
      <c r="H502" s="1" t="s">
        <v>18</v>
      </c>
      <c r="I502" s="1" t="s">
        <v>483</v>
      </c>
    </row>
    <row r="503" spans="1:9" ht="42.75" x14ac:dyDescent="0.2">
      <c r="A503" s="1">
        <v>495</v>
      </c>
      <c r="B503" s="7">
        <v>42928</v>
      </c>
      <c r="C503" s="1" t="s">
        <v>2</v>
      </c>
      <c r="D503" s="1" t="s">
        <v>462</v>
      </c>
      <c r="E503" s="59" t="s">
        <v>128</v>
      </c>
      <c r="F503" s="3" t="s">
        <v>133</v>
      </c>
      <c r="H503" s="1" t="s">
        <v>18</v>
      </c>
      <c r="I503" s="1" t="s">
        <v>483</v>
      </c>
    </row>
    <row r="504" spans="1:9" ht="28.5" x14ac:dyDescent="0.2">
      <c r="A504" s="1">
        <v>496</v>
      </c>
      <c r="B504" s="7">
        <v>42929</v>
      </c>
      <c r="C504" s="1" t="s">
        <v>2</v>
      </c>
      <c r="D504" s="1" t="s">
        <v>9</v>
      </c>
      <c r="E504" s="1" t="s">
        <v>76</v>
      </c>
      <c r="F504" s="3" t="s">
        <v>84</v>
      </c>
      <c r="G504" s="39" t="s">
        <v>534</v>
      </c>
      <c r="H504" s="1" t="s">
        <v>18</v>
      </c>
      <c r="I504" s="1" t="s">
        <v>97</v>
      </c>
    </row>
    <row r="505" spans="1:9" x14ac:dyDescent="0.2">
      <c r="A505" s="1">
        <v>497</v>
      </c>
      <c r="B505" s="7">
        <v>42929</v>
      </c>
      <c r="C505" s="1" t="s">
        <v>2</v>
      </c>
      <c r="D505" s="1" t="s">
        <v>5</v>
      </c>
      <c r="E505" s="59" t="s">
        <v>60</v>
      </c>
      <c r="F505" s="3" t="s">
        <v>21</v>
      </c>
      <c r="H505" s="1" t="s">
        <v>18</v>
      </c>
      <c r="I505" s="1" t="s">
        <v>97</v>
      </c>
    </row>
    <row r="506" spans="1:9" x14ac:dyDescent="0.2">
      <c r="A506" s="1">
        <v>498</v>
      </c>
      <c r="B506" s="7">
        <v>42929</v>
      </c>
      <c r="C506" s="1" t="s">
        <v>2</v>
      </c>
      <c r="D506" s="1" t="s">
        <v>463</v>
      </c>
      <c r="E506" s="59" t="s">
        <v>149</v>
      </c>
      <c r="F506" s="3" t="s">
        <v>465</v>
      </c>
      <c r="H506" s="1" t="s">
        <v>18</v>
      </c>
      <c r="I506" s="1" t="s">
        <v>483</v>
      </c>
    </row>
    <row r="507" spans="1:9" x14ac:dyDescent="0.2">
      <c r="A507" s="1">
        <v>499</v>
      </c>
      <c r="B507" s="7">
        <v>42929</v>
      </c>
      <c r="C507" s="1" t="s">
        <v>2</v>
      </c>
      <c r="D507" s="1" t="s">
        <v>462</v>
      </c>
      <c r="E507" s="1" t="s">
        <v>125</v>
      </c>
      <c r="F507" s="3" t="s">
        <v>485</v>
      </c>
      <c r="H507" s="1" t="s">
        <v>18</v>
      </c>
      <c r="I507" s="1" t="s">
        <v>483</v>
      </c>
    </row>
    <row r="508" spans="1:9" x14ac:dyDescent="0.2">
      <c r="A508" s="1">
        <v>500</v>
      </c>
      <c r="B508" s="7">
        <v>42929</v>
      </c>
      <c r="C508" s="1" t="s">
        <v>2</v>
      </c>
      <c r="D508" s="1" t="s">
        <v>464</v>
      </c>
      <c r="E508" s="59" t="s">
        <v>60</v>
      </c>
      <c r="F508" s="3" t="s">
        <v>21</v>
      </c>
      <c r="H508" s="1" t="s">
        <v>18</v>
      </c>
      <c r="I508" s="1" t="s">
        <v>483</v>
      </c>
    </row>
    <row r="509" spans="1:9" ht="28.5" x14ac:dyDescent="0.2">
      <c r="A509" s="1">
        <v>501</v>
      </c>
      <c r="B509" s="7">
        <v>42931</v>
      </c>
      <c r="C509" s="1" t="s">
        <v>2</v>
      </c>
      <c r="D509" s="1" t="s">
        <v>463</v>
      </c>
      <c r="E509" s="59" t="s">
        <v>37</v>
      </c>
      <c r="F509" s="3" t="s">
        <v>16</v>
      </c>
      <c r="H509" s="1" t="s">
        <v>18</v>
      </c>
      <c r="I509" s="1" t="s">
        <v>483</v>
      </c>
    </row>
    <row r="510" spans="1:9" ht="28.5" x14ac:dyDescent="0.2">
      <c r="A510" s="1">
        <v>502</v>
      </c>
      <c r="B510" s="7">
        <v>42931</v>
      </c>
      <c r="C510" s="1" t="s">
        <v>2</v>
      </c>
      <c r="D510" s="1" t="s">
        <v>462</v>
      </c>
      <c r="E510" s="59" t="s">
        <v>37</v>
      </c>
      <c r="F510" s="3" t="s">
        <v>16</v>
      </c>
      <c r="H510" s="1" t="s">
        <v>18</v>
      </c>
      <c r="I510" s="1" t="s">
        <v>483</v>
      </c>
    </row>
    <row r="511" spans="1:9" x14ac:dyDescent="0.2">
      <c r="A511" s="1">
        <v>503</v>
      </c>
      <c r="B511" s="7">
        <v>42931</v>
      </c>
      <c r="C511" s="1" t="s">
        <v>2</v>
      </c>
      <c r="D511" s="1" t="s">
        <v>464</v>
      </c>
      <c r="E511" s="1" t="s">
        <v>54</v>
      </c>
      <c r="F511" s="3" t="s">
        <v>55</v>
      </c>
      <c r="H511" s="1" t="s">
        <v>18</v>
      </c>
      <c r="I511" s="1" t="s">
        <v>483</v>
      </c>
    </row>
    <row r="512" spans="1:9" x14ac:dyDescent="0.2">
      <c r="A512" s="1">
        <v>504</v>
      </c>
      <c r="B512" s="7">
        <v>42932</v>
      </c>
      <c r="C512" s="1" t="s">
        <v>2</v>
      </c>
      <c r="D512" s="1" t="s">
        <v>462</v>
      </c>
      <c r="E512" s="59" t="s">
        <v>149</v>
      </c>
      <c r="F512" s="3" t="s">
        <v>465</v>
      </c>
      <c r="H512" s="1" t="s">
        <v>18</v>
      </c>
      <c r="I512" s="1" t="s">
        <v>483</v>
      </c>
    </row>
    <row r="513" spans="1:9" x14ac:dyDescent="0.2">
      <c r="A513" s="1">
        <v>505</v>
      </c>
      <c r="B513" s="7">
        <v>42932</v>
      </c>
      <c r="C513" s="1" t="s">
        <v>2</v>
      </c>
      <c r="D513" s="1" t="s">
        <v>463</v>
      </c>
      <c r="E513" s="59" t="s">
        <v>60</v>
      </c>
      <c r="F513" s="3" t="s">
        <v>21</v>
      </c>
      <c r="H513" s="1" t="s">
        <v>18</v>
      </c>
      <c r="I513" s="1" t="s">
        <v>483</v>
      </c>
    </row>
    <row r="514" spans="1:9" x14ac:dyDescent="0.2">
      <c r="A514" s="1">
        <v>506</v>
      </c>
      <c r="B514" s="7">
        <v>42932</v>
      </c>
      <c r="C514" s="1" t="s">
        <v>2</v>
      </c>
      <c r="D514" s="1" t="s">
        <v>464</v>
      </c>
      <c r="E514" s="1" t="s">
        <v>125</v>
      </c>
      <c r="F514" s="3" t="s">
        <v>535</v>
      </c>
      <c r="H514" s="1" t="s">
        <v>18</v>
      </c>
      <c r="I514" s="1" t="s">
        <v>483</v>
      </c>
    </row>
    <row r="515" spans="1:9" ht="28.5" x14ac:dyDescent="0.2">
      <c r="A515" s="1">
        <v>507</v>
      </c>
      <c r="B515" s="7">
        <v>42933</v>
      </c>
      <c r="C515" s="1" t="s">
        <v>2</v>
      </c>
      <c r="D515" s="1" t="s">
        <v>464</v>
      </c>
      <c r="E515" s="59" t="s">
        <v>37</v>
      </c>
      <c r="F515" s="3" t="s">
        <v>16</v>
      </c>
      <c r="H515" s="1" t="s">
        <v>18</v>
      </c>
      <c r="I515" s="1" t="s">
        <v>483</v>
      </c>
    </row>
    <row r="516" spans="1:9" x14ac:dyDescent="0.2">
      <c r="A516" s="1">
        <v>508</v>
      </c>
      <c r="B516" s="7">
        <v>42933</v>
      </c>
      <c r="C516" s="1" t="s">
        <v>2</v>
      </c>
      <c r="D516" s="1" t="s">
        <v>462</v>
      </c>
      <c r="E516" s="1" t="s">
        <v>125</v>
      </c>
      <c r="F516" s="3" t="s">
        <v>535</v>
      </c>
      <c r="H516" s="1" t="s">
        <v>18</v>
      </c>
      <c r="I516" s="1" t="s">
        <v>483</v>
      </c>
    </row>
    <row r="517" spans="1:9" ht="42.75" x14ac:dyDescent="0.2">
      <c r="A517" s="1">
        <v>509</v>
      </c>
      <c r="B517" s="7">
        <v>42933</v>
      </c>
      <c r="C517" s="1" t="s">
        <v>2</v>
      </c>
      <c r="D517" s="1" t="s">
        <v>463</v>
      </c>
      <c r="E517" s="59" t="s">
        <v>128</v>
      </c>
      <c r="F517" s="3" t="s">
        <v>133</v>
      </c>
      <c r="H517" s="1" t="s">
        <v>18</v>
      </c>
      <c r="I517" s="1" t="s">
        <v>483</v>
      </c>
    </row>
    <row r="518" spans="1:9" x14ac:dyDescent="0.2">
      <c r="A518" s="1">
        <v>510</v>
      </c>
      <c r="B518" s="7">
        <v>42934</v>
      </c>
      <c r="C518" s="1" t="s">
        <v>2</v>
      </c>
      <c r="D518" s="1" t="s">
        <v>464</v>
      </c>
      <c r="E518" s="59" t="s">
        <v>60</v>
      </c>
      <c r="F518" s="3" t="s">
        <v>21</v>
      </c>
      <c r="H518" s="1" t="s">
        <v>18</v>
      </c>
      <c r="I518" s="1" t="s">
        <v>483</v>
      </c>
    </row>
    <row r="519" spans="1:9" x14ac:dyDescent="0.2">
      <c r="A519" s="1">
        <v>511</v>
      </c>
      <c r="B519" s="7">
        <v>42934</v>
      </c>
      <c r="C519" s="1" t="s">
        <v>2</v>
      </c>
      <c r="D519" s="1" t="s">
        <v>463</v>
      </c>
      <c r="E519" s="59" t="s">
        <v>60</v>
      </c>
      <c r="F519" s="3" t="s">
        <v>21</v>
      </c>
      <c r="H519" s="1" t="s">
        <v>18</v>
      </c>
      <c r="I519" s="1" t="s">
        <v>483</v>
      </c>
    </row>
    <row r="520" spans="1:9" x14ac:dyDescent="0.2">
      <c r="A520" s="1">
        <v>512</v>
      </c>
      <c r="B520" s="7">
        <v>42934</v>
      </c>
      <c r="C520" s="1" t="s">
        <v>2</v>
      </c>
      <c r="D520" s="1" t="s">
        <v>462</v>
      </c>
      <c r="E520" s="1" t="s">
        <v>54</v>
      </c>
      <c r="F520" s="3" t="s">
        <v>55</v>
      </c>
      <c r="H520" s="1" t="s">
        <v>18</v>
      </c>
      <c r="I520" s="1" t="s">
        <v>483</v>
      </c>
    </row>
    <row r="521" spans="1:9" x14ac:dyDescent="0.2">
      <c r="A521" s="1">
        <v>513</v>
      </c>
      <c r="B521" s="7">
        <v>42935</v>
      </c>
      <c r="C521" s="1" t="s">
        <v>2</v>
      </c>
      <c r="D521" s="1" t="s">
        <v>463</v>
      </c>
      <c r="E521" s="1" t="s">
        <v>125</v>
      </c>
      <c r="F521" s="3" t="s">
        <v>535</v>
      </c>
      <c r="H521" s="1" t="s">
        <v>18</v>
      </c>
      <c r="I521" s="1" t="s">
        <v>483</v>
      </c>
    </row>
    <row r="522" spans="1:9" x14ac:dyDescent="0.2">
      <c r="A522" s="1">
        <v>514</v>
      </c>
      <c r="B522" s="7">
        <v>42935</v>
      </c>
      <c r="C522" s="1" t="s">
        <v>2</v>
      </c>
      <c r="D522" s="1" t="s">
        <v>464</v>
      </c>
      <c r="E522" s="59" t="s">
        <v>60</v>
      </c>
      <c r="F522" s="3" t="s">
        <v>21</v>
      </c>
      <c r="H522" s="1" t="s">
        <v>18</v>
      </c>
      <c r="I522" s="1" t="s">
        <v>483</v>
      </c>
    </row>
    <row r="523" spans="1:9" x14ac:dyDescent="0.2">
      <c r="A523" s="1">
        <v>515</v>
      </c>
      <c r="B523" s="7">
        <v>42935</v>
      </c>
      <c r="C523" s="1" t="s">
        <v>2</v>
      </c>
      <c r="D523" s="1" t="s">
        <v>462</v>
      </c>
      <c r="E523" s="59" t="s">
        <v>60</v>
      </c>
      <c r="F523" s="3" t="s">
        <v>21</v>
      </c>
      <c r="H523" s="1" t="s">
        <v>18</v>
      </c>
      <c r="I523" s="1" t="s">
        <v>483</v>
      </c>
    </row>
    <row r="524" spans="1:9" x14ac:dyDescent="0.2">
      <c r="A524" s="1">
        <v>516</v>
      </c>
      <c r="B524" s="7">
        <v>42938</v>
      </c>
      <c r="C524" s="1" t="s">
        <v>2</v>
      </c>
      <c r="D524" s="1" t="s">
        <v>463</v>
      </c>
      <c r="E524" s="59" t="s">
        <v>149</v>
      </c>
      <c r="F524" s="3" t="s">
        <v>465</v>
      </c>
      <c r="H524" s="1" t="s">
        <v>18</v>
      </c>
      <c r="I524" s="1" t="s">
        <v>483</v>
      </c>
    </row>
    <row r="525" spans="1:9" x14ac:dyDescent="0.2">
      <c r="A525" s="1">
        <v>517</v>
      </c>
      <c r="B525" s="7">
        <v>42938</v>
      </c>
      <c r="C525" s="1" t="s">
        <v>2</v>
      </c>
      <c r="D525" s="1" t="s">
        <v>462</v>
      </c>
      <c r="E525" s="1" t="s">
        <v>39</v>
      </c>
      <c r="F525" s="3" t="s">
        <v>29</v>
      </c>
      <c r="H525" s="1" t="s">
        <v>18</v>
      </c>
      <c r="I525" s="1" t="s">
        <v>483</v>
      </c>
    </row>
  </sheetData>
  <mergeCells count="1">
    <mergeCell ref="A6:I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74BF-F333-4AA4-A251-B9C8BBA1EFD6}">
  <dimension ref="A3:C28"/>
  <sheetViews>
    <sheetView workbookViewId="0">
      <selection activeCell="F21" sqref="F21"/>
    </sheetView>
  </sheetViews>
  <sheetFormatPr defaultRowHeight="15" x14ac:dyDescent="0.25"/>
  <cols>
    <col min="1" max="1" width="17.140625" bestFit="1" customWidth="1"/>
    <col min="2" max="2" width="19.42578125" bestFit="1" customWidth="1"/>
    <col min="3" max="3" width="11.7109375" style="147" customWidth="1"/>
  </cols>
  <sheetData>
    <row r="3" spans="1:3" x14ac:dyDescent="0.25">
      <c r="A3" s="144" t="s">
        <v>521</v>
      </c>
      <c r="B3" t="s">
        <v>531</v>
      </c>
      <c r="C3" s="147" t="s">
        <v>532</v>
      </c>
    </row>
    <row r="4" spans="1:3" x14ac:dyDescent="0.25">
      <c r="A4" s="145" t="s">
        <v>7</v>
      </c>
      <c r="B4">
        <v>91</v>
      </c>
      <c r="C4" s="147">
        <f>AVERAGE(B5:B9)</f>
        <v>18.2</v>
      </c>
    </row>
    <row r="5" spans="1:3" x14ac:dyDescent="0.25">
      <c r="A5" s="146" t="s">
        <v>526</v>
      </c>
      <c r="B5">
        <v>21</v>
      </c>
    </row>
    <row r="6" spans="1:3" x14ac:dyDescent="0.25">
      <c r="A6" s="146" t="s">
        <v>527</v>
      </c>
      <c r="B6">
        <v>19</v>
      </c>
    </row>
    <row r="7" spans="1:3" x14ac:dyDescent="0.25">
      <c r="A7" s="146" t="s">
        <v>528</v>
      </c>
      <c r="B7">
        <v>19</v>
      </c>
    </row>
    <row r="8" spans="1:3" x14ac:dyDescent="0.25">
      <c r="A8" s="146" t="s">
        <v>529</v>
      </c>
      <c r="B8">
        <v>22</v>
      </c>
    </row>
    <row r="9" spans="1:3" x14ac:dyDescent="0.25">
      <c r="A9" s="146" t="s">
        <v>530</v>
      </c>
      <c r="B9">
        <v>10</v>
      </c>
    </row>
    <row r="10" spans="1:3" x14ac:dyDescent="0.25">
      <c r="A10" s="145" t="s">
        <v>4</v>
      </c>
      <c r="B10">
        <v>90</v>
      </c>
      <c r="C10" s="147">
        <f>AVERAGE(B11:B15)</f>
        <v>18</v>
      </c>
    </row>
    <row r="11" spans="1:3" x14ac:dyDescent="0.25">
      <c r="A11" s="146" t="s">
        <v>526</v>
      </c>
      <c r="B11">
        <v>16</v>
      </c>
    </row>
    <row r="12" spans="1:3" x14ac:dyDescent="0.25">
      <c r="A12" s="146" t="s">
        <v>527</v>
      </c>
      <c r="B12">
        <v>22</v>
      </c>
    </row>
    <row r="13" spans="1:3" x14ac:dyDescent="0.25">
      <c r="A13" s="146" t="s">
        <v>528</v>
      </c>
      <c r="B13">
        <v>18</v>
      </c>
    </row>
    <row r="14" spans="1:3" x14ac:dyDescent="0.25">
      <c r="A14" s="146" t="s">
        <v>529</v>
      </c>
      <c r="B14">
        <v>24</v>
      </c>
    </row>
    <row r="15" spans="1:3" x14ac:dyDescent="0.25">
      <c r="A15" s="146" t="s">
        <v>530</v>
      </c>
      <c r="B15">
        <v>10</v>
      </c>
    </row>
    <row r="16" spans="1:3" x14ac:dyDescent="0.25">
      <c r="A16" s="145" t="s">
        <v>20</v>
      </c>
      <c r="B16">
        <v>95</v>
      </c>
      <c r="C16" s="147">
        <f>AVERAGE(B17:B21)</f>
        <v>19</v>
      </c>
    </row>
    <row r="17" spans="1:3" x14ac:dyDescent="0.25">
      <c r="A17" s="146" t="s">
        <v>526</v>
      </c>
      <c r="B17">
        <v>22</v>
      </c>
    </row>
    <row r="18" spans="1:3" x14ac:dyDescent="0.25">
      <c r="A18" s="146" t="s">
        <v>527</v>
      </c>
      <c r="B18">
        <v>21</v>
      </c>
    </row>
    <row r="19" spans="1:3" x14ac:dyDescent="0.25">
      <c r="A19" s="146" t="s">
        <v>528</v>
      </c>
      <c r="B19">
        <v>18</v>
      </c>
    </row>
    <row r="20" spans="1:3" x14ac:dyDescent="0.25">
      <c r="A20" s="146" t="s">
        <v>529</v>
      </c>
      <c r="B20">
        <v>24</v>
      </c>
    </row>
    <row r="21" spans="1:3" x14ac:dyDescent="0.25">
      <c r="A21" s="146" t="s">
        <v>530</v>
      </c>
      <c r="B21">
        <v>10</v>
      </c>
    </row>
    <row r="22" spans="1:3" x14ac:dyDescent="0.25">
      <c r="A22" s="145" t="s">
        <v>6</v>
      </c>
      <c r="B22">
        <v>93</v>
      </c>
      <c r="C22" s="147">
        <f>AVERAGE(B23:B27)</f>
        <v>18.600000000000001</v>
      </c>
    </row>
    <row r="23" spans="1:3" x14ac:dyDescent="0.25">
      <c r="A23" s="146" t="s">
        <v>526</v>
      </c>
      <c r="B23">
        <v>21</v>
      </c>
    </row>
    <row r="24" spans="1:3" x14ac:dyDescent="0.25">
      <c r="A24" s="146" t="s">
        <v>527</v>
      </c>
      <c r="B24">
        <v>19</v>
      </c>
    </row>
    <row r="25" spans="1:3" x14ac:dyDescent="0.25">
      <c r="A25" s="146" t="s">
        <v>528</v>
      </c>
      <c r="B25">
        <v>18</v>
      </c>
    </row>
    <row r="26" spans="1:3" x14ac:dyDescent="0.25">
      <c r="A26" s="146" t="s">
        <v>529</v>
      </c>
      <c r="B26">
        <v>24</v>
      </c>
    </row>
    <row r="27" spans="1:3" x14ac:dyDescent="0.25">
      <c r="A27" s="146" t="s">
        <v>530</v>
      </c>
      <c r="B27">
        <v>11</v>
      </c>
    </row>
    <row r="28" spans="1:3" x14ac:dyDescent="0.25">
      <c r="A28" s="145" t="s">
        <v>523</v>
      </c>
      <c r="B28">
        <v>369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4BC8-526C-4F44-950B-B3F9F5D92A2E}">
  <dimension ref="A1:K376"/>
  <sheetViews>
    <sheetView workbookViewId="0">
      <pane ySplit="7" topLeftCell="A363" activePane="bottomLeft" state="frozen"/>
      <selection pane="bottomLeft" activeCell="A8" sqref="A8:K335"/>
    </sheetView>
  </sheetViews>
  <sheetFormatPr defaultColWidth="9.140625" defaultRowHeight="14.25" x14ac:dyDescent="0.2"/>
  <cols>
    <col min="1" max="1" width="4.42578125" style="1" bestFit="1" customWidth="1"/>
    <col min="2" max="2" width="13" style="1" customWidth="1"/>
    <col min="3" max="3" width="11.28515625" style="1" bestFit="1" customWidth="1"/>
    <col min="4" max="4" width="15.5703125" style="1" bestFit="1" customWidth="1"/>
    <col min="5" max="5" width="7.42578125" style="1" customWidth="1"/>
    <col min="6" max="6" width="44.5703125" style="1" customWidth="1"/>
    <col min="7" max="7" width="58.42578125" style="3" customWidth="1"/>
    <col min="8" max="8" width="10.42578125" style="1" bestFit="1" customWidth="1"/>
    <col min="9" max="9" width="12.5703125" style="1" customWidth="1"/>
    <col min="10" max="10" width="9.140625" style="1"/>
    <col min="11" max="11" width="9.5703125" style="1" bestFit="1" customWidth="1"/>
    <col min="12" max="16384" width="9.140625" style="1"/>
  </cols>
  <sheetData>
    <row r="1" spans="1:11" ht="15" x14ac:dyDescent="0.2">
      <c r="C1" s="20"/>
      <c r="D1" s="20"/>
      <c r="E1" s="20" t="s">
        <v>110</v>
      </c>
      <c r="F1" s="20"/>
      <c r="G1" s="21"/>
      <c r="H1" s="20"/>
      <c r="I1" s="20"/>
    </row>
    <row r="2" spans="1:11" ht="15" x14ac:dyDescent="0.2">
      <c r="C2" s="21"/>
      <c r="D2" s="22" t="s">
        <v>115</v>
      </c>
      <c r="E2" s="20" t="s">
        <v>109</v>
      </c>
      <c r="F2" s="21"/>
      <c r="G2" s="21"/>
      <c r="H2" s="21"/>
      <c r="I2" s="21"/>
    </row>
    <row r="3" spans="1:11" ht="15" x14ac:dyDescent="0.2">
      <c r="D3" s="23" t="s">
        <v>111</v>
      </c>
      <c r="E3" s="24" t="s">
        <v>112</v>
      </c>
    </row>
    <row r="4" spans="1:11" ht="15" x14ac:dyDescent="0.2">
      <c r="D4" s="23" t="s">
        <v>113</v>
      </c>
      <c r="E4" s="24" t="s">
        <v>114</v>
      </c>
    </row>
    <row r="6" spans="1:11" ht="15" x14ac:dyDescent="0.25">
      <c r="A6" s="148" t="s">
        <v>108</v>
      </c>
      <c r="B6" s="148"/>
      <c r="C6" s="148"/>
      <c r="D6" s="148"/>
      <c r="E6" s="148"/>
      <c r="F6" s="148"/>
      <c r="G6" s="148"/>
      <c r="H6" s="148"/>
      <c r="I6" s="148"/>
    </row>
    <row r="7" spans="1:11" s="3" customFormat="1" ht="30" x14ac:dyDescent="0.25">
      <c r="A7" s="3" t="s">
        <v>15</v>
      </c>
      <c r="B7" s="5" t="s">
        <v>8</v>
      </c>
      <c r="C7" s="5" t="s">
        <v>1</v>
      </c>
      <c r="D7" s="5" t="s">
        <v>0</v>
      </c>
      <c r="E7" s="5" t="s">
        <v>33</v>
      </c>
      <c r="F7" s="5" t="s">
        <v>12</v>
      </c>
      <c r="G7" s="5" t="s">
        <v>13</v>
      </c>
      <c r="H7" s="18" t="s">
        <v>14</v>
      </c>
      <c r="I7" s="18" t="s">
        <v>96</v>
      </c>
      <c r="J7" s="19" t="s">
        <v>14</v>
      </c>
      <c r="K7" s="19" t="s">
        <v>467</v>
      </c>
    </row>
    <row r="8" spans="1:11" ht="29.25" x14ac:dyDescent="0.25">
      <c r="A8" s="1">
        <v>1</v>
      </c>
      <c r="B8" s="7">
        <v>42796</v>
      </c>
      <c r="C8" s="6" t="s">
        <v>10</v>
      </c>
      <c r="D8" s="1" t="s">
        <v>20</v>
      </c>
      <c r="E8" s="1" t="s">
        <v>36</v>
      </c>
      <c r="F8" s="1" t="s">
        <v>21</v>
      </c>
      <c r="G8" s="3" t="s">
        <v>19</v>
      </c>
      <c r="H8" s="2" t="s">
        <v>18</v>
      </c>
      <c r="I8" s="1" t="s">
        <v>97</v>
      </c>
    </row>
    <row r="9" spans="1:11" ht="43.5" x14ac:dyDescent="0.25">
      <c r="A9" s="1">
        <v>2</v>
      </c>
      <c r="B9" s="7">
        <v>42796</v>
      </c>
      <c r="C9" s="6" t="s">
        <v>10</v>
      </c>
      <c r="D9" s="1" t="s">
        <v>6</v>
      </c>
      <c r="E9" s="1" t="s">
        <v>35</v>
      </c>
      <c r="F9" s="1" t="s">
        <v>27</v>
      </c>
      <c r="G9" s="3" t="s">
        <v>28</v>
      </c>
      <c r="H9" s="2" t="s">
        <v>24</v>
      </c>
      <c r="I9" s="1" t="s">
        <v>97</v>
      </c>
    </row>
    <row r="10" spans="1:11" ht="28.5" x14ac:dyDescent="0.2">
      <c r="A10" s="1">
        <v>3</v>
      </c>
      <c r="B10" s="7">
        <v>42797</v>
      </c>
      <c r="C10" s="6" t="s">
        <v>10</v>
      </c>
      <c r="D10" s="1" t="s">
        <v>6</v>
      </c>
      <c r="E10" s="1" t="s">
        <v>41</v>
      </c>
      <c r="F10" s="1" t="s">
        <v>42</v>
      </c>
      <c r="G10" s="3" t="s">
        <v>43</v>
      </c>
      <c r="H10" s="3" t="s">
        <v>18</v>
      </c>
      <c r="I10" s="1" t="s">
        <v>97</v>
      </c>
    </row>
    <row r="11" spans="1:11" ht="28.5" x14ac:dyDescent="0.2">
      <c r="A11" s="1">
        <v>4</v>
      </c>
      <c r="B11" s="7">
        <v>42797</v>
      </c>
      <c r="C11" s="6" t="s">
        <v>10</v>
      </c>
      <c r="D11" s="1" t="s">
        <v>7</v>
      </c>
      <c r="E11" s="1" t="s">
        <v>35</v>
      </c>
      <c r="F11" s="1" t="s">
        <v>27</v>
      </c>
      <c r="G11" s="3" t="s">
        <v>44</v>
      </c>
      <c r="H11" s="1" t="s">
        <v>24</v>
      </c>
      <c r="I11" s="1" t="s">
        <v>97</v>
      </c>
    </row>
    <row r="12" spans="1:11" ht="28.5" x14ac:dyDescent="0.2">
      <c r="A12" s="1">
        <v>5</v>
      </c>
      <c r="B12" s="7">
        <v>42797</v>
      </c>
      <c r="C12" s="6" t="s">
        <v>10</v>
      </c>
      <c r="D12" s="1" t="s">
        <v>4</v>
      </c>
      <c r="E12" s="1" t="s">
        <v>45</v>
      </c>
      <c r="F12" s="1" t="s">
        <v>46</v>
      </c>
      <c r="G12" s="3" t="s">
        <v>44</v>
      </c>
      <c r="H12" s="1" t="s">
        <v>24</v>
      </c>
      <c r="I12" s="1" t="s">
        <v>97</v>
      </c>
    </row>
    <row r="13" spans="1:11" ht="28.5" x14ac:dyDescent="0.2">
      <c r="A13" s="1">
        <v>6</v>
      </c>
      <c r="B13" s="7">
        <v>42797</v>
      </c>
      <c r="C13" s="6" t="s">
        <v>10</v>
      </c>
      <c r="D13" s="1" t="s">
        <v>20</v>
      </c>
      <c r="E13" s="1" t="s">
        <v>49</v>
      </c>
      <c r="F13" s="1" t="s">
        <v>50</v>
      </c>
      <c r="G13" s="3" t="s">
        <v>51</v>
      </c>
      <c r="H13" s="1" t="s">
        <v>18</v>
      </c>
      <c r="I13" s="1" t="s">
        <v>97</v>
      </c>
    </row>
    <row r="14" spans="1:11" ht="28.5" x14ac:dyDescent="0.2">
      <c r="A14" s="1">
        <v>7</v>
      </c>
      <c r="B14" s="7">
        <v>42798</v>
      </c>
      <c r="C14" s="6" t="s">
        <v>10</v>
      </c>
      <c r="D14" s="1" t="s">
        <v>4</v>
      </c>
      <c r="E14" s="1" t="s">
        <v>35</v>
      </c>
      <c r="F14" s="1" t="s">
        <v>27</v>
      </c>
      <c r="G14" s="3" t="s">
        <v>56</v>
      </c>
      <c r="H14" s="1" t="s">
        <v>24</v>
      </c>
      <c r="I14" s="1" t="s">
        <v>97</v>
      </c>
    </row>
    <row r="15" spans="1:11" ht="28.5" x14ac:dyDescent="0.2">
      <c r="A15" s="1">
        <v>8</v>
      </c>
      <c r="B15" s="7">
        <v>42798</v>
      </c>
      <c r="C15" s="6" t="s">
        <v>10</v>
      </c>
      <c r="D15" s="1" t="s">
        <v>20</v>
      </c>
      <c r="E15" s="1" t="s">
        <v>57</v>
      </c>
      <c r="F15" s="1" t="s">
        <v>58</v>
      </c>
      <c r="G15" s="3" t="s">
        <v>59</v>
      </c>
      <c r="H15" s="1" t="s">
        <v>24</v>
      </c>
      <c r="I15" s="1" t="s">
        <v>97</v>
      </c>
    </row>
    <row r="16" spans="1:11" x14ac:dyDescent="0.2">
      <c r="A16" s="1">
        <v>9</v>
      </c>
      <c r="B16" s="7">
        <v>42799</v>
      </c>
      <c r="C16" s="6" t="s">
        <v>10</v>
      </c>
      <c r="D16" s="1" t="s">
        <v>6</v>
      </c>
      <c r="E16" s="1" t="s">
        <v>41</v>
      </c>
      <c r="F16" s="1" t="s">
        <v>42</v>
      </c>
      <c r="G16" s="3" t="s">
        <v>62</v>
      </c>
      <c r="H16" s="1" t="s">
        <v>18</v>
      </c>
      <c r="I16" s="1" t="s">
        <v>97</v>
      </c>
    </row>
    <row r="17" spans="1:9" x14ac:dyDescent="0.2">
      <c r="A17" s="1">
        <v>10</v>
      </c>
      <c r="B17" s="7">
        <v>42799</v>
      </c>
      <c r="C17" s="6" t="s">
        <v>10</v>
      </c>
      <c r="D17" s="1" t="s">
        <v>20</v>
      </c>
      <c r="E17" s="1" t="s">
        <v>35</v>
      </c>
      <c r="F17" s="1" t="s">
        <v>27</v>
      </c>
      <c r="G17" s="3" t="s">
        <v>62</v>
      </c>
      <c r="H17" s="1" t="s">
        <v>18</v>
      </c>
      <c r="I17" s="1" t="s">
        <v>97</v>
      </c>
    </row>
    <row r="18" spans="1:9" x14ac:dyDescent="0.2">
      <c r="A18" s="1">
        <v>11</v>
      </c>
      <c r="B18" s="7">
        <v>42799</v>
      </c>
      <c r="C18" s="6" t="s">
        <v>10</v>
      </c>
      <c r="D18" s="1" t="s">
        <v>7</v>
      </c>
      <c r="E18" s="1" t="s">
        <v>57</v>
      </c>
      <c r="F18" s="1" t="s">
        <v>58</v>
      </c>
      <c r="G18" s="3" t="s">
        <v>62</v>
      </c>
      <c r="H18" s="1" t="s">
        <v>18</v>
      </c>
      <c r="I18" s="1" t="s">
        <v>97</v>
      </c>
    </row>
    <row r="19" spans="1:9" ht="28.5" x14ac:dyDescent="0.2">
      <c r="A19" s="1">
        <v>12</v>
      </c>
      <c r="B19" s="7">
        <v>42800</v>
      </c>
      <c r="C19" s="6" t="s">
        <v>10</v>
      </c>
      <c r="D19" s="1" t="s">
        <v>7</v>
      </c>
      <c r="E19" s="1" t="s">
        <v>36</v>
      </c>
      <c r="F19" s="1" t="s">
        <v>21</v>
      </c>
      <c r="G19" s="3" t="s">
        <v>65</v>
      </c>
      <c r="H19" s="1" t="s">
        <v>18</v>
      </c>
      <c r="I19" s="1" t="s">
        <v>97</v>
      </c>
    </row>
    <row r="20" spans="1:9" ht="28.5" x14ac:dyDescent="0.2">
      <c r="A20" s="1">
        <v>13</v>
      </c>
      <c r="B20" s="7">
        <v>42800</v>
      </c>
      <c r="C20" s="6" t="s">
        <v>10</v>
      </c>
      <c r="D20" s="1" t="s">
        <v>6</v>
      </c>
      <c r="E20" s="1" t="s">
        <v>57</v>
      </c>
      <c r="F20" s="1" t="s">
        <v>58</v>
      </c>
      <c r="G20" s="3" t="s">
        <v>65</v>
      </c>
      <c r="H20" s="1" t="s">
        <v>18</v>
      </c>
      <c r="I20" s="1" t="s">
        <v>97</v>
      </c>
    </row>
    <row r="21" spans="1:9" ht="28.5" x14ac:dyDescent="0.2">
      <c r="A21" s="1">
        <v>14</v>
      </c>
      <c r="B21" s="7">
        <v>42801</v>
      </c>
      <c r="C21" s="6" t="s">
        <v>10</v>
      </c>
      <c r="D21" s="1" t="s">
        <v>20</v>
      </c>
      <c r="E21" s="1" t="s">
        <v>36</v>
      </c>
      <c r="F21" s="1" t="s">
        <v>21</v>
      </c>
      <c r="G21" s="3" t="s">
        <v>65</v>
      </c>
      <c r="H21" s="1" t="s">
        <v>18</v>
      </c>
      <c r="I21" s="1" t="s">
        <v>97</v>
      </c>
    </row>
    <row r="22" spans="1:9" ht="28.5" x14ac:dyDescent="0.2">
      <c r="A22" s="1">
        <v>15</v>
      </c>
      <c r="B22" s="7">
        <v>42801</v>
      </c>
      <c r="C22" s="6" t="s">
        <v>10</v>
      </c>
      <c r="D22" s="1" t="s">
        <v>4</v>
      </c>
      <c r="E22" s="1" t="s">
        <v>36</v>
      </c>
      <c r="F22" s="1" t="s">
        <v>21</v>
      </c>
      <c r="G22" s="3" t="s">
        <v>65</v>
      </c>
      <c r="H22" s="1" t="s">
        <v>18</v>
      </c>
      <c r="I22" s="1" t="s">
        <v>97</v>
      </c>
    </row>
    <row r="23" spans="1:9" ht="28.5" x14ac:dyDescent="0.2">
      <c r="A23" s="1">
        <v>16</v>
      </c>
      <c r="B23" s="7">
        <v>42798</v>
      </c>
      <c r="C23" s="6" t="s">
        <v>10</v>
      </c>
      <c r="D23" s="1" t="s">
        <v>7</v>
      </c>
      <c r="E23" s="3" t="s">
        <v>49</v>
      </c>
      <c r="F23" s="3" t="s">
        <v>50</v>
      </c>
      <c r="G23" s="3" t="s">
        <v>71</v>
      </c>
      <c r="H23" s="1" t="s">
        <v>24</v>
      </c>
      <c r="I23" s="1" t="s">
        <v>97</v>
      </c>
    </row>
    <row r="24" spans="1:9" ht="28.5" x14ac:dyDescent="0.2">
      <c r="A24" s="1">
        <v>17</v>
      </c>
      <c r="B24" s="7">
        <v>42801</v>
      </c>
      <c r="C24" s="6" t="s">
        <v>10</v>
      </c>
      <c r="D24" s="1" t="s">
        <v>7</v>
      </c>
      <c r="E24" s="1" t="s">
        <v>49</v>
      </c>
      <c r="F24" s="1" t="s">
        <v>50</v>
      </c>
      <c r="G24" s="3" t="s">
        <v>71</v>
      </c>
      <c r="H24" s="1" t="s">
        <v>24</v>
      </c>
      <c r="I24" s="1" t="s">
        <v>97</v>
      </c>
    </row>
    <row r="25" spans="1:9" ht="28.5" x14ac:dyDescent="0.2">
      <c r="A25" s="1">
        <v>18</v>
      </c>
      <c r="B25" s="7">
        <v>42798</v>
      </c>
      <c r="C25" s="6" t="s">
        <v>10</v>
      </c>
      <c r="D25" s="1" t="s">
        <v>6</v>
      </c>
      <c r="E25" s="1" t="s">
        <v>49</v>
      </c>
      <c r="F25" s="1" t="s">
        <v>50</v>
      </c>
      <c r="G25" s="3" t="s">
        <v>65</v>
      </c>
      <c r="H25" s="1" t="s">
        <v>18</v>
      </c>
      <c r="I25" s="1" t="s">
        <v>97</v>
      </c>
    </row>
    <row r="26" spans="1:9" ht="28.5" x14ac:dyDescent="0.2">
      <c r="A26" s="1">
        <v>19</v>
      </c>
      <c r="B26" s="7">
        <v>42801</v>
      </c>
      <c r="C26" s="6" t="s">
        <v>10</v>
      </c>
      <c r="D26" s="1" t="s">
        <v>6</v>
      </c>
      <c r="E26" s="1" t="s">
        <v>49</v>
      </c>
      <c r="F26" s="1" t="s">
        <v>50</v>
      </c>
      <c r="G26" s="3" t="s">
        <v>65</v>
      </c>
      <c r="H26" s="1" t="s">
        <v>18</v>
      </c>
      <c r="I26" s="1" t="s">
        <v>97</v>
      </c>
    </row>
    <row r="27" spans="1:9" ht="42.75" x14ac:dyDescent="0.2">
      <c r="A27" s="1">
        <v>20</v>
      </c>
      <c r="B27" s="7">
        <v>42803</v>
      </c>
      <c r="C27" s="6" t="s">
        <v>10</v>
      </c>
      <c r="D27" s="1" t="s">
        <v>20</v>
      </c>
      <c r="E27" s="28" t="s">
        <v>45</v>
      </c>
      <c r="F27" s="1" t="s">
        <v>46</v>
      </c>
      <c r="G27" s="14" t="s">
        <v>86</v>
      </c>
      <c r="H27" s="1" t="s">
        <v>18</v>
      </c>
      <c r="I27" s="1" t="s">
        <v>98</v>
      </c>
    </row>
    <row r="28" spans="1:9" x14ac:dyDescent="0.2">
      <c r="A28" s="1">
        <v>21</v>
      </c>
      <c r="B28" s="7">
        <v>42803</v>
      </c>
      <c r="C28" s="6" t="s">
        <v>10</v>
      </c>
      <c r="D28" s="1" t="s">
        <v>6</v>
      </c>
      <c r="E28" s="28" t="s">
        <v>88</v>
      </c>
      <c r="F28" s="29" t="s">
        <v>87</v>
      </c>
      <c r="G28" s="3" t="s">
        <v>62</v>
      </c>
      <c r="H28" s="1" t="s">
        <v>18</v>
      </c>
      <c r="I28" s="1" t="s">
        <v>98</v>
      </c>
    </row>
    <row r="29" spans="1:9" ht="28.5" x14ac:dyDescent="0.2">
      <c r="A29" s="1">
        <v>22</v>
      </c>
      <c r="B29" s="7">
        <v>42804</v>
      </c>
      <c r="C29" s="6" t="s">
        <v>10</v>
      </c>
      <c r="D29" s="1" t="s">
        <v>6</v>
      </c>
      <c r="E29" s="28" t="s">
        <v>45</v>
      </c>
      <c r="F29" s="1" t="s">
        <v>46</v>
      </c>
      <c r="G29" s="3" t="s">
        <v>89</v>
      </c>
      <c r="H29" s="1" t="s">
        <v>18</v>
      </c>
      <c r="I29" s="1" t="s">
        <v>98</v>
      </c>
    </row>
    <row r="30" spans="1:9" ht="28.5" x14ac:dyDescent="0.2">
      <c r="A30" s="1">
        <v>23</v>
      </c>
      <c r="B30" s="7">
        <v>42804</v>
      </c>
      <c r="C30" s="6" t="s">
        <v>10</v>
      </c>
      <c r="D30" s="1" t="s">
        <v>7</v>
      </c>
      <c r="E30" s="1" t="s">
        <v>36</v>
      </c>
      <c r="F30" s="1" t="s">
        <v>21</v>
      </c>
      <c r="G30" s="3" t="s">
        <v>90</v>
      </c>
      <c r="H30" s="1" t="s">
        <v>18</v>
      </c>
      <c r="I30" s="1" t="s">
        <v>98</v>
      </c>
    </row>
    <row r="31" spans="1:9" ht="28.5" x14ac:dyDescent="0.2">
      <c r="A31" s="1">
        <v>24</v>
      </c>
      <c r="B31" s="15">
        <v>42804</v>
      </c>
      <c r="C31" s="16" t="s">
        <v>10</v>
      </c>
      <c r="D31" s="17" t="s">
        <v>20</v>
      </c>
      <c r="E31" s="13" t="s">
        <v>49</v>
      </c>
      <c r="F31" s="13" t="s">
        <v>50</v>
      </c>
      <c r="G31" s="13" t="s">
        <v>91</v>
      </c>
      <c r="H31" s="1" t="s">
        <v>18</v>
      </c>
      <c r="I31" s="1" t="s">
        <v>98</v>
      </c>
    </row>
    <row r="32" spans="1:9" ht="28.5" x14ac:dyDescent="0.2">
      <c r="A32" s="1">
        <v>25</v>
      </c>
      <c r="B32" s="7">
        <v>42805</v>
      </c>
      <c r="C32" s="6" t="s">
        <v>10</v>
      </c>
      <c r="D32" s="1" t="s">
        <v>20</v>
      </c>
      <c r="E32" s="3" t="s">
        <v>49</v>
      </c>
      <c r="F32" s="3" t="s">
        <v>50</v>
      </c>
      <c r="G32" s="14" t="s">
        <v>92</v>
      </c>
      <c r="H32" s="1" t="s">
        <v>18</v>
      </c>
      <c r="I32" s="1" t="s">
        <v>98</v>
      </c>
    </row>
    <row r="33" spans="1:9" ht="28.5" x14ac:dyDescent="0.2">
      <c r="A33" s="1">
        <v>26</v>
      </c>
      <c r="B33" s="7">
        <v>42805</v>
      </c>
      <c r="C33" s="6" t="s">
        <v>10</v>
      </c>
      <c r="D33" s="1" t="s">
        <v>7</v>
      </c>
      <c r="E33" s="28" t="s">
        <v>45</v>
      </c>
      <c r="F33" s="1" t="s">
        <v>46</v>
      </c>
      <c r="G33" s="14" t="s">
        <v>93</v>
      </c>
      <c r="H33" s="1" t="s">
        <v>18</v>
      </c>
      <c r="I33" s="1" t="s">
        <v>98</v>
      </c>
    </row>
    <row r="34" spans="1:9" ht="28.5" x14ac:dyDescent="0.2">
      <c r="A34" s="1">
        <v>27</v>
      </c>
      <c r="B34" s="7">
        <v>42805</v>
      </c>
      <c r="C34" s="6" t="s">
        <v>10</v>
      </c>
      <c r="D34" s="1" t="s">
        <v>4</v>
      </c>
      <c r="E34" s="1" t="s">
        <v>36</v>
      </c>
      <c r="F34" s="1" t="s">
        <v>21</v>
      </c>
      <c r="G34" s="3" t="s">
        <v>51</v>
      </c>
      <c r="H34" s="1" t="s">
        <v>18</v>
      </c>
      <c r="I34" s="1" t="s">
        <v>98</v>
      </c>
    </row>
    <row r="35" spans="1:9" ht="42.75" x14ac:dyDescent="0.2">
      <c r="A35" s="1">
        <v>28</v>
      </c>
      <c r="B35" s="7">
        <v>42807</v>
      </c>
      <c r="C35" s="6" t="s">
        <v>10</v>
      </c>
      <c r="D35" s="1" t="s">
        <v>7</v>
      </c>
      <c r="E35" s="1" t="s">
        <v>49</v>
      </c>
      <c r="F35" s="1" t="s">
        <v>50</v>
      </c>
      <c r="G35" s="3" t="s">
        <v>95</v>
      </c>
      <c r="H35" s="1" t="s">
        <v>18</v>
      </c>
      <c r="I35" s="1" t="s">
        <v>98</v>
      </c>
    </row>
    <row r="36" spans="1:9" ht="28.5" x14ac:dyDescent="0.2">
      <c r="A36" s="1">
        <v>29</v>
      </c>
      <c r="B36" s="7">
        <v>42807</v>
      </c>
      <c r="C36" s="6" t="s">
        <v>10</v>
      </c>
      <c r="D36" s="1" t="s">
        <v>6</v>
      </c>
      <c r="E36" s="1" t="s">
        <v>49</v>
      </c>
      <c r="F36" s="1" t="s">
        <v>50</v>
      </c>
      <c r="G36" s="3" t="s">
        <v>94</v>
      </c>
      <c r="H36" s="1" t="s">
        <v>18</v>
      </c>
      <c r="I36" s="1" t="s">
        <v>98</v>
      </c>
    </row>
    <row r="37" spans="1:9" ht="42.75" x14ac:dyDescent="0.2">
      <c r="A37" s="1">
        <v>30</v>
      </c>
      <c r="B37" s="7">
        <v>42808</v>
      </c>
      <c r="C37" s="6" t="s">
        <v>10</v>
      </c>
      <c r="D37" s="1" t="s">
        <v>7</v>
      </c>
      <c r="E37" s="1" t="s">
        <v>49</v>
      </c>
      <c r="F37" s="1" t="s">
        <v>50</v>
      </c>
      <c r="G37" s="3" t="s">
        <v>95</v>
      </c>
      <c r="H37" s="1" t="s">
        <v>18</v>
      </c>
      <c r="I37" s="1" t="s">
        <v>98</v>
      </c>
    </row>
    <row r="38" spans="1:9" ht="28.5" x14ac:dyDescent="0.2">
      <c r="A38" s="1">
        <v>31</v>
      </c>
      <c r="B38" s="7">
        <v>42808</v>
      </c>
      <c r="C38" s="6" t="s">
        <v>10</v>
      </c>
      <c r="D38" s="1" t="s">
        <v>6</v>
      </c>
      <c r="E38" s="1" t="s">
        <v>49</v>
      </c>
      <c r="F38" s="1" t="s">
        <v>50</v>
      </c>
      <c r="G38" s="3" t="s">
        <v>94</v>
      </c>
      <c r="H38" s="1" t="s">
        <v>18</v>
      </c>
      <c r="I38" s="1" t="s">
        <v>98</v>
      </c>
    </row>
    <row r="39" spans="1:9" ht="28.5" x14ac:dyDescent="0.2">
      <c r="A39" s="1">
        <v>32</v>
      </c>
      <c r="B39" s="7">
        <v>42807</v>
      </c>
      <c r="C39" s="6" t="s">
        <v>10</v>
      </c>
      <c r="D39" s="1" t="s">
        <v>20</v>
      </c>
      <c r="E39" s="1" t="s">
        <v>36</v>
      </c>
      <c r="F39" s="1" t="s">
        <v>21</v>
      </c>
      <c r="G39" s="3" t="s">
        <v>94</v>
      </c>
      <c r="H39" s="1" t="s">
        <v>18</v>
      </c>
      <c r="I39" s="1" t="s">
        <v>98</v>
      </c>
    </row>
    <row r="40" spans="1:9" x14ac:dyDescent="0.2">
      <c r="A40" s="1">
        <v>33</v>
      </c>
      <c r="B40" s="7">
        <v>42808</v>
      </c>
      <c r="C40" s="6" t="s">
        <v>10</v>
      </c>
      <c r="D40" s="1" t="s">
        <v>20</v>
      </c>
      <c r="E40" s="1" t="s">
        <v>35</v>
      </c>
      <c r="F40" s="1" t="s">
        <v>27</v>
      </c>
      <c r="G40" s="3" t="s">
        <v>62</v>
      </c>
      <c r="H40" s="1" t="s">
        <v>18</v>
      </c>
      <c r="I40" s="1" t="s">
        <v>98</v>
      </c>
    </row>
    <row r="41" spans="1:9" x14ac:dyDescent="0.2">
      <c r="A41" s="1">
        <v>34</v>
      </c>
      <c r="B41" s="7">
        <v>42810</v>
      </c>
      <c r="C41" s="6" t="s">
        <v>10</v>
      </c>
      <c r="D41" s="1" t="s">
        <v>7</v>
      </c>
      <c r="E41" s="1" t="s">
        <v>57</v>
      </c>
      <c r="F41" s="1" t="s">
        <v>58</v>
      </c>
      <c r="G41" s="3" t="s">
        <v>62</v>
      </c>
      <c r="H41" s="1" t="s">
        <v>18</v>
      </c>
      <c r="I41" s="1" t="s">
        <v>98</v>
      </c>
    </row>
    <row r="42" spans="1:9" x14ac:dyDescent="0.2">
      <c r="A42" s="1">
        <v>35</v>
      </c>
      <c r="B42" s="7">
        <v>42810</v>
      </c>
      <c r="C42" s="6" t="s">
        <v>10</v>
      </c>
      <c r="D42" s="1" t="s">
        <v>20</v>
      </c>
      <c r="E42" s="1" t="s">
        <v>41</v>
      </c>
      <c r="F42" s="1" t="s">
        <v>42</v>
      </c>
      <c r="G42" s="3" t="s">
        <v>62</v>
      </c>
      <c r="H42" s="1" t="s">
        <v>18</v>
      </c>
      <c r="I42" s="1" t="s">
        <v>98</v>
      </c>
    </row>
    <row r="43" spans="1:9" x14ac:dyDescent="0.2">
      <c r="A43" s="1">
        <v>36</v>
      </c>
      <c r="B43" s="7">
        <v>42811</v>
      </c>
      <c r="C43" s="6" t="s">
        <v>10</v>
      </c>
      <c r="D43" s="1" t="s">
        <v>20</v>
      </c>
      <c r="E43" s="1" t="s">
        <v>57</v>
      </c>
      <c r="F43" s="1" t="s">
        <v>58</v>
      </c>
      <c r="G43" s="3" t="s">
        <v>62</v>
      </c>
      <c r="H43" s="1" t="s">
        <v>18</v>
      </c>
      <c r="I43" s="1" t="s">
        <v>98</v>
      </c>
    </row>
    <row r="44" spans="1:9" x14ac:dyDescent="0.2">
      <c r="A44" s="1">
        <v>37</v>
      </c>
      <c r="B44" s="7">
        <v>42811</v>
      </c>
      <c r="C44" s="6" t="s">
        <v>10</v>
      </c>
      <c r="D44" s="1" t="s">
        <v>7</v>
      </c>
      <c r="E44" s="1" t="s">
        <v>35</v>
      </c>
      <c r="F44" s="1" t="s">
        <v>27</v>
      </c>
      <c r="G44" s="3" t="s">
        <v>62</v>
      </c>
      <c r="H44" s="1" t="s">
        <v>18</v>
      </c>
      <c r="I44" s="1" t="s">
        <v>98</v>
      </c>
    </row>
    <row r="45" spans="1:9" x14ac:dyDescent="0.2">
      <c r="A45" s="1">
        <v>38</v>
      </c>
      <c r="B45" s="7">
        <v>42811</v>
      </c>
      <c r="C45" s="6" t="s">
        <v>10</v>
      </c>
      <c r="D45" s="1" t="s">
        <v>6</v>
      </c>
      <c r="E45" s="1" t="s">
        <v>41</v>
      </c>
      <c r="F45" s="1" t="s">
        <v>42</v>
      </c>
      <c r="G45" s="3" t="s">
        <v>62</v>
      </c>
      <c r="H45" s="1" t="s">
        <v>18</v>
      </c>
      <c r="I45" s="1" t="s">
        <v>98</v>
      </c>
    </row>
    <row r="46" spans="1:9" ht="28.5" x14ac:dyDescent="0.2">
      <c r="A46" s="1">
        <v>39</v>
      </c>
      <c r="B46" s="7">
        <v>42810</v>
      </c>
      <c r="C46" s="6" t="s">
        <v>10</v>
      </c>
      <c r="D46" s="1" t="s">
        <v>4</v>
      </c>
      <c r="E46" s="1" t="s">
        <v>49</v>
      </c>
      <c r="F46" s="1" t="s">
        <v>50</v>
      </c>
      <c r="G46" s="3" t="s">
        <v>94</v>
      </c>
      <c r="H46" s="1" t="s">
        <v>18</v>
      </c>
      <c r="I46" s="1" t="s">
        <v>98</v>
      </c>
    </row>
    <row r="47" spans="1:9" ht="28.5" x14ac:dyDescent="0.2">
      <c r="A47" s="1">
        <v>40</v>
      </c>
      <c r="B47" s="7">
        <v>42811</v>
      </c>
      <c r="C47" s="6" t="s">
        <v>10</v>
      </c>
      <c r="D47" s="1" t="s">
        <v>4</v>
      </c>
      <c r="E47" s="1" t="s">
        <v>49</v>
      </c>
      <c r="F47" s="1" t="s">
        <v>50</v>
      </c>
      <c r="G47" s="3" t="s">
        <v>94</v>
      </c>
      <c r="H47" s="1" t="s">
        <v>18</v>
      </c>
      <c r="I47" s="1" t="s">
        <v>98</v>
      </c>
    </row>
    <row r="48" spans="1:9" ht="28.5" x14ac:dyDescent="0.2">
      <c r="A48" s="1">
        <v>41</v>
      </c>
      <c r="B48" s="7">
        <v>42812</v>
      </c>
      <c r="C48" s="6" t="s">
        <v>10</v>
      </c>
      <c r="D48" s="1" t="s">
        <v>6</v>
      </c>
      <c r="E48" s="1" t="s">
        <v>57</v>
      </c>
      <c r="F48" s="1" t="s">
        <v>58</v>
      </c>
      <c r="G48" s="3" t="s">
        <v>99</v>
      </c>
      <c r="H48" s="1" t="s">
        <v>18</v>
      </c>
      <c r="I48" s="1" t="s">
        <v>98</v>
      </c>
    </row>
    <row r="49" spans="1:9" x14ac:dyDescent="0.2">
      <c r="A49" s="1">
        <v>42</v>
      </c>
      <c r="B49" s="7">
        <v>42812</v>
      </c>
      <c r="C49" s="6" t="s">
        <v>10</v>
      </c>
      <c r="D49" s="1" t="s">
        <v>4</v>
      </c>
      <c r="E49" s="1" t="s">
        <v>41</v>
      </c>
      <c r="F49" s="1" t="s">
        <v>42</v>
      </c>
      <c r="G49" s="3" t="s">
        <v>62</v>
      </c>
      <c r="H49" s="1" t="s">
        <v>18</v>
      </c>
      <c r="I49" s="1" t="s">
        <v>98</v>
      </c>
    </row>
    <row r="50" spans="1:9" ht="28.5" x14ac:dyDescent="0.2">
      <c r="A50" s="1">
        <v>43</v>
      </c>
      <c r="B50" s="7">
        <v>42812</v>
      </c>
      <c r="C50" s="6" t="s">
        <v>10</v>
      </c>
      <c r="D50" s="1" t="s">
        <v>7</v>
      </c>
      <c r="E50" s="1" t="s">
        <v>41</v>
      </c>
      <c r="F50" s="1" t="s">
        <v>42</v>
      </c>
      <c r="G50" s="3" t="s">
        <v>105</v>
      </c>
      <c r="H50" s="1" t="s">
        <v>18</v>
      </c>
      <c r="I50" s="1" t="s">
        <v>98</v>
      </c>
    </row>
    <row r="51" spans="1:9" ht="28.5" x14ac:dyDescent="0.2">
      <c r="A51" s="1">
        <v>44</v>
      </c>
      <c r="B51" s="7">
        <v>42812</v>
      </c>
      <c r="C51" s="6" t="s">
        <v>10</v>
      </c>
      <c r="D51" s="1" t="s">
        <v>20</v>
      </c>
      <c r="E51" s="1" t="s">
        <v>49</v>
      </c>
      <c r="F51" s="1" t="s">
        <v>50</v>
      </c>
      <c r="G51" s="3" t="s">
        <v>100</v>
      </c>
      <c r="H51" s="1" t="s">
        <v>18</v>
      </c>
      <c r="I51" s="1" t="s">
        <v>98</v>
      </c>
    </row>
    <row r="52" spans="1:9" ht="42.75" x14ac:dyDescent="0.2">
      <c r="A52" s="1">
        <v>45</v>
      </c>
      <c r="B52" s="7">
        <v>42813</v>
      </c>
      <c r="C52" s="6" t="s">
        <v>10</v>
      </c>
      <c r="D52" s="1" t="s">
        <v>20</v>
      </c>
      <c r="E52" s="1" t="s">
        <v>49</v>
      </c>
      <c r="F52" s="1" t="s">
        <v>50</v>
      </c>
      <c r="G52" s="3" t="s">
        <v>103</v>
      </c>
      <c r="H52" s="1" t="s">
        <v>18</v>
      </c>
      <c r="I52" s="1" t="s">
        <v>98</v>
      </c>
    </row>
    <row r="53" spans="1:9" ht="42.75" x14ac:dyDescent="0.2">
      <c r="A53" s="1">
        <v>46</v>
      </c>
      <c r="B53" s="7">
        <v>42813</v>
      </c>
      <c r="C53" s="6" t="s">
        <v>10</v>
      </c>
      <c r="D53" s="1" t="s">
        <v>4</v>
      </c>
      <c r="E53" s="1" t="s">
        <v>101</v>
      </c>
      <c r="F53" s="1" t="s">
        <v>102</v>
      </c>
      <c r="G53" s="3" t="s">
        <v>104</v>
      </c>
      <c r="H53" s="1" t="s">
        <v>18</v>
      </c>
      <c r="I53" s="1" t="s">
        <v>98</v>
      </c>
    </row>
    <row r="54" spans="1:9" ht="28.5" x14ac:dyDescent="0.2">
      <c r="A54" s="1">
        <v>47</v>
      </c>
      <c r="B54" s="7">
        <v>42813</v>
      </c>
      <c r="C54" s="6" t="s">
        <v>10</v>
      </c>
      <c r="D54" s="1" t="s">
        <v>6</v>
      </c>
      <c r="E54" s="1" t="s">
        <v>41</v>
      </c>
      <c r="F54" s="1" t="s">
        <v>42</v>
      </c>
      <c r="G54" s="3" t="s">
        <v>105</v>
      </c>
      <c r="H54" s="1" t="s">
        <v>18</v>
      </c>
      <c r="I54" s="1" t="s">
        <v>98</v>
      </c>
    </row>
    <row r="55" spans="1:9" ht="28.5" x14ac:dyDescent="0.2">
      <c r="A55" s="1">
        <v>48</v>
      </c>
      <c r="B55" s="7">
        <v>42813</v>
      </c>
      <c r="C55" s="6" t="s">
        <v>10</v>
      </c>
      <c r="D55" s="1" t="s">
        <v>7</v>
      </c>
      <c r="E55" s="1" t="s">
        <v>49</v>
      </c>
      <c r="F55" s="1" t="s">
        <v>50</v>
      </c>
      <c r="G55" s="3" t="s">
        <v>105</v>
      </c>
      <c r="H55" s="1" t="s">
        <v>18</v>
      </c>
      <c r="I55" s="1" t="s">
        <v>98</v>
      </c>
    </row>
    <row r="56" spans="1:9" ht="28.5" x14ac:dyDescent="0.2">
      <c r="A56" s="1">
        <v>49</v>
      </c>
      <c r="B56" s="7">
        <v>42814</v>
      </c>
      <c r="C56" s="6" t="s">
        <v>10</v>
      </c>
      <c r="D56" s="1" t="s">
        <v>7</v>
      </c>
      <c r="E56" s="1" t="s">
        <v>49</v>
      </c>
      <c r="F56" s="1" t="s">
        <v>50</v>
      </c>
      <c r="G56" s="3" t="s">
        <v>105</v>
      </c>
      <c r="H56" s="1" t="s">
        <v>18</v>
      </c>
      <c r="I56" s="1" t="s">
        <v>98</v>
      </c>
    </row>
    <row r="57" spans="1:9" ht="42.75" x14ac:dyDescent="0.2">
      <c r="A57" s="1">
        <v>50</v>
      </c>
      <c r="B57" s="7">
        <v>42814</v>
      </c>
      <c r="C57" s="6" t="s">
        <v>10</v>
      </c>
      <c r="D57" s="1" t="s">
        <v>20</v>
      </c>
      <c r="E57" s="1" t="s">
        <v>57</v>
      </c>
      <c r="F57" s="1" t="s">
        <v>58</v>
      </c>
      <c r="G57" s="3" t="s">
        <v>106</v>
      </c>
      <c r="H57" s="1" t="s">
        <v>18</v>
      </c>
      <c r="I57" s="1" t="s">
        <v>98</v>
      </c>
    </row>
    <row r="58" spans="1:9" ht="42.75" x14ac:dyDescent="0.2">
      <c r="A58" s="1">
        <v>51</v>
      </c>
      <c r="B58" s="7">
        <v>42814</v>
      </c>
      <c r="C58" s="6" t="s">
        <v>10</v>
      </c>
      <c r="D58" s="1" t="s">
        <v>4</v>
      </c>
      <c r="E58" s="1" t="s">
        <v>41</v>
      </c>
      <c r="F58" s="1" t="s">
        <v>42</v>
      </c>
      <c r="G58" s="3" t="s">
        <v>107</v>
      </c>
      <c r="H58" s="1" t="s">
        <v>18</v>
      </c>
      <c r="I58" s="1" t="s">
        <v>98</v>
      </c>
    </row>
    <row r="59" spans="1:9" s="31" customFormat="1" ht="28.5" x14ac:dyDescent="0.2">
      <c r="A59" s="31">
        <v>52</v>
      </c>
      <c r="B59" s="32">
        <v>42814</v>
      </c>
      <c r="C59" s="33" t="s">
        <v>10</v>
      </c>
      <c r="D59" s="31" t="s">
        <v>6</v>
      </c>
      <c r="E59" s="1" t="s">
        <v>49</v>
      </c>
      <c r="F59" s="1" t="s">
        <v>50</v>
      </c>
      <c r="G59" s="3" t="s">
        <v>105</v>
      </c>
      <c r="H59" s="1" t="s">
        <v>18</v>
      </c>
      <c r="I59" s="31" t="s">
        <v>98</v>
      </c>
    </row>
    <row r="60" spans="1:9" s="31" customFormat="1" ht="42.75" x14ac:dyDescent="0.2">
      <c r="A60" s="31">
        <v>53</v>
      </c>
      <c r="B60" s="32">
        <v>42815</v>
      </c>
      <c r="C60" s="33" t="s">
        <v>10</v>
      </c>
      <c r="D60" s="31" t="s">
        <v>6</v>
      </c>
      <c r="E60" s="1" t="s">
        <v>49</v>
      </c>
      <c r="F60" s="1" t="s">
        <v>50</v>
      </c>
      <c r="G60" s="14" t="s">
        <v>120</v>
      </c>
      <c r="H60" s="1" t="s">
        <v>18</v>
      </c>
      <c r="I60" s="31" t="s">
        <v>98</v>
      </c>
    </row>
    <row r="61" spans="1:9" ht="28.5" x14ac:dyDescent="0.2">
      <c r="A61" s="1">
        <v>54</v>
      </c>
      <c r="B61" s="34">
        <v>42817</v>
      </c>
      <c r="C61" s="6" t="s">
        <v>10</v>
      </c>
      <c r="D61" s="1" t="s">
        <v>7</v>
      </c>
      <c r="E61" s="1" t="s">
        <v>57</v>
      </c>
      <c r="F61" s="1" t="s">
        <v>58</v>
      </c>
      <c r="G61" s="3" t="s">
        <v>105</v>
      </c>
      <c r="H61" s="1" t="s">
        <v>18</v>
      </c>
      <c r="I61" s="31" t="s">
        <v>98</v>
      </c>
    </row>
    <row r="62" spans="1:9" ht="34.5" customHeight="1" x14ac:dyDescent="0.2">
      <c r="A62" s="31">
        <v>55</v>
      </c>
      <c r="B62" s="34">
        <v>42817</v>
      </c>
      <c r="C62" s="6" t="s">
        <v>10</v>
      </c>
      <c r="D62" s="31" t="s">
        <v>6</v>
      </c>
      <c r="E62" s="1" t="s">
        <v>41</v>
      </c>
      <c r="F62" s="1" t="s">
        <v>42</v>
      </c>
      <c r="G62" s="3" t="s">
        <v>122</v>
      </c>
      <c r="H62" s="1" t="s">
        <v>18</v>
      </c>
      <c r="I62" s="31" t="s">
        <v>98</v>
      </c>
    </row>
    <row r="63" spans="1:9" ht="42.75" x14ac:dyDescent="0.2">
      <c r="A63" s="31">
        <v>56</v>
      </c>
      <c r="B63" s="34">
        <v>42817</v>
      </c>
      <c r="C63" s="6" t="s">
        <v>10</v>
      </c>
      <c r="D63" s="1" t="s">
        <v>20</v>
      </c>
      <c r="E63" s="1" t="s">
        <v>41</v>
      </c>
      <c r="F63" s="1" t="s">
        <v>42</v>
      </c>
      <c r="G63" s="3" t="s">
        <v>121</v>
      </c>
      <c r="H63" s="1" t="s">
        <v>18</v>
      </c>
      <c r="I63" s="31" t="s">
        <v>98</v>
      </c>
    </row>
    <row r="64" spans="1:9" ht="28.5" x14ac:dyDescent="0.2">
      <c r="A64" s="1">
        <v>57</v>
      </c>
      <c r="B64" s="34">
        <v>42817</v>
      </c>
      <c r="C64" s="6" t="s">
        <v>10</v>
      </c>
      <c r="D64" s="1" t="s">
        <v>4</v>
      </c>
      <c r="E64" s="1" t="s">
        <v>49</v>
      </c>
      <c r="F64" s="1" t="s">
        <v>50</v>
      </c>
      <c r="G64" s="3" t="s">
        <v>105</v>
      </c>
      <c r="H64" s="1" t="s">
        <v>18</v>
      </c>
      <c r="I64" s="31" t="s">
        <v>98</v>
      </c>
    </row>
    <row r="65" spans="1:9" ht="28.5" x14ac:dyDescent="0.2">
      <c r="A65" s="31">
        <v>58</v>
      </c>
      <c r="B65" s="34">
        <v>42818</v>
      </c>
      <c r="C65" s="6" t="s">
        <v>10</v>
      </c>
      <c r="D65" s="1" t="s">
        <v>4</v>
      </c>
      <c r="E65" s="1" t="s">
        <v>49</v>
      </c>
      <c r="F65" s="1" t="s">
        <v>50</v>
      </c>
      <c r="G65" s="3" t="s">
        <v>105</v>
      </c>
      <c r="H65" s="1" t="s">
        <v>18</v>
      </c>
      <c r="I65" s="31" t="s">
        <v>98</v>
      </c>
    </row>
    <row r="66" spans="1:9" ht="28.5" x14ac:dyDescent="0.2">
      <c r="A66" s="1">
        <v>59</v>
      </c>
      <c r="B66" s="34">
        <v>42818</v>
      </c>
      <c r="C66" s="6" t="s">
        <v>10</v>
      </c>
      <c r="D66" s="31" t="s">
        <v>6</v>
      </c>
      <c r="E66" s="1" t="s">
        <v>57</v>
      </c>
      <c r="F66" s="1" t="s">
        <v>58</v>
      </c>
      <c r="G66" s="3" t="s">
        <v>105</v>
      </c>
      <c r="H66" s="1" t="s">
        <v>18</v>
      </c>
      <c r="I66" s="31" t="s">
        <v>98</v>
      </c>
    </row>
    <row r="67" spans="1:9" ht="28.5" x14ac:dyDescent="0.2">
      <c r="A67" s="31">
        <v>60</v>
      </c>
      <c r="B67" s="34">
        <v>42818</v>
      </c>
      <c r="C67" s="6" t="s">
        <v>10</v>
      </c>
      <c r="D67" s="1" t="s">
        <v>20</v>
      </c>
      <c r="E67" s="1" t="s">
        <v>49</v>
      </c>
      <c r="F67" s="1" t="s">
        <v>50</v>
      </c>
      <c r="G67" s="3" t="s">
        <v>105</v>
      </c>
      <c r="H67" s="1" t="s">
        <v>18</v>
      </c>
      <c r="I67" s="31" t="s">
        <v>98</v>
      </c>
    </row>
    <row r="68" spans="1:9" ht="28.5" x14ac:dyDescent="0.2">
      <c r="A68" s="1">
        <v>61</v>
      </c>
      <c r="B68" s="34">
        <v>42819</v>
      </c>
      <c r="C68" s="6" t="s">
        <v>10</v>
      </c>
      <c r="D68" s="1" t="s">
        <v>20</v>
      </c>
      <c r="E68" s="1" t="s">
        <v>49</v>
      </c>
      <c r="F68" s="1" t="s">
        <v>50</v>
      </c>
      <c r="G68" s="3" t="s">
        <v>105</v>
      </c>
      <c r="H68" s="1" t="s">
        <v>18</v>
      </c>
      <c r="I68" s="31" t="s">
        <v>98</v>
      </c>
    </row>
    <row r="69" spans="1:9" ht="28.5" x14ac:dyDescent="0.2">
      <c r="A69" s="31">
        <v>62</v>
      </c>
      <c r="B69" s="34">
        <v>42818</v>
      </c>
      <c r="C69" s="6" t="s">
        <v>10</v>
      </c>
      <c r="D69" s="1" t="s">
        <v>7</v>
      </c>
      <c r="E69" s="1" t="s">
        <v>36</v>
      </c>
      <c r="F69" s="1" t="s">
        <v>21</v>
      </c>
      <c r="G69" s="3" t="s">
        <v>105</v>
      </c>
      <c r="H69" s="1" t="s">
        <v>18</v>
      </c>
      <c r="I69" s="31" t="s">
        <v>98</v>
      </c>
    </row>
    <row r="70" spans="1:9" ht="42.75" x14ac:dyDescent="0.2">
      <c r="A70" s="1">
        <v>63</v>
      </c>
      <c r="B70" s="34">
        <v>42819</v>
      </c>
      <c r="C70" s="6" t="s">
        <v>10</v>
      </c>
      <c r="D70" s="1" t="s">
        <v>7</v>
      </c>
      <c r="E70" s="1" t="s">
        <v>49</v>
      </c>
      <c r="F70" s="1" t="s">
        <v>50</v>
      </c>
      <c r="G70" s="3" t="s">
        <v>123</v>
      </c>
      <c r="H70" s="1" t="s">
        <v>18</v>
      </c>
      <c r="I70" s="31" t="s">
        <v>98</v>
      </c>
    </row>
    <row r="71" spans="1:9" ht="28.5" x14ac:dyDescent="0.2">
      <c r="A71" s="31">
        <v>64</v>
      </c>
      <c r="B71" s="34">
        <v>42820</v>
      </c>
      <c r="C71" s="6" t="s">
        <v>10</v>
      </c>
      <c r="D71" s="1" t="s">
        <v>7</v>
      </c>
      <c r="E71" s="1" t="s">
        <v>49</v>
      </c>
      <c r="F71" s="1" t="s">
        <v>50</v>
      </c>
      <c r="G71" s="3" t="s">
        <v>124</v>
      </c>
      <c r="H71" s="1" t="s">
        <v>18</v>
      </c>
      <c r="I71" s="31" t="s">
        <v>98</v>
      </c>
    </row>
    <row r="72" spans="1:9" ht="28.5" x14ac:dyDescent="0.2">
      <c r="A72" s="1">
        <v>65</v>
      </c>
      <c r="B72" s="34">
        <v>42819</v>
      </c>
      <c r="C72" s="6" t="s">
        <v>10</v>
      </c>
      <c r="D72" s="31" t="s">
        <v>6</v>
      </c>
      <c r="E72" s="1" t="s">
        <v>49</v>
      </c>
      <c r="F72" s="1" t="s">
        <v>50</v>
      </c>
      <c r="G72" s="3" t="s">
        <v>124</v>
      </c>
      <c r="H72" s="1" t="s">
        <v>18</v>
      </c>
      <c r="I72" s="31" t="s">
        <v>98</v>
      </c>
    </row>
    <row r="73" spans="1:9" ht="28.5" x14ac:dyDescent="0.2">
      <c r="A73" s="31">
        <v>66</v>
      </c>
      <c r="B73" s="34">
        <v>42820</v>
      </c>
      <c r="C73" s="6" t="s">
        <v>10</v>
      </c>
      <c r="D73" s="31" t="s">
        <v>6</v>
      </c>
      <c r="E73" s="1" t="s">
        <v>49</v>
      </c>
      <c r="F73" s="1" t="s">
        <v>50</v>
      </c>
      <c r="G73" s="3" t="s">
        <v>124</v>
      </c>
      <c r="H73" s="1" t="s">
        <v>18</v>
      </c>
      <c r="I73" s="31" t="s">
        <v>98</v>
      </c>
    </row>
    <row r="74" spans="1:9" ht="28.5" x14ac:dyDescent="0.2">
      <c r="A74" s="31">
        <v>67</v>
      </c>
      <c r="B74" s="34">
        <v>42819</v>
      </c>
      <c r="C74" s="6" t="s">
        <v>10</v>
      </c>
      <c r="D74" s="1" t="s">
        <v>4</v>
      </c>
      <c r="E74" s="1" t="s">
        <v>125</v>
      </c>
      <c r="F74" s="1" t="s">
        <v>102</v>
      </c>
      <c r="G74" s="3" t="s">
        <v>124</v>
      </c>
      <c r="H74" s="1" t="s">
        <v>18</v>
      </c>
      <c r="I74" s="31" t="s">
        <v>98</v>
      </c>
    </row>
    <row r="75" spans="1:9" ht="28.5" x14ac:dyDescent="0.2">
      <c r="A75" s="1">
        <v>68</v>
      </c>
      <c r="B75" s="34">
        <v>42820</v>
      </c>
      <c r="C75" s="6" t="s">
        <v>10</v>
      </c>
      <c r="D75" s="1" t="s">
        <v>20</v>
      </c>
      <c r="E75" s="1" t="s">
        <v>57</v>
      </c>
      <c r="F75" s="1" t="s">
        <v>58</v>
      </c>
      <c r="G75" s="3" t="s">
        <v>105</v>
      </c>
      <c r="H75" s="1" t="s">
        <v>18</v>
      </c>
      <c r="I75" s="31" t="s">
        <v>98</v>
      </c>
    </row>
    <row r="76" spans="1:9" ht="29.25" x14ac:dyDescent="0.25">
      <c r="A76" s="31">
        <v>69</v>
      </c>
      <c r="B76" s="34">
        <v>42820</v>
      </c>
      <c r="C76" s="6" t="s">
        <v>10</v>
      </c>
      <c r="D76" s="1" t="s">
        <v>4</v>
      </c>
      <c r="E76" s="35" t="s">
        <v>126</v>
      </c>
      <c r="F76" s="1" t="s">
        <v>127</v>
      </c>
      <c r="G76" s="3" t="s">
        <v>105</v>
      </c>
      <c r="H76" s="1" t="s">
        <v>18</v>
      </c>
      <c r="I76" s="31" t="s">
        <v>98</v>
      </c>
    </row>
    <row r="77" spans="1:9" ht="28.5" x14ac:dyDescent="0.2">
      <c r="A77" s="31">
        <v>70</v>
      </c>
      <c r="B77" s="34">
        <v>42821</v>
      </c>
      <c r="C77" s="6" t="s">
        <v>10</v>
      </c>
      <c r="D77" s="1" t="s">
        <v>20</v>
      </c>
      <c r="E77" s="1" t="s">
        <v>36</v>
      </c>
      <c r="F77" s="1" t="s">
        <v>21</v>
      </c>
      <c r="G77" s="3" t="s">
        <v>105</v>
      </c>
      <c r="H77" s="1" t="s">
        <v>18</v>
      </c>
      <c r="I77" s="31" t="s">
        <v>98</v>
      </c>
    </row>
    <row r="78" spans="1:9" ht="28.5" x14ac:dyDescent="0.2">
      <c r="A78" s="1">
        <v>71</v>
      </c>
      <c r="B78" s="34">
        <v>42821</v>
      </c>
      <c r="C78" s="6" t="s">
        <v>10</v>
      </c>
      <c r="D78" s="31" t="s">
        <v>6</v>
      </c>
      <c r="E78" s="1" t="s">
        <v>36</v>
      </c>
      <c r="F78" s="1" t="s">
        <v>21</v>
      </c>
      <c r="G78" s="3" t="s">
        <v>105</v>
      </c>
      <c r="H78" s="1" t="s">
        <v>18</v>
      </c>
      <c r="I78" s="31" t="s">
        <v>98</v>
      </c>
    </row>
    <row r="79" spans="1:9" ht="28.5" x14ac:dyDescent="0.2">
      <c r="A79" s="31">
        <v>72</v>
      </c>
      <c r="B79" s="34">
        <v>42821</v>
      </c>
      <c r="C79" s="6" t="s">
        <v>10</v>
      </c>
      <c r="D79" s="1" t="s">
        <v>4</v>
      </c>
      <c r="E79" s="1" t="s">
        <v>49</v>
      </c>
      <c r="F79" s="1" t="s">
        <v>50</v>
      </c>
      <c r="G79" s="3" t="s">
        <v>124</v>
      </c>
      <c r="H79" s="1" t="s">
        <v>18</v>
      </c>
      <c r="I79" s="31" t="s">
        <v>98</v>
      </c>
    </row>
    <row r="80" spans="1:9" ht="28.5" x14ac:dyDescent="0.2">
      <c r="A80" s="31">
        <v>73</v>
      </c>
      <c r="B80" s="34">
        <v>42822</v>
      </c>
      <c r="C80" s="6" t="s">
        <v>10</v>
      </c>
      <c r="D80" s="1" t="s">
        <v>4</v>
      </c>
      <c r="E80" s="1" t="s">
        <v>49</v>
      </c>
      <c r="F80" s="1" t="s">
        <v>50</v>
      </c>
      <c r="G80" s="3" t="s">
        <v>105</v>
      </c>
      <c r="H80" s="1" t="s">
        <v>18</v>
      </c>
      <c r="I80" s="31" t="s">
        <v>98</v>
      </c>
    </row>
    <row r="81" spans="1:9" ht="28.5" x14ac:dyDescent="0.2">
      <c r="A81" s="1">
        <v>74</v>
      </c>
      <c r="B81" s="34">
        <v>42821</v>
      </c>
      <c r="C81" s="6" t="s">
        <v>10</v>
      </c>
      <c r="D81" s="1" t="s">
        <v>7</v>
      </c>
      <c r="E81" s="1" t="s">
        <v>57</v>
      </c>
      <c r="F81" s="1" t="s">
        <v>58</v>
      </c>
      <c r="G81" s="3" t="s">
        <v>105</v>
      </c>
      <c r="H81" s="1" t="s">
        <v>18</v>
      </c>
      <c r="I81" s="31" t="s">
        <v>98</v>
      </c>
    </row>
    <row r="82" spans="1:9" ht="28.5" x14ac:dyDescent="0.2">
      <c r="A82" s="31">
        <v>75</v>
      </c>
      <c r="B82" s="34">
        <v>42822</v>
      </c>
      <c r="C82" s="6" t="s">
        <v>10</v>
      </c>
      <c r="D82" s="31" t="s">
        <v>6</v>
      </c>
      <c r="E82" s="1" t="s">
        <v>57</v>
      </c>
      <c r="F82" s="1" t="s">
        <v>58</v>
      </c>
      <c r="G82" s="3" t="s">
        <v>105</v>
      </c>
      <c r="H82" s="1" t="s">
        <v>18</v>
      </c>
      <c r="I82" s="31" t="s">
        <v>98</v>
      </c>
    </row>
    <row r="83" spans="1:9" ht="28.5" x14ac:dyDescent="0.2">
      <c r="A83" s="31">
        <v>76</v>
      </c>
      <c r="B83" s="34">
        <v>42822</v>
      </c>
      <c r="C83" s="6" t="s">
        <v>10</v>
      </c>
      <c r="D83" s="1" t="s">
        <v>20</v>
      </c>
      <c r="E83" s="1" t="s">
        <v>49</v>
      </c>
      <c r="F83" s="1" t="s">
        <v>50</v>
      </c>
      <c r="G83" s="3" t="s">
        <v>105</v>
      </c>
      <c r="H83" s="1" t="s">
        <v>18</v>
      </c>
      <c r="I83" s="31" t="s">
        <v>98</v>
      </c>
    </row>
    <row r="84" spans="1:9" ht="28.5" x14ac:dyDescent="0.2">
      <c r="A84" s="1">
        <v>77</v>
      </c>
      <c r="B84" s="34">
        <v>42824</v>
      </c>
      <c r="C84" s="6" t="s">
        <v>10</v>
      </c>
      <c r="D84" s="1" t="s">
        <v>20</v>
      </c>
      <c r="E84" s="1" t="s">
        <v>49</v>
      </c>
      <c r="F84" s="1" t="s">
        <v>50</v>
      </c>
      <c r="G84" s="3" t="s">
        <v>105</v>
      </c>
      <c r="H84" s="1" t="s">
        <v>18</v>
      </c>
      <c r="I84" s="31" t="s">
        <v>98</v>
      </c>
    </row>
    <row r="85" spans="1:9" ht="28.5" x14ac:dyDescent="0.2">
      <c r="A85" s="31">
        <v>78</v>
      </c>
      <c r="B85" s="34">
        <v>42822</v>
      </c>
      <c r="C85" s="6" t="s">
        <v>10</v>
      </c>
      <c r="D85" s="1" t="s">
        <v>7</v>
      </c>
      <c r="E85" s="1" t="s">
        <v>36</v>
      </c>
      <c r="F85" s="1" t="s">
        <v>21</v>
      </c>
      <c r="G85" s="3" t="s">
        <v>105</v>
      </c>
      <c r="H85" s="1" t="s">
        <v>18</v>
      </c>
      <c r="I85" s="31" t="s">
        <v>98</v>
      </c>
    </row>
    <row r="86" spans="1:9" ht="28.5" x14ac:dyDescent="0.2">
      <c r="A86" s="31">
        <v>79</v>
      </c>
      <c r="B86" s="34">
        <v>42824</v>
      </c>
      <c r="C86" s="6" t="s">
        <v>10</v>
      </c>
      <c r="D86" s="1" t="s">
        <v>4</v>
      </c>
      <c r="E86" s="1" t="s">
        <v>57</v>
      </c>
      <c r="F86" s="1" t="s">
        <v>58</v>
      </c>
      <c r="G86" s="3" t="s">
        <v>105</v>
      </c>
      <c r="H86" s="1" t="s">
        <v>18</v>
      </c>
      <c r="I86" s="31" t="s">
        <v>98</v>
      </c>
    </row>
    <row r="87" spans="1:9" ht="28.5" x14ac:dyDescent="0.2">
      <c r="A87" s="1">
        <v>80</v>
      </c>
      <c r="B87" s="7">
        <v>42826</v>
      </c>
      <c r="C87" s="6" t="s">
        <v>10</v>
      </c>
      <c r="D87" s="1" t="s">
        <v>20</v>
      </c>
      <c r="E87" s="1" t="s">
        <v>57</v>
      </c>
      <c r="F87" s="1" t="s">
        <v>58</v>
      </c>
      <c r="G87" s="3" t="s">
        <v>105</v>
      </c>
      <c r="H87" s="1" t="s">
        <v>18</v>
      </c>
      <c r="I87" s="31" t="s">
        <v>98</v>
      </c>
    </row>
    <row r="88" spans="1:9" ht="28.5" x14ac:dyDescent="0.2">
      <c r="A88" s="31">
        <v>81</v>
      </c>
      <c r="B88" s="7">
        <v>42824</v>
      </c>
      <c r="C88" s="6" t="s">
        <v>10</v>
      </c>
      <c r="D88" s="1" t="s">
        <v>7</v>
      </c>
      <c r="E88" s="1" t="s">
        <v>49</v>
      </c>
      <c r="F88" s="1" t="s">
        <v>50</v>
      </c>
      <c r="G88" s="3" t="s">
        <v>105</v>
      </c>
      <c r="H88" s="1" t="s">
        <v>18</v>
      </c>
      <c r="I88" s="31" t="s">
        <v>98</v>
      </c>
    </row>
    <row r="89" spans="1:9" ht="28.5" x14ac:dyDescent="0.2">
      <c r="A89" s="31">
        <v>82</v>
      </c>
      <c r="B89" s="7">
        <v>42826</v>
      </c>
      <c r="C89" s="6" t="s">
        <v>10</v>
      </c>
      <c r="D89" s="1" t="s">
        <v>7</v>
      </c>
      <c r="E89" s="1" t="s">
        <v>49</v>
      </c>
      <c r="F89" s="1" t="s">
        <v>50</v>
      </c>
      <c r="G89" s="3" t="s">
        <v>105</v>
      </c>
      <c r="H89" s="1" t="s">
        <v>18</v>
      </c>
      <c r="I89" s="31" t="s">
        <v>98</v>
      </c>
    </row>
    <row r="90" spans="1:9" ht="28.5" x14ac:dyDescent="0.2">
      <c r="A90" s="1">
        <v>83</v>
      </c>
      <c r="B90" s="7">
        <v>42826</v>
      </c>
      <c r="C90" s="6" t="s">
        <v>10</v>
      </c>
      <c r="D90" s="1" t="s">
        <v>6</v>
      </c>
      <c r="E90" s="1" t="s">
        <v>49</v>
      </c>
      <c r="F90" s="1" t="s">
        <v>50</v>
      </c>
      <c r="G90" s="3" t="s">
        <v>105</v>
      </c>
      <c r="H90" s="1" t="s">
        <v>18</v>
      </c>
      <c r="I90" s="31" t="s">
        <v>98</v>
      </c>
    </row>
    <row r="91" spans="1:9" ht="28.5" x14ac:dyDescent="0.2">
      <c r="A91" s="31">
        <v>84</v>
      </c>
      <c r="B91" s="7">
        <v>42827</v>
      </c>
      <c r="C91" s="6" t="s">
        <v>10</v>
      </c>
      <c r="D91" s="1" t="s">
        <v>6</v>
      </c>
      <c r="E91" s="1" t="s">
        <v>49</v>
      </c>
      <c r="F91" s="1" t="s">
        <v>50</v>
      </c>
      <c r="G91" s="3" t="s">
        <v>105</v>
      </c>
      <c r="H91" s="1" t="s">
        <v>18</v>
      </c>
      <c r="I91" s="31" t="s">
        <v>98</v>
      </c>
    </row>
    <row r="92" spans="1:9" ht="28.5" x14ac:dyDescent="0.2">
      <c r="A92" s="31">
        <v>85</v>
      </c>
      <c r="B92" s="7">
        <v>42826</v>
      </c>
      <c r="C92" s="6" t="s">
        <v>10</v>
      </c>
      <c r="D92" s="1" t="s">
        <v>4</v>
      </c>
      <c r="E92" s="1" t="s">
        <v>41</v>
      </c>
      <c r="F92" s="1" t="s">
        <v>42</v>
      </c>
      <c r="G92" s="3" t="s">
        <v>105</v>
      </c>
      <c r="H92" s="1" t="s">
        <v>18</v>
      </c>
      <c r="I92" s="31" t="s">
        <v>98</v>
      </c>
    </row>
    <row r="93" spans="1:9" ht="28.5" x14ac:dyDescent="0.2">
      <c r="A93" s="1">
        <v>86</v>
      </c>
      <c r="B93" s="7">
        <v>42827</v>
      </c>
      <c r="C93" s="6" t="s">
        <v>10</v>
      </c>
      <c r="D93" s="1" t="s">
        <v>4</v>
      </c>
      <c r="E93" s="1" t="s">
        <v>49</v>
      </c>
      <c r="F93" s="1" t="s">
        <v>50</v>
      </c>
      <c r="G93" s="3" t="s">
        <v>105</v>
      </c>
      <c r="H93" s="1" t="s">
        <v>18</v>
      </c>
      <c r="I93" s="31" t="s">
        <v>98</v>
      </c>
    </row>
    <row r="94" spans="1:9" ht="28.5" x14ac:dyDescent="0.2">
      <c r="A94" s="31">
        <v>87</v>
      </c>
      <c r="B94" s="7">
        <v>42828</v>
      </c>
      <c r="C94" s="6" t="s">
        <v>10</v>
      </c>
      <c r="D94" s="1" t="s">
        <v>4</v>
      </c>
      <c r="E94" s="1" t="s">
        <v>49</v>
      </c>
      <c r="F94" s="1" t="s">
        <v>50</v>
      </c>
      <c r="G94" s="3" t="s">
        <v>105</v>
      </c>
      <c r="H94" s="1" t="s">
        <v>18</v>
      </c>
      <c r="I94" s="31" t="s">
        <v>98</v>
      </c>
    </row>
    <row r="95" spans="1:9" ht="28.5" x14ac:dyDescent="0.2">
      <c r="A95" s="31">
        <v>88</v>
      </c>
      <c r="B95" s="7">
        <v>42827</v>
      </c>
      <c r="C95" s="6" t="s">
        <v>10</v>
      </c>
      <c r="D95" s="1" t="s">
        <v>7</v>
      </c>
      <c r="E95" s="1" t="s">
        <v>35</v>
      </c>
      <c r="F95" s="1" t="s">
        <v>27</v>
      </c>
      <c r="G95" s="3" t="s">
        <v>105</v>
      </c>
      <c r="H95" s="1" t="s">
        <v>18</v>
      </c>
      <c r="I95" s="31" t="s">
        <v>98</v>
      </c>
    </row>
    <row r="96" spans="1:9" ht="28.5" x14ac:dyDescent="0.2">
      <c r="A96" s="1">
        <v>89</v>
      </c>
      <c r="B96" s="7">
        <v>42827</v>
      </c>
      <c r="C96" s="6" t="s">
        <v>10</v>
      </c>
      <c r="D96" s="1" t="s">
        <v>20</v>
      </c>
      <c r="E96" s="1" t="s">
        <v>36</v>
      </c>
      <c r="F96" s="1" t="s">
        <v>21</v>
      </c>
      <c r="G96" s="3" t="s">
        <v>105</v>
      </c>
      <c r="H96" s="1" t="s">
        <v>18</v>
      </c>
      <c r="I96" s="31" t="s">
        <v>98</v>
      </c>
    </row>
    <row r="97" spans="1:10" ht="28.5" x14ac:dyDescent="0.2">
      <c r="A97" s="31">
        <v>90</v>
      </c>
      <c r="B97" s="7">
        <v>42828</v>
      </c>
      <c r="C97" s="6" t="s">
        <v>10</v>
      </c>
      <c r="D97" s="1" t="s">
        <v>6</v>
      </c>
      <c r="E97" s="1" t="s">
        <v>57</v>
      </c>
      <c r="F97" s="1" t="s">
        <v>58</v>
      </c>
      <c r="G97" s="3" t="s">
        <v>105</v>
      </c>
      <c r="H97" s="1" t="s">
        <v>18</v>
      </c>
      <c r="I97" s="31" t="s">
        <v>98</v>
      </c>
    </row>
    <row r="98" spans="1:10" ht="28.5" x14ac:dyDescent="0.2">
      <c r="A98" s="31">
        <v>91</v>
      </c>
      <c r="B98" s="7">
        <v>42828</v>
      </c>
      <c r="C98" s="6" t="s">
        <v>10</v>
      </c>
      <c r="D98" s="1" t="s">
        <v>7</v>
      </c>
      <c r="E98" s="1" t="s">
        <v>41</v>
      </c>
      <c r="F98" s="1" t="s">
        <v>42</v>
      </c>
      <c r="G98" s="3" t="s">
        <v>105</v>
      </c>
      <c r="H98" s="1" t="s">
        <v>18</v>
      </c>
      <c r="I98" s="31" t="s">
        <v>98</v>
      </c>
    </row>
    <row r="99" spans="1:10" ht="28.5" x14ac:dyDescent="0.2">
      <c r="A99" s="1">
        <v>92</v>
      </c>
      <c r="B99" s="7">
        <v>42828</v>
      </c>
      <c r="C99" s="6" t="s">
        <v>10</v>
      </c>
      <c r="D99" s="1" t="s">
        <v>20</v>
      </c>
      <c r="E99" s="1" t="s">
        <v>49</v>
      </c>
      <c r="F99" s="1" t="s">
        <v>50</v>
      </c>
      <c r="G99" s="3" t="s">
        <v>105</v>
      </c>
      <c r="H99" s="1" t="s">
        <v>18</v>
      </c>
      <c r="I99" s="31" t="s">
        <v>98</v>
      </c>
    </row>
    <row r="100" spans="1:10" ht="28.5" x14ac:dyDescent="0.2">
      <c r="A100" s="31">
        <v>93</v>
      </c>
      <c r="B100" s="7">
        <v>42829</v>
      </c>
      <c r="C100" s="6" t="s">
        <v>10</v>
      </c>
      <c r="D100" s="1" t="s">
        <v>20</v>
      </c>
      <c r="E100" s="1" t="s">
        <v>49</v>
      </c>
      <c r="F100" s="1" t="s">
        <v>50</v>
      </c>
      <c r="G100" s="3" t="s">
        <v>105</v>
      </c>
      <c r="H100" s="1" t="s">
        <v>18</v>
      </c>
      <c r="I100" s="31" t="s">
        <v>98</v>
      </c>
    </row>
    <row r="101" spans="1:10" ht="28.5" x14ac:dyDescent="0.2">
      <c r="A101" s="31">
        <v>94</v>
      </c>
      <c r="B101" s="7">
        <v>42829</v>
      </c>
      <c r="C101" s="6" t="s">
        <v>10</v>
      </c>
      <c r="D101" s="1" t="s">
        <v>4</v>
      </c>
      <c r="E101" s="1" t="s">
        <v>57</v>
      </c>
      <c r="F101" s="1" t="s">
        <v>58</v>
      </c>
      <c r="G101" s="3" t="s">
        <v>105</v>
      </c>
      <c r="H101" s="1" t="s">
        <v>18</v>
      </c>
      <c r="I101" s="31" t="s">
        <v>98</v>
      </c>
    </row>
    <row r="102" spans="1:10" ht="28.5" x14ac:dyDescent="0.2">
      <c r="A102" s="1">
        <v>95</v>
      </c>
      <c r="B102" s="7">
        <v>42829</v>
      </c>
      <c r="C102" s="6" t="s">
        <v>10</v>
      </c>
      <c r="D102" s="1" t="s">
        <v>6</v>
      </c>
      <c r="E102" s="1" t="s">
        <v>36</v>
      </c>
      <c r="F102" s="1" t="s">
        <v>21</v>
      </c>
      <c r="G102" s="3" t="s">
        <v>105</v>
      </c>
      <c r="H102" s="1" t="s">
        <v>18</v>
      </c>
      <c r="I102" s="31" t="s">
        <v>98</v>
      </c>
    </row>
    <row r="103" spans="1:10" ht="28.5" x14ac:dyDescent="0.2">
      <c r="A103" s="31">
        <v>96</v>
      </c>
      <c r="B103" s="7">
        <v>42829</v>
      </c>
      <c r="C103" s="6" t="s">
        <v>10</v>
      </c>
      <c r="D103" s="1" t="s">
        <v>7</v>
      </c>
      <c r="E103" s="1" t="s">
        <v>49</v>
      </c>
      <c r="F103" s="1" t="s">
        <v>50</v>
      </c>
      <c r="G103" s="3" t="s">
        <v>105</v>
      </c>
      <c r="H103" s="1" t="s">
        <v>18</v>
      </c>
      <c r="I103" s="31" t="s">
        <v>98</v>
      </c>
    </row>
    <row r="104" spans="1:10" ht="28.5" x14ac:dyDescent="0.2">
      <c r="A104" s="31">
        <v>97</v>
      </c>
      <c r="B104" s="7">
        <v>42830</v>
      </c>
      <c r="C104" s="6" t="s">
        <v>10</v>
      </c>
      <c r="D104" s="1" t="s">
        <v>7</v>
      </c>
      <c r="E104" s="1" t="s">
        <v>49</v>
      </c>
      <c r="F104" s="1" t="s">
        <v>50</v>
      </c>
      <c r="G104" s="3" t="s">
        <v>105</v>
      </c>
      <c r="H104" s="1" t="s">
        <v>18</v>
      </c>
      <c r="I104" s="31" t="s">
        <v>98</v>
      </c>
    </row>
    <row r="105" spans="1:10" ht="28.5" x14ac:dyDescent="0.2">
      <c r="A105" s="1">
        <v>98</v>
      </c>
      <c r="B105" s="7">
        <v>42830</v>
      </c>
      <c r="C105" s="6" t="s">
        <v>10</v>
      </c>
      <c r="D105" s="1" t="s">
        <v>20</v>
      </c>
      <c r="E105" s="1" t="s">
        <v>57</v>
      </c>
      <c r="F105" s="1" t="s">
        <v>58</v>
      </c>
      <c r="G105" s="3" t="s">
        <v>105</v>
      </c>
      <c r="H105" s="1" t="s">
        <v>18</v>
      </c>
      <c r="I105" s="31" t="s">
        <v>98</v>
      </c>
    </row>
    <row r="106" spans="1:10" ht="28.5" x14ac:dyDescent="0.2">
      <c r="A106" s="31">
        <v>99</v>
      </c>
      <c r="B106" s="7">
        <v>42830</v>
      </c>
      <c r="C106" s="6" t="s">
        <v>10</v>
      </c>
      <c r="D106" s="1" t="s">
        <v>4</v>
      </c>
      <c r="E106" s="1" t="s">
        <v>41</v>
      </c>
      <c r="F106" s="1" t="s">
        <v>42</v>
      </c>
      <c r="G106" s="3" t="s">
        <v>105</v>
      </c>
      <c r="H106" s="1" t="s">
        <v>18</v>
      </c>
      <c r="I106" s="31" t="s">
        <v>98</v>
      </c>
    </row>
    <row r="107" spans="1:10" ht="28.5" x14ac:dyDescent="0.2">
      <c r="A107" s="31">
        <v>100</v>
      </c>
      <c r="B107" s="7">
        <v>42832</v>
      </c>
      <c r="C107" s="6" t="s">
        <v>10</v>
      </c>
      <c r="D107" s="6" t="s">
        <v>20</v>
      </c>
      <c r="E107" s="1" t="s">
        <v>41</v>
      </c>
      <c r="F107" s="1" t="s">
        <v>42</v>
      </c>
      <c r="G107" s="3" t="s">
        <v>105</v>
      </c>
      <c r="H107" s="1" t="s">
        <v>18</v>
      </c>
      <c r="I107" s="31" t="s">
        <v>98</v>
      </c>
    </row>
    <row r="108" spans="1:10" ht="28.5" x14ac:dyDescent="0.2">
      <c r="A108" s="1">
        <v>101</v>
      </c>
      <c r="B108" s="7">
        <v>42830</v>
      </c>
      <c r="C108" s="6" t="s">
        <v>10</v>
      </c>
      <c r="D108" s="1" t="s">
        <v>6</v>
      </c>
      <c r="E108" s="1" t="s">
        <v>49</v>
      </c>
      <c r="F108" s="1" t="s">
        <v>50</v>
      </c>
      <c r="G108" s="3" t="s">
        <v>105</v>
      </c>
      <c r="H108" s="1" t="s">
        <v>18</v>
      </c>
      <c r="I108" s="31" t="s">
        <v>98</v>
      </c>
      <c r="J108" s="1" t="s">
        <v>452</v>
      </c>
    </row>
    <row r="109" spans="1:10" ht="28.5" x14ac:dyDescent="0.2">
      <c r="A109" s="31">
        <v>102</v>
      </c>
      <c r="B109" s="7">
        <v>42832</v>
      </c>
      <c r="C109" s="6" t="s">
        <v>10</v>
      </c>
      <c r="D109" s="1" t="s">
        <v>6</v>
      </c>
      <c r="E109" s="1" t="s">
        <v>49</v>
      </c>
      <c r="F109" s="103" t="s">
        <v>50</v>
      </c>
      <c r="G109" s="39" t="s">
        <v>105</v>
      </c>
      <c r="H109" s="103" t="s">
        <v>18</v>
      </c>
      <c r="I109" s="31" t="s">
        <v>98</v>
      </c>
      <c r="J109" s="1" t="s">
        <v>452</v>
      </c>
    </row>
    <row r="110" spans="1:10" ht="28.5" x14ac:dyDescent="0.2">
      <c r="A110" s="31">
        <v>103</v>
      </c>
      <c r="B110" s="7">
        <v>42832</v>
      </c>
      <c r="C110" s="6" t="s">
        <v>10</v>
      </c>
      <c r="D110" s="1" t="s">
        <v>7</v>
      </c>
      <c r="E110" s="1" t="s">
        <v>57</v>
      </c>
      <c r="F110" s="1" t="s">
        <v>58</v>
      </c>
      <c r="G110" s="3" t="s">
        <v>105</v>
      </c>
      <c r="H110" s="1" t="s">
        <v>18</v>
      </c>
      <c r="I110" s="31" t="s">
        <v>98</v>
      </c>
    </row>
    <row r="111" spans="1:10" ht="28.5" x14ac:dyDescent="0.2">
      <c r="A111" s="1">
        <v>104</v>
      </c>
      <c r="B111" s="7">
        <v>42832</v>
      </c>
      <c r="C111" s="6" t="s">
        <v>10</v>
      </c>
      <c r="D111" s="1" t="s">
        <v>4</v>
      </c>
      <c r="E111" s="1" t="s">
        <v>49</v>
      </c>
      <c r="F111" s="1" t="s">
        <v>50</v>
      </c>
      <c r="G111" s="3" t="s">
        <v>105</v>
      </c>
      <c r="H111" s="1" t="s">
        <v>18</v>
      </c>
      <c r="I111" s="31" t="s">
        <v>98</v>
      </c>
    </row>
    <row r="112" spans="1:10" ht="28.5" x14ac:dyDescent="0.2">
      <c r="A112" s="31">
        <v>105</v>
      </c>
      <c r="B112" s="7">
        <v>42833</v>
      </c>
      <c r="C112" s="6" t="s">
        <v>10</v>
      </c>
      <c r="D112" s="1" t="s">
        <v>4</v>
      </c>
      <c r="E112" s="1" t="s">
        <v>49</v>
      </c>
      <c r="F112" s="1" t="s">
        <v>50</v>
      </c>
      <c r="G112" s="3" t="s">
        <v>105</v>
      </c>
      <c r="H112" s="1" t="s">
        <v>18</v>
      </c>
      <c r="I112" s="31" t="s">
        <v>98</v>
      </c>
    </row>
    <row r="113" spans="1:10" ht="28.5" x14ac:dyDescent="0.2">
      <c r="A113" s="31">
        <v>106</v>
      </c>
      <c r="B113" s="7">
        <v>42833</v>
      </c>
      <c r="C113" s="6" t="s">
        <v>10</v>
      </c>
      <c r="D113" s="1" t="s">
        <v>6</v>
      </c>
      <c r="E113" s="1" t="s">
        <v>57</v>
      </c>
      <c r="F113" s="1" t="s">
        <v>58</v>
      </c>
      <c r="G113" s="3" t="s">
        <v>105</v>
      </c>
      <c r="H113" s="1" t="s">
        <v>18</v>
      </c>
      <c r="I113" s="31" t="s">
        <v>98</v>
      </c>
    </row>
    <row r="114" spans="1:10" ht="28.5" x14ac:dyDescent="0.2">
      <c r="A114" s="1">
        <v>107</v>
      </c>
      <c r="B114" s="7">
        <v>42833</v>
      </c>
      <c r="C114" s="6" t="s">
        <v>10</v>
      </c>
      <c r="D114" s="1" t="s">
        <v>7</v>
      </c>
      <c r="E114" s="1" t="s">
        <v>41</v>
      </c>
      <c r="F114" s="1" t="s">
        <v>42</v>
      </c>
      <c r="G114" s="3" t="s">
        <v>105</v>
      </c>
      <c r="H114" s="1" t="s">
        <v>18</v>
      </c>
      <c r="I114" s="31" t="s">
        <v>98</v>
      </c>
    </row>
    <row r="115" spans="1:10" ht="28.5" x14ac:dyDescent="0.2">
      <c r="A115" s="31">
        <v>108</v>
      </c>
      <c r="B115" s="7">
        <v>42833</v>
      </c>
      <c r="C115" s="6" t="s">
        <v>10</v>
      </c>
      <c r="D115" s="6" t="s">
        <v>20</v>
      </c>
      <c r="E115" s="1" t="s">
        <v>49</v>
      </c>
      <c r="F115" s="1" t="s">
        <v>50</v>
      </c>
      <c r="G115" s="3" t="s">
        <v>105</v>
      </c>
      <c r="H115" s="1" t="s">
        <v>18</v>
      </c>
      <c r="I115" s="31" t="s">
        <v>98</v>
      </c>
    </row>
    <row r="116" spans="1:10" ht="28.5" x14ac:dyDescent="0.2">
      <c r="A116" s="31">
        <v>109</v>
      </c>
      <c r="B116" s="7">
        <v>42834</v>
      </c>
      <c r="C116" s="6" t="s">
        <v>10</v>
      </c>
      <c r="D116" s="6" t="s">
        <v>20</v>
      </c>
      <c r="E116" s="1" t="s">
        <v>49</v>
      </c>
      <c r="F116" s="1" t="s">
        <v>50</v>
      </c>
      <c r="G116" s="3" t="s">
        <v>105</v>
      </c>
      <c r="H116" s="1" t="s">
        <v>18</v>
      </c>
      <c r="I116" s="31" t="s">
        <v>98</v>
      </c>
    </row>
    <row r="117" spans="1:10" ht="29.25" x14ac:dyDescent="0.25">
      <c r="A117" s="1">
        <v>110</v>
      </c>
      <c r="B117" s="7">
        <v>42834</v>
      </c>
      <c r="C117" s="6" t="s">
        <v>10</v>
      </c>
      <c r="D117" s="1" t="s">
        <v>4</v>
      </c>
      <c r="E117" s="53" t="s">
        <v>101</v>
      </c>
      <c r="F117" s="1" t="s">
        <v>102</v>
      </c>
      <c r="G117" s="3" t="s">
        <v>105</v>
      </c>
      <c r="H117" s="1" t="s">
        <v>18</v>
      </c>
      <c r="I117" s="31" t="s">
        <v>98</v>
      </c>
    </row>
    <row r="118" spans="1:10" ht="28.5" x14ac:dyDescent="0.2">
      <c r="A118" s="31">
        <v>111</v>
      </c>
      <c r="B118" s="7">
        <v>42834</v>
      </c>
      <c r="C118" s="6" t="s">
        <v>10</v>
      </c>
      <c r="D118" s="1" t="s">
        <v>6</v>
      </c>
      <c r="E118" s="1" t="s">
        <v>36</v>
      </c>
      <c r="F118" s="1" t="s">
        <v>21</v>
      </c>
      <c r="G118" s="3" t="s">
        <v>105</v>
      </c>
      <c r="H118" s="1" t="s">
        <v>18</v>
      </c>
      <c r="I118" s="31" t="s">
        <v>98</v>
      </c>
    </row>
    <row r="119" spans="1:10" ht="28.5" x14ac:dyDescent="0.2">
      <c r="A119" s="31">
        <v>112</v>
      </c>
      <c r="B119" s="7">
        <v>42835</v>
      </c>
      <c r="C119" s="6" t="s">
        <v>10</v>
      </c>
      <c r="D119" s="1" t="s">
        <v>4</v>
      </c>
      <c r="E119" s="1" t="s">
        <v>41</v>
      </c>
      <c r="F119" s="1" t="s">
        <v>42</v>
      </c>
      <c r="G119" s="3" t="s">
        <v>105</v>
      </c>
      <c r="H119" s="1" t="s">
        <v>18</v>
      </c>
      <c r="I119" s="31" t="s">
        <v>98</v>
      </c>
    </row>
    <row r="120" spans="1:10" ht="28.5" x14ac:dyDescent="0.2">
      <c r="A120" s="1">
        <v>113</v>
      </c>
      <c r="B120" s="7">
        <v>42835</v>
      </c>
      <c r="C120" s="6" t="s">
        <v>10</v>
      </c>
      <c r="D120" s="1" t="s">
        <v>6</v>
      </c>
      <c r="E120" s="103" t="s">
        <v>49</v>
      </c>
      <c r="F120" s="103" t="s">
        <v>50</v>
      </c>
      <c r="G120" s="39" t="s">
        <v>105</v>
      </c>
      <c r="H120" s="103" t="s">
        <v>18</v>
      </c>
      <c r="I120" s="104" t="s">
        <v>98</v>
      </c>
      <c r="J120" s="1" t="s">
        <v>452</v>
      </c>
    </row>
    <row r="121" spans="1:10" ht="28.5" x14ac:dyDescent="0.2">
      <c r="A121" s="31">
        <v>114</v>
      </c>
      <c r="B121" s="7">
        <v>42836</v>
      </c>
      <c r="C121" s="6" t="s">
        <v>10</v>
      </c>
      <c r="D121" s="1" t="s">
        <v>6</v>
      </c>
      <c r="E121" s="103" t="s">
        <v>49</v>
      </c>
      <c r="F121" s="103" t="s">
        <v>50</v>
      </c>
      <c r="G121" s="39" t="s">
        <v>105</v>
      </c>
      <c r="H121" s="103" t="s">
        <v>18</v>
      </c>
      <c r="I121" s="104" t="s">
        <v>98</v>
      </c>
      <c r="J121" s="1" t="s">
        <v>452</v>
      </c>
    </row>
    <row r="122" spans="1:10" ht="28.5" x14ac:dyDescent="0.2">
      <c r="A122" s="31">
        <v>115</v>
      </c>
      <c r="B122" s="7">
        <v>42836</v>
      </c>
      <c r="C122" s="6" t="s">
        <v>10</v>
      </c>
      <c r="D122" s="6" t="s">
        <v>20</v>
      </c>
      <c r="E122" s="1" t="s">
        <v>36</v>
      </c>
      <c r="F122" s="1" t="s">
        <v>21</v>
      </c>
      <c r="G122" s="3" t="s">
        <v>105</v>
      </c>
      <c r="H122" s="1" t="s">
        <v>18</v>
      </c>
      <c r="I122" s="31" t="s">
        <v>98</v>
      </c>
    </row>
    <row r="123" spans="1:10" ht="28.5" x14ac:dyDescent="0.2">
      <c r="A123" s="1">
        <v>116</v>
      </c>
      <c r="B123" s="7">
        <v>42836</v>
      </c>
      <c r="C123" s="6" t="s">
        <v>10</v>
      </c>
      <c r="D123" s="1" t="s">
        <v>7</v>
      </c>
      <c r="E123" s="1" t="s">
        <v>57</v>
      </c>
      <c r="F123" s="1" t="s">
        <v>58</v>
      </c>
      <c r="G123" s="3" t="s">
        <v>105</v>
      </c>
      <c r="H123" s="1" t="s">
        <v>18</v>
      </c>
      <c r="I123" s="31" t="s">
        <v>98</v>
      </c>
    </row>
    <row r="124" spans="1:10" ht="28.5" x14ac:dyDescent="0.2">
      <c r="A124" s="31">
        <v>117</v>
      </c>
      <c r="B124" s="7">
        <v>42836</v>
      </c>
      <c r="C124" s="6" t="s">
        <v>10</v>
      </c>
      <c r="D124" s="1" t="s">
        <v>4</v>
      </c>
      <c r="E124" s="1" t="s">
        <v>49</v>
      </c>
      <c r="F124" s="1" t="s">
        <v>50</v>
      </c>
      <c r="G124" s="3" t="s">
        <v>105</v>
      </c>
      <c r="H124" s="1" t="s">
        <v>18</v>
      </c>
      <c r="I124" s="31" t="s">
        <v>98</v>
      </c>
    </row>
    <row r="125" spans="1:10" ht="28.5" x14ac:dyDescent="0.2">
      <c r="A125" s="31">
        <v>118</v>
      </c>
      <c r="B125" s="105">
        <v>42837</v>
      </c>
      <c r="C125" s="106" t="s">
        <v>10</v>
      </c>
      <c r="D125" s="103" t="s">
        <v>4</v>
      </c>
      <c r="E125" s="103" t="s">
        <v>49</v>
      </c>
      <c r="F125" s="103" t="s">
        <v>50</v>
      </c>
      <c r="G125" s="39" t="s">
        <v>105</v>
      </c>
      <c r="H125" s="103" t="s">
        <v>18</v>
      </c>
      <c r="I125" s="104" t="s">
        <v>98</v>
      </c>
      <c r="J125" s="1" t="s">
        <v>453</v>
      </c>
    </row>
    <row r="126" spans="1:10" ht="28.5" x14ac:dyDescent="0.2">
      <c r="A126" s="1">
        <v>119</v>
      </c>
      <c r="B126" s="7">
        <v>42839</v>
      </c>
      <c r="C126" s="6" t="s">
        <v>10</v>
      </c>
      <c r="D126" s="1" t="s">
        <v>7</v>
      </c>
      <c r="E126" s="1" t="s">
        <v>41</v>
      </c>
      <c r="F126" s="1" t="s">
        <v>42</v>
      </c>
      <c r="G126" s="3" t="s">
        <v>105</v>
      </c>
      <c r="H126" s="1" t="s">
        <v>18</v>
      </c>
      <c r="I126" s="31" t="s">
        <v>98</v>
      </c>
    </row>
    <row r="127" spans="1:10" ht="28.5" x14ac:dyDescent="0.2">
      <c r="A127" s="31">
        <v>120</v>
      </c>
      <c r="B127" s="7">
        <v>42839</v>
      </c>
      <c r="C127" s="6" t="s">
        <v>10</v>
      </c>
      <c r="D127" s="1" t="s">
        <v>4</v>
      </c>
      <c r="E127" s="1" t="s">
        <v>41</v>
      </c>
      <c r="F127" s="1" t="s">
        <v>42</v>
      </c>
      <c r="G127" s="3" t="s">
        <v>105</v>
      </c>
      <c r="H127" s="1" t="s">
        <v>18</v>
      </c>
      <c r="I127" s="31" t="s">
        <v>98</v>
      </c>
    </row>
    <row r="128" spans="1:10" ht="28.5" x14ac:dyDescent="0.2">
      <c r="A128" s="31">
        <v>121</v>
      </c>
      <c r="B128" s="7">
        <v>42839</v>
      </c>
      <c r="C128" s="6" t="s">
        <v>10</v>
      </c>
      <c r="D128" s="1" t="s">
        <v>6</v>
      </c>
      <c r="E128" s="1" t="s">
        <v>49</v>
      </c>
      <c r="F128" s="1" t="s">
        <v>50</v>
      </c>
      <c r="G128" s="3" t="s">
        <v>105</v>
      </c>
      <c r="H128" s="1" t="s">
        <v>18</v>
      </c>
      <c r="I128" s="31" t="s">
        <v>98</v>
      </c>
    </row>
    <row r="129" spans="1:10" ht="28.5" x14ac:dyDescent="0.2">
      <c r="A129" s="1">
        <v>122</v>
      </c>
      <c r="B129" s="7">
        <v>42840</v>
      </c>
      <c r="C129" s="6" t="s">
        <v>10</v>
      </c>
      <c r="D129" s="1" t="s">
        <v>6</v>
      </c>
      <c r="E129" s="1" t="s">
        <v>49</v>
      </c>
      <c r="F129" s="1" t="s">
        <v>50</v>
      </c>
      <c r="G129" s="3" t="s">
        <v>105</v>
      </c>
      <c r="H129" s="1" t="s">
        <v>18</v>
      </c>
      <c r="I129" s="31" t="s">
        <v>98</v>
      </c>
    </row>
    <row r="130" spans="1:10" ht="28.5" x14ac:dyDescent="0.2">
      <c r="A130" s="31">
        <v>123</v>
      </c>
      <c r="B130" s="7">
        <v>42837</v>
      </c>
      <c r="C130" s="6" t="s">
        <v>10</v>
      </c>
      <c r="D130" s="1" t="s">
        <v>20</v>
      </c>
      <c r="E130" s="103" t="s">
        <v>49</v>
      </c>
      <c r="F130" s="103" t="s">
        <v>50</v>
      </c>
      <c r="G130" s="39" t="s">
        <v>105</v>
      </c>
      <c r="H130" s="103" t="s">
        <v>18</v>
      </c>
      <c r="I130" s="104" t="s">
        <v>98</v>
      </c>
      <c r="J130" s="1" t="s">
        <v>453</v>
      </c>
    </row>
    <row r="131" spans="1:10" ht="28.5" x14ac:dyDescent="0.2">
      <c r="A131" s="31">
        <v>124</v>
      </c>
      <c r="B131" s="7">
        <v>42839</v>
      </c>
      <c r="C131" s="6" t="s">
        <v>10</v>
      </c>
      <c r="D131" s="1" t="s">
        <v>20</v>
      </c>
      <c r="E131" s="1" t="s">
        <v>49</v>
      </c>
      <c r="F131" s="1" t="s">
        <v>50</v>
      </c>
      <c r="G131" s="3" t="s">
        <v>105</v>
      </c>
      <c r="H131" s="1" t="s">
        <v>18</v>
      </c>
      <c r="I131" s="31" t="s">
        <v>98</v>
      </c>
    </row>
    <row r="132" spans="1:10" ht="28.5" x14ac:dyDescent="0.2">
      <c r="A132" s="1">
        <v>125</v>
      </c>
      <c r="B132" s="7">
        <v>42840</v>
      </c>
      <c r="C132" s="6" t="s">
        <v>10</v>
      </c>
      <c r="D132" s="1" t="s">
        <v>20</v>
      </c>
      <c r="E132" s="1" t="s">
        <v>41</v>
      </c>
      <c r="F132" s="1" t="s">
        <v>42</v>
      </c>
      <c r="G132" s="3" t="s">
        <v>105</v>
      </c>
      <c r="H132" s="1" t="s">
        <v>18</v>
      </c>
      <c r="I132" s="31" t="s">
        <v>98</v>
      </c>
    </row>
    <row r="133" spans="1:10" ht="28.5" x14ac:dyDescent="0.2">
      <c r="A133" s="31">
        <v>126</v>
      </c>
      <c r="B133" s="7">
        <v>42840</v>
      </c>
      <c r="C133" s="6" t="s">
        <v>10</v>
      </c>
      <c r="D133" s="1" t="s">
        <v>4</v>
      </c>
      <c r="E133" s="1" t="s">
        <v>57</v>
      </c>
      <c r="F133" s="1" t="s">
        <v>58</v>
      </c>
      <c r="G133" s="3" t="s">
        <v>105</v>
      </c>
      <c r="H133" s="1" t="s">
        <v>18</v>
      </c>
      <c r="I133" s="31" t="s">
        <v>98</v>
      </c>
    </row>
    <row r="134" spans="1:10" ht="28.5" x14ac:dyDescent="0.2">
      <c r="A134" s="31">
        <v>127</v>
      </c>
      <c r="B134" s="7">
        <v>42840</v>
      </c>
      <c r="C134" s="6" t="s">
        <v>10</v>
      </c>
      <c r="D134" s="1" t="s">
        <v>7</v>
      </c>
      <c r="E134" s="103" t="s">
        <v>49</v>
      </c>
      <c r="F134" s="103" t="s">
        <v>50</v>
      </c>
      <c r="G134" s="39" t="s">
        <v>105</v>
      </c>
      <c r="H134" s="103" t="s">
        <v>18</v>
      </c>
      <c r="I134" s="104" t="s">
        <v>98</v>
      </c>
      <c r="J134" s="1" t="s">
        <v>452</v>
      </c>
    </row>
    <row r="135" spans="1:10" ht="28.5" x14ac:dyDescent="0.2">
      <c r="A135" s="1">
        <v>128</v>
      </c>
      <c r="B135" s="7">
        <v>42841</v>
      </c>
      <c r="C135" s="6" t="s">
        <v>10</v>
      </c>
      <c r="D135" s="1" t="s">
        <v>7</v>
      </c>
      <c r="E135" s="103" t="s">
        <v>49</v>
      </c>
      <c r="F135" s="103" t="s">
        <v>50</v>
      </c>
      <c r="G135" s="39" t="s">
        <v>105</v>
      </c>
      <c r="H135" s="103" t="s">
        <v>18</v>
      </c>
      <c r="I135" s="104" t="s">
        <v>98</v>
      </c>
      <c r="J135" s="1" t="s">
        <v>452</v>
      </c>
    </row>
    <row r="136" spans="1:10" ht="28.5" x14ac:dyDescent="0.2">
      <c r="A136" s="31">
        <v>129</v>
      </c>
      <c r="B136" s="7">
        <v>42841</v>
      </c>
      <c r="C136" s="6" t="s">
        <v>10</v>
      </c>
      <c r="D136" s="1" t="s">
        <v>6</v>
      </c>
      <c r="E136" s="1" t="s">
        <v>36</v>
      </c>
      <c r="F136" s="1" t="s">
        <v>21</v>
      </c>
      <c r="G136" s="3" t="s">
        <v>105</v>
      </c>
      <c r="H136" s="1" t="s">
        <v>18</v>
      </c>
      <c r="I136" s="31" t="s">
        <v>98</v>
      </c>
    </row>
    <row r="137" spans="1:10" ht="28.5" x14ac:dyDescent="0.2">
      <c r="A137" s="31">
        <v>130</v>
      </c>
      <c r="B137" s="7">
        <v>42841</v>
      </c>
      <c r="C137" s="6" t="s">
        <v>10</v>
      </c>
      <c r="D137" s="1" t="s">
        <v>20</v>
      </c>
      <c r="E137" s="1" t="s">
        <v>57</v>
      </c>
      <c r="F137" s="1" t="s">
        <v>58</v>
      </c>
      <c r="G137" s="3" t="s">
        <v>105</v>
      </c>
      <c r="H137" s="1" t="s">
        <v>18</v>
      </c>
      <c r="I137" s="31" t="s">
        <v>98</v>
      </c>
    </row>
    <row r="138" spans="1:10" ht="28.5" x14ac:dyDescent="0.2">
      <c r="A138" s="1">
        <v>131</v>
      </c>
      <c r="B138" s="7">
        <v>42841</v>
      </c>
      <c r="C138" s="6" t="s">
        <v>10</v>
      </c>
      <c r="D138" s="1" t="s">
        <v>4</v>
      </c>
      <c r="E138" s="1" t="s">
        <v>49</v>
      </c>
      <c r="F138" s="1" t="s">
        <v>50</v>
      </c>
      <c r="G138" s="3" t="s">
        <v>105</v>
      </c>
      <c r="H138" s="1" t="s">
        <v>18</v>
      </c>
      <c r="I138" s="31" t="s">
        <v>98</v>
      </c>
    </row>
    <row r="139" spans="1:10" ht="28.5" x14ac:dyDescent="0.2">
      <c r="A139" s="31">
        <v>132</v>
      </c>
      <c r="B139" s="7">
        <v>42842</v>
      </c>
      <c r="C139" s="6" t="s">
        <v>10</v>
      </c>
      <c r="D139" s="1" t="s">
        <v>4</v>
      </c>
      <c r="E139" s="1" t="s">
        <v>49</v>
      </c>
      <c r="F139" s="1" t="s">
        <v>50</v>
      </c>
      <c r="G139" s="3" t="s">
        <v>105</v>
      </c>
      <c r="H139" s="1" t="s">
        <v>18</v>
      </c>
      <c r="I139" s="31" t="s">
        <v>98</v>
      </c>
    </row>
    <row r="140" spans="1:10" ht="28.5" x14ac:dyDescent="0.2">
      <c r="A140" s="31">
        <v>133</v>
      </c>
      <c r="B140" s="7">
        <v>42842</v>
      </c>
      <c r="C140" s="6" t="s">
        <v>10</v>
      </c>
      <c r="D140" s="1" t="s">
        <v>7</v>
      </c>
      <c r="E140" s="1" t="s">
        <v>41</v>
      </c>
      <c r="F140" s="1" t="s">
        <v>42</v>
      </c>
      <c r="G140" s="3" t="s">
        <v>105</v>
      </c>
      <c r="H140" s="1" t="s">
        <v>18</v>
      </c>
      <c r="I140" s="31" t="s">
        <v>98</v>
      </c>
    </row>
    <row r="141" spans="1:10" ht="28.5" x14ac:dyDescent="0.2">
      <c r="A141" s="1">
        <v>134</v>
      </c>
      <c r="B141" s="7">
        <v>42842</v>
      </c>
      <c r="C141" s="6" t="s">
        <v>10</v>
      </c>
      <c r="D141" s="1" t="s">
        <v>6</v>
      </c>
      <c r="E141" s="1" t="s">
        <v>57</v>
      </c>
      <c r="F141" s="1" t="s">
        <v>58</v>
      </c>
      <c r="G141" s="3" t="s">
        <v>105</v>
      </c>
      <c r="H141" s="1" t="s">
        <v>18</v>
      </c>
      <c r="I141" s="31" t="s">
        <v>98</v>
      </c>
    </row>
    <row r="142" spans="1:10" ht="28.5" x14ac:dyDescent="0.2">
      <c r="A142" s="31">
        <v>135</v>
      </c>
      <c r="B142" s="7">
        <v>42842</v>
      </c>
      <c r="C142" s="6" t="s">
        <v>10</v>
      </c>
      <c r="D142" s="1" t="s">
        <v>20</v>
      </c>
      <c r="E142" s="103" t="s">
        <v>49</v>
      </c>
      <c r="F142" s="103" t="s">
        <v>50</v>
      </c>
      <c r="G142" s="39" t="s">
        <v>105</v>
      </c>
      <c r="H142" s="103" t="s">
        <v>18</v>
      </c>
      <c r="I142" s="104" t="s">
        <v>98</v>
      </c>
      <c r="J142" s="1" t="s">
        <v>452</v>
      </c>
    </row>
    <row r="143" spans="1:10" ht="28.5" x14ac:dyDescent="0.2">
      <c r="A143" s="31">
        <v>136</v>
      </c>
      <c r="B143" s="7">
        <v>42843</v>
      </c>
      <c r="C143" s="6" t="s">
        <v>10</v>
      </c>
      <c r="D143" s="1" t="s">
        <v>20</v>
      </c>
      <c r="E143" s="103" t="s">
        <v>49</v>
      </c>
      <c r="F143" s="103" t="s">
        <v>50</v>
      </c>
      <c r="G143" s="39" t="s">
        <v>105</v>
      </c>
      <c r="H143" s="103" t="s">
        <v>18</v>
      </c>
      <c r="I143" s="104" t="s">
        <v>98</v>
      </c>
      <c r="J143" s="1" t="s">
        <v>452</v>
      </c>
    </row>
    <row r="144" spans="1:10" ht="28.5" x14ac:dyDescent="0.2">
      <c r="A144" s="1">
        <v>137</v>
      </c>
      <c r="B144" s="7">
        <v>42843</v>
      </c>
      <c r="C144" s="6" t="s">
        <v>10</v>
      </c>
      <c r="D144" s="1" t="s">
        <v>4</v>
      </c>
      <c r="E144" s="1" t="s">
        <v>41</v>
      </c>
      <c r="F144" s="1" t="s">
        <v>42</v>
      </c>
      <c r="G144" s="3" t="s">
        <v>105</v>
      </c>
      <c r="H144" s="1" t="s">
        <v>18</v>
      </c>
      <c r="I144" s="31" t="s">
        <v>98</v>
      </c>
    </row>
    <row r="145" spans="1:10" ht="28.5" x14ac:dyDescent="0.2">
      <c r="A145" s="31">
        <v>138</v>
      </c>
      <c r="B145" s="7">
        <v>42843</v>
      </c>
      <c r="C145" s="6" t="s">
        <v>10</v>
      </c>
      <c r="D145" s="1" t="s">
        <v>6</v>
      </c>
      <c r="E145" s="1" t="s">
        <v>41</v>
      </c>
      <c r="F145" s="1" t="s">
        <v>42</v>
      </c>
      <c r="G145" s="3" t="s">
        <v>105</v>
      </c>
      <c r="H145" s="1" t="s">
        <v>18</v>
      </c>
      <c r="I145" s="31" t="s">
        <v>98</v>
      </c>
    </row>
    <row r="146" spans="1:10" ht="29.25" x14ac:dyDescent="0.25">
      <c r="A146" s="31">
        <v>139</v>
      </c>
      <c r="B146" s="7">
        <v>42843</v>
      </c>
      <c r="C146" s="6" t="s">
        <v>10</v>
      </c>
      <c r="D146" s="1" t="s">
        <v>7</v>
      </c>
      <c r="E146" s="53" t="s">
        <v>45</v>
      </c>
      <c r="F146" s="1" t="s">
        <v>454</v>
      </c>
      <c r="G146" s="3" t="s">
        <v>105</v>
      </c>
      <c r="H146" s="1" t="s">
        <v>18</v>
      </c>
      <c r="I146" s="31" t="s">
        <v>98</v>
      </c>
    </row>
    <row r="147" spans="1:10" ht="29.25" x14ac:dyDescent="0.25">
      <c r="A147" s="1">
        <v>140</v>
      </c>
      <c r="B147" s="7">
        <v>42846</v>
      </c>
      <c r="C147" s="6" t="s">
        <v>10</v>
      </c>
      <c r="D147" s="1" t="s">
        <v>4</v>
      </c>
      <c r="E147" s="53" t="s">
        <v>45</v>
      </c>
      <c r="F147" s="1" t="s">
        <v>454</v>
      </c>
      <c r="G147" s="3" t="s">
        <v>105</v>
      </c>
      <c r="H147" s="1" t="s">
        <v>18</v>
      </c>
      <c r="I147" s="31" t="s">
        <v>98</v>
      </c>
    </row>
    <row r="148" spans="1:10" ht="28.5" x14ac:dyDescent="0.2">
      <c r="A148" s="31">
        <v>141</v>
      </c>
      <c r="B148" s="7">
        <v>42846</v>
      </c>
      <c r="C148" s="6" t="s">
        <v>10</v>
      </c>
      <c r="D148" s="1" t="s">
        <v>20</v>
      </c>
      <c r="E148" s="1" t="s">
        <v>41</v>
      </c>
      <c r="F148" s="1" t="s">
        <v>42</v>
      </c>
      <c r="G148" s="3" t="s">
        <v>105</v>
      </c>
      <c r="H148" s="1" t="s">
        <v>18</v>
      </c>
      <c r="I148" s="31" t="s">
        <v>98</v>
      </c>
    </row>
    <row r="149" spans="1:10" ht="28.5" x14ac:dyDescent="0.2">
      <c r="A149" s="31">
        <v>142</v>
      </c>
      <c r="B149" s="7">
        <v>42846</v>
      </c>
      <c r="C149" s="6" t="s">
        <v>10</v>
      </c>
      <c r="D149" s="1" t="s">
        <v>7</v>
      </c>
      <c r="E149" s="103" t="s">
        <v>49</v>
      </c>
      <c r="F149" s="103" t="s">
        <v>50</v>
      </c>
      <c r="G149" s="39" t="s">
        <v>105</v>
      </c>
      <c r="H149" s="103" t="s">
        <v>18</v>
      </c>
      <c r="I149" s="104" t="s">
        <v>98</v>
      </c>
      <c r="J149" s="1" t="s">
        <v>452</v>
      </c>
    </row>
    <row r="150" spans="1:10" ht="28.5" x14ac:dyDescent="0.2">
      <c r="A150" s="1">
        <v>143</v>
      </c>
      <c r="B150" s="7">
        <v>42847</v>
      </c>
      <c r="C150" s="6" t="s">
        <v>10</v>
      </c>
      <c r="D150" s="1" t="s">
        <v>7</v>
      </c>
      <c r="E150" s="103" t="s">
        <v>49</v>
      </c>
      <c r="F150" s="103" t="s">
        <v>50</v>
      </c>
      <c r="G150" s="39" t="s">
        <v>105</v>
      </c>
      <c r="H150" s="103" t="s">
        <v>18</v>
      </c>
      <c r="I150" s="104" t="s">
        <v>98</v>
      </c>
      <c r="J150" s="1" t="s">
        <v>452</v>
      </c>
    </row>
    <row r="151" spans="1:10" ht="28.5" x14ac:dyDescent="0.2">
      <c r="A151" s="31">
        <v>144</v>
      </c>
      <c r="B151" s="7">
        <v>42846</v>
      </c>
      <c r="C151" s="6" t="s">
        <v>10</v>
      </c>
      <c r="D151" s="1" t="s">
        <v>6</v>
      </c>
      <c r="E151" s="103" t="s">
        <v>49</v>
      </c>
      <c r="F151" s="103" t="s">
        <v>50</v>
      </c>
      <c r="G151" s="39" t="s">
        <v>105</v>
      </c>
      <c r="H151" s="103" t="s">
        <v>18</v>
      </c>
      <c r="I151" s="104" t="s">
        <v>98</v>
      </c>
      <c r="J151" s="1" t="s">
        <v>452</v>
      </c>
    </row>
    <row r="152" spans="1:10" ht="28.5" x14ac:dyDescent="0.2">
      <c r="A152" s="31">
        <v>145</v>
      </c>
      <c r="B152" s="7">
        <v>42847</v>
      </c>
      <c r="C152" s="6" t="s">
        <v>10</v>
      </c>
      <c r="D152" s="1" t="s">
        <v>6</v>
      </c>
      <c r="E152" s="103" t="s">
        <v>49</v>
      </c>
      <c r="F152" s="103" t="s">
        <v>50</v>
      </c>
      <c r="G152" s="39" t="s">
        <v>105</v>
      </c>
      <c r="H152" s="103" t="s">
        <v>18</v>
      </c>
      <c r="I152" s="104" t="s">
        <v>98</v>
      </c>
      <c r="J152" s="1" t="s">
        <v>452</v>
      </c>
    </row>
    <row r="153" spans="1:10" ht="29.25" x14ac:dyDescent="0.25">
      <c r="A153" s="1">
        <v>146</v>
      </c>
      <c r="B153" s="7">
        <v>42847</v>
      </c>
      <c r="C153" s="6" t="s">
        <v>10</v>
      </c>
      <c r="D153" s="1" t="s">
        <v>20</v>
      </c>
      <c r="E153" s="53" t="s">
        <v>45</v>
      </c>
      <c r="F153" s="1" t="s">
        <v>454</v>
      </c>
      <c r="G153" s="3" t="s">
        <v>105</v>
      </c>
      <c r="H153" s="1" t="s">
        <v>18</v>
      </c>
      <c r="I153" s="31" t="s">
        <v>98</v>
      </c>
    </row>
    <row r="154" spans="1:10" ht="28.5" x14ac:dyDescent="0.2">
      <c r="A154" s="31">
        <v>147</v>
      </c>
      <c r="B154" s="7">
        <v>42847</v>
      </c>
      <c r="C154" s="6" t="s">
        <v>10</v>
      </c>
      <c r="D154" s="1" t="s">
        <v>4</v>
      </c>
      <c r="E154" s="1" t="s">
        <v>41</v>
      </c>
      <c r="F154" s="1" t="s">
        <v>42</v>
      </c>
      <c r="G154" s="3" t="s">
        <v>105</v>
      </c>
      <c r="H154" s="1" t="s">
        <v>18</v>
      </c>
      <c r="I154" s="31" t="s">
        <v>98</v>
      </c>
    </row>
    <row r="155" spans="1:10" ht="28.5" x14ac:dyDescent="0.2">
      <c r="A155" s="31">
        <v>148</v>
      </c>
      <c r="B155" s="7">
        <v>42848</v>
      </c>
      <c r="C155" s="6" t="s">
        <v>10</v>
      </c>
      <c r="D155" s="1" t="s">
        <v>7</v>
      </c>
      <c r="E155" s="1" t="s">
        <v>57</v>
      </c>
      <c r="F155" s="1" t="s">
        <v>58</v>
      </c>
      <c r="G155" s="3" t="s">
        <v>105</v>
      </c>
      <c r="H155" s="1" t="s">
        <v>18</v>
      </c>
      <c r="I155" s="31" t="s">
        <v>98</v>
      </c>
    </row>
    <row r="156" spans="1:10" ht="28.5" x14ac:dyDescent="0.2">
      <c r="A156" s="1">
        <v>149</v>
      </c>
      <c r="B156" s="7">
        <v>42848</v>
      </c>
      <c r="C156" s="6" t="s">
        <v>10</v>
      </c>
      <c r="D156" s="1" t="s">
        <v>6</v>
      </c>
      <c r="E156" s="1" t="s">
        <v>41</v>
      </c>
      <c r="F156" s="1" t="s">
        <v>42</v>
      </c>
      <c r="G156" s="3" t="s">
        <v>105</v>
      </c>
      <c r="H156" s="1" t="s">
        <v>18</v>
      </c>
      <c r="I156" s="31" t="s">
        <v>98</v>
      </c>
    </row>
    <row r="157" spans="1:10" ht="28.5" x14ac:dyDescent="0.2">
      <c r="A157" s="31">
        <v>150</v>
      </c>
      <c r="B157" s="7">
        <v>42848</v>
      </c>
      <c r="C157" s="6" t="s">
        <v>10</v>
      </c>
      <c r="D157" s="1" t="s">
        <v>4</v>
      </c>
      <c r="E157" s="103" t="s">
        <v>49</v>
      </c>
      <c r="F157" s="103" t="s">
        <v>50</v>
      </c>
      <c r="G157" s="39" t="s">
        <v>105</v>
      </c>
      <c r="H157" s="103" t="s">
        <v>18</v>
      </c>
      <c r="I157" s="104" t="s">
        <v>98</v>
      </c>
      <c r="J157" s="1" t="s">
        <v>452</v>
      </c>
    </row>
    <row r="158" spans="1:10" ht="28.5" x14ac:dyDescent="0.2">
      <c r="A158" s="31">
        <v>151</v>
      </c>
      <c r="B158" s="7">
        <v>42849</v>
      </c>
      <c r="C158" s="6" t="s">
        <v>10</v>
      </c>
      <c r="D158" s="1" t="s">
        <v>4</v>
      </c>
      <c r="E158" s="103" t="s">
        <v>49</v>
      </c>
      <c r="F158" s="103" t="s">
        <v>50</v>
      </c>
      <c r="G158" s="39" t="s">
        <v>105</v>
      </c>
      <c r="H158" s="103" t="s">
        <v>18</v>
      </c>
      <c r="I158" s="104" t="s">
        <v>98</v>
      </c>
      <c r="J158" s="1" t="s">
        <v>452</v>
      </c>
    </row>
    <row r="159" spans="1:10" ht="28.5" x14ac:dyDescent="0.2">
      <c r="A159" s="1">
        <v>152</v>
      </c>
      <c r="B159" s="7">
        <v>42848</v>
      </c>
      <c r="C159" s="6" t="s">
        <v>10</v>
      </c>
      <c r="D159" s="1" t="s">
        <v>20</v>
      </c>
      <c r="E159" s="103" t="s">
        <v>49</v>
      </c>
      <c r="F159" s="103" t="s">
        <v>50</v>
      </c>
      <c r="G159" s="39" t="s">
        <v>105</v>
      </c>
      <c r="H159" s="103" t="s">
        <v>18</v>
      </c>
      <c r="I159" s="104" t="s">
        <v>98</v>
      </c>
      <c r="J159" s="1" t="s">
        <v>452</v>
      </c>
    </row>
    <row r="160" spans="1:10" ht="28.5" x14ac:dyDescent="0.2">
      <c r="A160" s="31">
        <v>153</v>
      </c>
      <c r="B160" s="7">
        <v>42849</v>
      </c>
      <c r="C160" s="6" t="s">
        <v>10</v>
      </c>
      <c r="D160" s="1" t="s">
        <v>20</v>
      </c>
      <c r="E160" s="103" t="s">
        <v>49</v>
      </c>
      <c r="F160" s="103" t="s">
        <v>50</v>
      </c>
      <c r="G160" s="39" t="s">
        <v>105</v>
      </c>
      <c r="H160" s="103" t="s">
        <v>18</v>
      </c>
      <c r="I160" s="104" t="s">
        <v>98</v>
      </c>
      <c r="J160" s="1" t="s">
        <v>452</v>
      </c>
    </row>
    <row r="161" spans="1:10" ht="29.25" x14ac:dyDescent="0.25">
      <c r="A161" s="31">
        <v>154</v>
      </c>
      <c r="B161" s="7">
        <v>42849</v>
      </c>
      <c r="C161" s="6" t="s">
        <v>10</v>
      </c>
      <c r="D161" s="1" t="s">
        <v>6</v>
      </c>
      <c r="E161" s="53" t="s">
        <v>45</v>
      </c>
      <c r="F161" s="1" t="s">
        <v>454</v>
      </c>
      <c r="G161" s="3" t="s">
        <v>105</v>
      </c>
      <c r="H161" s="1" t="s">
        <v>18</v>
      </c>
      <c r="I161" s="31" t="s">
        <v>98</v>
      </c>
    </row>
    <row r="162" spans="1:10" ht="28.5" x14ac:dyDescent="0.2">
      <c r="A162" s="1">
        <v>155</v>
      </c>
      <c r="B162" s="7">
        <v>42849</v>
      </c>
      <c r="C162" s="6" t="s">
        <v>10</v>
      </c>
      <c r="D162" s="1" t="s">
        <v>7</v>
      </c>
      <c r="E162" s="1" t="s">
        <v>41</v>
      </c>
      <c r="F162" s="1" t="s">
        <v>42</v>
      </c>
      <c r="G162" s="3" t="s">
        <v>105</v>
      </c>
      <c r="H162" s="1" t="s">
        <v>18</v>
      </c>
      <c r="I162" s="31" t="s">
        <v>98</v>
      </c>
    </row>
    <row r="163" spans="1:10" ht="29.25" x14ac:dyDescent="0.25">
      <c r="A163" s="31">
        <v>156</v>
      </c>
      <c r="B163" s="7">
        <v>42850</v>
      </c>
      <c r="C163" s="6" t="s">
        <v>10</v>
      </c>
      <c r="D163" s="1" t="s">
        <v>4</v>
      </c>
      <c r="E163" s="53" t="s">
        <v>45</v>
      </c>
      <c r="F163" s="1" t="s">
        <v>454</v>
      </c>
      <c r="G163" s="3" t="s">
        <v>105</v>
      </c>
      <c r="H163" s="1" t="s">
        <v>18</v>
      </c>
      <c r="I163" s="31" t="s">
        <v>98</v>
      </c>
    </row>
    <row r="164" spans="1:10" ht="28.5" x14ac:dyDescent="0.2">
      <c r="A164" s="31">
        <v>157</v>
      </c>
      <c r="B164" s="7">
        <v>42850</v>
      </c>
      <c r="C164" s="6" t="s">
        <v>10</v>
      </c>
      <c r="D164" s="1" t="s">
        <v>20</v>
      </c>
      <c r="E164" s="1" t="s">
        <v>41</v>
      </c>
      <c r="F164" s="1" t="s">
        <v>42</v>
      </c>
      <c r="G164" s="3" t="s">
        <v>105</v>
      </c>
      <c r="H164" s="1" t="s">
        <v>18</v>
      </c>
      <c r="I164" s="31" t="s">
        <v>98</v>
      </c>
    </row>
    <row r="165" spans="1:10" ht="28.5" x14ac:dyDescent="0.2">
      <c r="A165" s="1">
        <v>158</v>
      </c>
      <c r="B165" s="7">
        <v>42850</v>
      </c>
      <c r="C165" s="6" t="s">
        <v>10</v>
      </c>
      <c r="D165" s="1" t="s">
        <v>7</v>
      </c>
      <c r="E165" s="103" t="s">
        <v>49</v>
      </c>
      <c r="F165" s="103" t="s">
        <v>50</v>
      </c>
      <c r="G165" s="39" t="s">
        <v>105</v>
      </c>
      <c r="H165" s="103" t="s">
        <v>18</v>
      </c>
      <c r="I165" s="104" t="s">
        <v>98</v>
      </c>
      <c r="J165" s="1" t="s">
        <v>452</v>
      </c>
    </row>
    <row r="166" spans="1:10" ht="28.5" x14ac:dyDescent="0.2">
      <c r="A166" s="31">
        <v>159</v>
      </c>
      <c r="B166" s="7">
        <v>42851</v>
      </c>
      <c r="C166" s="6" t="s">
        <v>10</v>
      </c>
      <c r="D166" s="1" t="s">
        <v>7</v>
      </c>
      <c r="E166" s="103" t="s">
        <v>49</v>
      </c>
      <c r="F166" s="103" t="s">
        <v>50</v>
      </c>
      <c r="G166" s="39" t="s">
        <v>105</v>
      </c>
      <c r="H166" s="103" t="s">
        <v>18</v>
      </c>
      <c r="I166" s="104" t="s">
        <v>98</v>
      </c>
      <c r="J166" s="1" t="s">
        <v>452</v>
      </c>
    </row>
    <row r="167" spans="1:10" ht="29.25" x14ac:dyDescent="0.25">
      <c r="A167" s="31">
        <v>160</v>
      </c>
      <c r="B167" s="7">
        <v>42851</v>
      </c>
      <c r="C167" s="6" t="s">
        <v>10</v>
      </c>
      <c r="D167" s="1" t="s">
        <v>20</v>
      </c>
      <c r="E167" s="53" t="s">
        <v>45</v>
      </c>
      <c r="F167" s="1" t="s">
        <v>454</v>
      </c>
      <c r="G167" s="3" t="s">
        <v>105</v>
      </c>
      <c r="H167" s="1" t="s">
        <v>18</v>
      </c>
      <c r="I167" s="31" t="s">
        <v>98</v>
      </c>
    </row>
    <row r="168" spans="1:10" ht="28.5" x14ac:dyDescent="0.2">
      <c r="A168" s="1">
        <v>161</v>
      </c>
      <c r="B168" s="7">
        <v>42851</v>
      </c>
      <c r="C168" s="6" t="s">
        <v>10</v>
      </c>
      <c r="D168" s="1" t="s">
        <v>4</v>
      </c>
      <c r="E168" s="1" t="s">
        <v>41</v>
      </c>
      <c r="F168" s="1" t="s">
        <v>42</v>
      </c>
      <c r="G168" s="3" t="s">
        <v>105</v>
      </c>
      <c r="H168" s="1" t="s">
        <v>18</v>
      </c>
      <c r="I168" s="31" t="s">
        <v>98</v>
      </c>
    </row>
    <row r="169" spans="1:10" ht="28.5" x14ac:dyDescent="0.2">
      <c r="A169" s="31">
        <v>162</v>
      </c>
      <c r="B169" s="7">
        <v>42860</v>
      </c>
      <c r="C169" s="6" t="s">
        <v>10</v>
      </c>
      <c r="D169" s="1" t="s">
        <v>4</v>
      </c>
      <c r="E169" s="1" t="s">
        <v>49</v>
      </c>
      <c r="F169" s="1" t="s">
        <v>50</v>
      </c>
      <c r="G169" s="3" t="s">
        <v>105</v>
      </c>
      <c r="H169" s="1" t="s">
        <v>18</v>
      </c>
      <c r="I169" s="31" t="s">
        <v>98</v>
      </c>
    </row>
    <row r="170" spans="1:10" ht="28.5" x14ac:dyDescent="0.2">
      <c r="A170" s="1">
        <v>163</v>
      </c>
      <c r="B170" s="7">
        <v>42861</v>
      </c>
      <c r="C170" s="6" t="s">
        <v>10</v>
      </c>
      <c r="D170" s="1" t="s">
        <v>4</v>
      </c>
      <c r="E170" s="1" t="s">
        <v>49</v>
      </c>
      <c r="F170" s="1" t="s">
        <v>50</v>
      </c>
      <c r="G170" s="3" t="s">
        <v>105</v>
      </c>
      <c r="H170" s="1" t="s">
        <v>18</v>
      </c>
      <c r="I170" s="31" t="s">
        <v>98</v>
      </c>
    </row>
    <row r="171" spans="1:10" ht="28.5" x14ac:dyDescent="0.2">
      <c r="A171" s="31">
        <v>164</v>
      </c>
      <c r="B171" s="7">
        <v>42860</v>
      </c>
      <c r="C171" s="6" t="s">
        <v>10</v>
      </c>
      <c r="D171" s="1" t="s">
        <v>20</v>
      </c>
      <c r="E171" s="1" t="s">
        <v>49</v>
      </c>
      <c r="F171" s="1" t="s">
        <v>50</v>
      </c>
      <c r="G171" s="3" t="s">
        <v>105</v>
      </c>
      <c r="H171" s="1" t="s">
        <v>18</v>
      </c>
      <c r="I171" s="31" t="s">
        <v>98</v>
      </c>
    </row>
    <row r="172" spans="1:10" ht="28.5" x14ac:dyDescent="0.2">
      <c r="A172" s="1">
        <v>165</v>
      </c>
      <c r="B172" s="7">
        <v>42861</v>
      </c>
      <c r="C172" s="6" t="s">
        <v>10</v>
      </c>
      <c r="D172" s="1" t="s">
        <v>20</v>
      </c>
      <c r="E172" s="1" t="s">
        <v>49</v>
      </c>
      <c r="F172" s="1" t="s">
        <v>50</v>
      </c>
      <c r="G172" s="3" t="s">
        <v>105</v>
      </c>
      <c r="H172" s="1" t="s">
        <v>18</v>
      </c>
      <c r="I172" s="31" t="s">
        <v>98</v>
      </c>
    </row>
    <row r="173" spans="1:10" ht="28.5" x14ac:dyDescent="0.2">
      <c r="A173" s="31">
        <v>166</v>
      </c>
      <c r="B173" s="7">
        <v>42860</v>
      </c>
      <c r="C173" s="6" t="s">
        <v>10</v>
      </c>
      <c r="D173" s="1" t="s">
        <v>6</v>
      </c>
      <c r="E173" s="1" t="s">
        <v>41</v>
      </c>
      <c r="F173" s="1" t="s">
        <v>42</v>
      </c>
      <c r="G173" s="3" t="s">
        <v>105</v>
      </c>
      <c r="H173" s="1" t="s">
        <v>18</v>
      </c>
      <c r="I173" s="31" t="s">
        <v>98</v>
      </c>
    </row>
    <row r="174" spans="1:10" ht="28.5" x14ac:dyDescent="0.2">
      <c r="A174" s="1">
        <v>167</v>
      </c>
      <c r="B174" s="7">
        <v>42860</v>
      </c>
      <c r="C174" s="6" t="s">
        <v>10</v>
      </c>
      <c r="D174" s="1" t="s">
        <v>7</v>
      </c>
      <c r="E174" s="1" t="s">
        <v>36</v>
      </c>
      <c r="F174" s="1" t="s">
        <v>21</v>
      </c>
      <c r="G174" s="3" t="s">
        <v>105</v>
      </c>
      <c r="H174" s="1" t="s">
        <v>18</v>
      </c>
      <c r="I174" s="31" t="s">
        <v>98</v>
      </c>
    </row>
    <row r="175" spans="1:10" ht="29.25" x14ac:dyDescent="0.25">
      <c r="A175" s="31">
        <v>168</v>
      </c>
      <c r="B175" s="7">
        <v>42861</v>
      </c>
      <c r="C175" s="6" t="s">
        <v>10</v>
      </c>
      <c r="D175" s="1" t="s">
        <v>6</v>
      </c>
      <c r="E175" s="53" t="s">
        <v>45</v>
      </c>
      <c r="F175" s="1" t="s">
        <v>454</v>
      </c>
      <c r="G175" s="3" t="s">
        <v>105</v>
      </c>
      <c r="H175" s="1" t="s">
        <v>18</v>
      </c>
      <c r="I175" s="31" t="s">
        <v>98</v>
      </c>
    </row>
    <row r="176" spans="1:10" ht="29.25" x14ac:dyDescent="0.25">
      <c r="A176" s="1">
        <v>169</v>
      </c>
      <c r="B176" s="7">
        <v>42861</v>
      </c>
      <c r="C176" s="6" t="s">
        <v>10</v>
      </c>
      <c r="D176" s="1" t="s">
        <v>7</v>
      </c>
      <c r="E176" s="53" t="s">
        <v>101</v>
      </c>
      <c r="F176" s="1" t="s">
        <v>102</v>
      </c>
      <c r="G176" s="3" t="s">
        <v>105</v>
      </c>
      <c r="H176" s="1" t="s">
        <v>18</v>
      </c>
      <c r="I176" s="31" t="s">
        <v>98</v>
      </c>
    </row>
    <row r="177" spans="1:9" ht="28.5" x14ac:dyDescent="0.2">
      <c r="A177" s="31">
        <v>170</v>
      </c>
      <c r="B177" s="7">
        <v>42863</v>
      </c>
      <c r="C177" s="6" t="s">
        <v>10</v>
      </c>
      <c r="D177" s="1" t="s">
        <v>20</v>
      </c>
      <c r="E177" s="1" t="s">
        <v>306</v>
      </c>
      <c r="F177" s="1" t="s">
        <v>466</v>
      </c>
      <c r="G177" s="3" t="s">
        <v>105</v>
      </c>
      <c r="H177" s="1" t="s">
        <v>18</v>
      </c>
      <c r="I177" s="31" t="s">
        <v>98</v>
      </c>
    </row>
    <row r="178" spans="1:9" x14ac:dyDescent="0.2">
      <c r="A178" s="1">
        <v>171</v>
      </c>
      <c r="B178" s="7">
        <v>42863</v>
      </c>
      <c r="C178" s="6" t="s">
        <v>10</v>
      </c>
      <c r="D178" s="1" t="s">
        <v>4</v>
      </c>
      <c r="E178" s="1" t="s">
        <v>41</v>
      </c>
      <c r="F178" s="1" t="s">
        <v>42</v>
      </c>
      <c r="H178" s="1" t="s">
        <v>18</v>
      </c>
      <c r="I178" s="1" t="s">
        <v>98</v>
      </c>
    </row>
    <row r="179" spans="1:9" x14ac:dyDescent="0.2">
      <c r="A179" s="31">
        <v>172</v>
      </c>
      <c r="B179" s="7">
        <v>42863</v>
      </c>
      <c r="C179" s="6" t="s">
        <v>10</v>
      </c>
      <c r="D179" s="1" t="s">
        <v>6</v>
      </c>
      <c r="E179" s="1" t="s">
        <v>49</v>
      </c>
      <c r="F179" s="1" t="s">
        <v>50</v>
      </c>
      <c r="H179" s="1" t="s">
        <v>18</v>
      </c>
      <c r="I179" s="1" t="s">
        <v>98</v>
      </c>
    </row>
    <row r="180" spans="1:9" x14ac:dyDescent="0.2">
      <c r="A180" s="1">
        <v>173</v>
      </c>
      <c r="B180" s="7">
        <v>42864</v>
      </c>
      <c r="C180" s="6" t="s">
        <v>10</v>
      </c>
      <c r="D180" s="1" t="s">
        <v>6</v>
      </c>
      <c r="E180" s="1" t="s">
        <v>49</v>
      </c>
      <c r="F180" s="1" t="s">
        <v>50</v>
      </c>
      <c r="H180" s="1" t="s">
        <v>18</v>
      </c>
      <c r="I180" s="1" t="s">
        <v>98</v>
      </c>
    </row>
    <row r="181" spans="1:9" x14ac:dyDescent="0.2">
      <c r="A181" s="31">
        <v>174</v>
      </c>
      <c r="B181" s="7">
        <v>42863</v>
      </c>
      <c r="C181" s="6" t="s">
        <v>10</v>
      </c>
      <c r="D181" s="1" t="s">
        <v>7</v>
      </c>
      <c r="E181" s="1" t="s">
        <v>49</v>
      </c>
      <c r="F181" s="1" t="s">
        <v>50</v>
      </c>
      <c r="H181" s="1" t="s">
        <v>18</v>
      </c>
      <c r="I181" s="1" t="s">
        <v>98</v>
      </c>
    </row>
    <row r="182" spans="1:9" x14ac:dyDescent="0.2">
      <c r="A182" s="1">
        <v>175</v>
      </c>
      <c r="B182" s="7">
        <v>42864</v>
      </c>
      <c r="C182" s="6" t="s">
        <v>10</v>
      </c>
      <c r="D182" s="1" t="s">
        <v>7</v>
      </c>
      <c r="E182" s="1" t="s">
        <v>49</v>
      </c>
      <c r="F182" s="1" t="s">
        <v>50</v>
      </c>
      <c r="H182" s="1" t="s">
        <v>18</v>
      </c>
      <c r="I182" s="1" t="s">
        <v>98</v>
      </c>
    </row>
    <row r="183" spans="1:9" ht="15" x14ac:dyDescent="0.25">
      <c r="A183" s="31">
        <v>176</v>
      </c>
      <c r="B183" s="7">
        <v>42864</v>
      </c>
      <c r="C183" s="6" t="s">
        <v>10</v>
      </c>
      <c r="D183" s="1" t="s">
        <v>4</v>
      </c>
      <c r="E183" s="53" t="s">
        <v>101</v>
      </c>
      <c r="F183" s="1" t="s">
        <v>102</v>
      </c>
      <c r="H183" s="1" t="s">
        <v>18</v>
      </c>
      <c r="I183" s="1" t="s">
        <v>98</v>
      </c>
    </row>
    <row r="184" spans="1:9" x14ac:dyDescent="0.2">
      <c r="A184" s="1">
        <v>177</v>
      </c>
      <c r="B184" s="7">
        <v>42864</v>
      </c>
      <c r="C184" s="6" t="s">
        <v>10</v>
      </c>
      <c r="D184" s="1" t="s">
        <v>20</v>
      </c>
      <c r="E184" s="1" t="s">
        <v>41</v>
      </c>
      <c r="F184" s="1" t="s">
        <v>42</v>
      </c>
      <c r="H184" s="1" t="s">
        <v>18</v>
      </c>
      <c r="I184" s="1" t="s">
        <v>98</v>
      </c>
    </row>
    <row r="185" spans="1:9" x14ac:dyDescent="0.2">
      <c r="A185" s="31">
        <v>178</v>
      </c>
      <c r="B185" s="7">
        <v>42865</v>
      </c>
      <c r="C185" s="6" t="s">
        <v>10</v>
      </c>
      <c r="D185" s="1" t="s">
        <v>7</v>
      </c>
      <c r="E185" s="1" t="s">
        <v>57</v>
      </c>
      <c r="F185" s="1" t="s">
        <v>58</v>
      </c>
      <c r="H185" s="1" t="s">
        <v>18</v>
      </c>
      <c r="I185" s="1" t="s">
        <v>98</v>
      </c>
    </row>
    <row r="186" spans="1:9" x14ac:dyDescent="0.2">
      <c r="A186" s="1">
        <v>179</v>
      </c>
      <c r="B186" s="7">
        <v>42868</v>
      </c>
      <c r="C186" s="6" t="s">
        <v>10</v>
      </c>
      <c r="D186" s="1" t="s">
        <v>6</v>
      </c>
      <c r="E186" s="1" t="s">
        <v>41</v>
      </c>
      <c r="F186" s="1" t="s">
        <v>42</v>
      </c>
      <c r="H186" s="1" t="s">
        <v>18</v>
      </c>
      <c r="I186" s="1" t="s">
        <v>98</v>
      </c>
    </row>
    <row r="187" spans="1:9" x14ac:dyDescent="0.2">
      <c r="A187" s="31">
        <v>180</v>
      </c>
      <c r="B187" s="7">
        <v>42868</v>
      </c>
      <c r="C187" s="6" t="s">
        <v>10</v>
      </c>
      <c r="D187" s="1" t="s">
        <v>7</v>
      </c>
      <c r="E187" s="1" t="s">
        <v>41</v>
      </c>
      <c r="F187" s="1" t="s">
        <v>42</v>
      </c>
      <c r="H187" s="1" t="s">
        <v>18</v>
      </c>
      <c r="I187" s="1" t="s">
        <v>98</v>
      </c>
    </row>
    <row r="188" spans="1:9" x14ac:dyDescent="0.2">
      <c r="A188" s="1">
        <v>181</v>
      </c>
      <c r="B188" s="7">
        <v>42868</v>
      </c>
      <c r="C188" s="6" t="s">
        <v>10</v>
      </c>
      <c r="D188" s="1" t="s">
        <v>4</v>
      </c>
      <c r="E188" s="1" t="s">
        <v>41</v>
      </c>
      <c r="F188" s="1" t="s">
        <v>42</v>
      </c>
      <c r="H188" s="1" t="s">
        <v>18</v>
      </c>
      <c r="I188" s="1" t="s">
        <v>98</v>
      </c>
    </row>
    <row r="189" spans="1:9" x14ac:dyDescent="0.2">
      <c r="A189" s="31">
        <v>182</v>
      </c>
      <c r="B189" s="7">
        <v>42868</v>
      </c>
      <c r="C189" s="6" t="s">
        <v>10</v>
      </c>
      <c r="D189" s="1" t="s">
        <v>20</v>
      </c>
      <c r="E189" s="1" t="s">
        <v>41</v>
      </c>
      <c r="F189" s="1" t="s">
        <v>42</v>
      </c>
      <c r="H189" s="1" t="s">
        <v>18</v>
      </c>
      <c r="I189" s="1" t="s">
        <v>98</v>
      </c>
    </row>
    <row r="190" spans="1:9" x14ac:dyDescent="0.2">
      <c r="A190" s="1">
        <v>183</v>
      </c>
      <c r="B190" s="7">
        <v>42869</v>
      </c>
      <c r="C190" s="6" t="s">
        <v>10</v>
      </c>
      <c r="D190" s="1" t="s">
        <v>7</v>
      </c>
      <c r="E190" s="1" t="s">
        <v>36</v>
      </c>
      <c r="F190" s="1" t="s">
        <v>21</v>
      </c>
      <c r="H190" s="1" t="s">
        <v>18</v>
      </c>
      <c r="I190" s="1" t="s">
        <v>98</v>
      </c>
    </row>
    <row r="191" spans="1:9" x14ac:dyDescent="0.2">
      <c r="A191" s="31">
        <v>184</v>
      </c>
      <c r="B191" s="7">
        <v>42869</v>
      </c>
      <c r="C191" s="6" t="s">
        <v>10</v>
      </c>
      <c r="D191" s="1" t="s">
        <v>6</v>
      </c>
      <c r="E191" s="1" t="s">
        <v>306</v>
      </c>
      <c r="F191" s="1" t="s">
        <v>466</v>
      </c>
      <c r="H191" s="1" t="s">
        <v>18</v>
      </c>
      <c r="I191" s="1" t="s">
        <v>98</v>
      </c>
    </row>
    <row r="192" spans="1:9" x14ac:dyDescent="0.2">
      <c r="A192" s="1">
        <v>185</v>
      </c>
      <c r="B192" s="7">
        <v>42869</v>
      </c>
      <c r="C192" s="6" t="s">
        <v>10</v>
      </c>
      <c r="D192" s="1" t="s">
        <v>4</v>
      </c>
      <c r="E192" s="1" t="s">
        <v>49</v>
      </c>
      <c r="F192" s="1" t="s">
        <v>50</v>
      </c>
      <c r="H192" s="1" t="s">
        <v>18</v>
      </c>
      <c r="I192" s="1" t="s">
        <v>98</v>
      </c>
    </row>
    <row r="193" spans="1:9" x14ac:dyDescent="0.2">
      <c r="A193" s="31">
        <v>186</v>
      </c>
      <c r="B193" s="7">
        <v>42870</v>
      </c>
      <c r="C193" s="6" t="s">
        <v>10</v>
      </c>
      <c r="D193" s="1" t="s">
        <v>4</v>
      </c>
      <c r="E193" s="1" t="s">
        <v>49</v>
      </c>
      <c r="F193" s="1" t="s">
        <v>50</v>
      </c>
      <c r="H193" s="1" t="s">
        <v>18</v>
      </c>
      <c r="I193" s="1" t="s">
        <v>98</v>
      </c>
    </row>
    <row r="194" spans="1:9" x14ac:dyDescent="0.2">
      <c r="A194" s="1">
        <v>187</v>
      </c>
      <c r="B194" s="7">
        <v>42869</v>
      </c>
      <c r="C194" s="6" t="s">
        <v>10</v>
      </c>
      <c r="D194" s="1" t="s">
        <v>20</v>
      </c>
      <c r="E194" s="1" t="s">
        <v>49</v>
      </c>
      <c r="F194" s="1" t="s">
        <v>50</v>
      </c>
      <c r="H194" s="1" t="s">
        <v>18</v>
      </c>
      <c r="I194" s="1" t="s">
        <v>98</v>
      </c>
    </row>
    <row r="195" spans="1:9" x14ac:dyDescent="0.2">
      <c r="A195" s="31">
        <v>188</v>
      </c>
      <c r="B195" s="7">
        <v>42870</v>
      </c>
      <c r="C195" s="6" t="s">
        <v>10</v>
      </c>
      <c r="D195" s="1" t="s">
        <v>20</v>
      </c>
      <c r="E195" s="1" t="s">
        <v>49</v>
      </c>
      <c r="F195" s="1" t="s">
        <v>50</v>
      </c>
      <c r="H195" s="1" t="s">
        <v>18</v>
      </c>
      <c r="I195" s="1" t="s">
        <v>98</v>
      </c>
    </row>
    <row r="196" spans="1:9" x14ac:dyDescent="0.2">
      <c r="A196" s="1">
        <v>189</v>
      </c>
      <c r="B196" s="7">
        <v>42870</v>
      </c>
      <c r="C196" s="6" t="s">
        <v>10</v>
      </c>
      <c r="D196" s="1" t="s">
        <v>7</v>
      </c>
      <c r="E196" s="1" t="s">
        <v>306</v>
      </c>
      <c r="F196" s="1" t="s">
        <v>466</v>
      </c>
      <c r="H196" s="1" t="s">
        <v>18</v>
      </c>
      <c r="I196" s="1" t="s">
        <v>98</v>
      </c>
    </row>
    <row r="197" spans="1:9" x14ac:dyDescent="0.2">
      <c r="A197" s="31">
        <v>190</v>
      </c>
      <c r="B197" s="7">
        <v>42870</v>
      </c>
      <c r="C197" s="6" t="s">
        <v>10</v>
      </c>
      <c r="D197" s="1" t="s">
        <v>6</v>
      </c>
      <c r="E197" s="1" t="s">
        <v>41</v>
      </c>
      <c r="F197" s="1" t="s">
        <v>42</v>
      </c>
      <c r="H197" s="1" t="s">
        <v>18</v>
      </c>
      <c r="I197" s="1" t="s">
        <v>98</v>
      </c>
    </row>
    <row r="198" spans="1:9" x14ac:dyDescent="0.2">
      <c r="A198" s="1">
        <v>191</v>
      </c>
      <c r="B198" s="7">
        <v>42871</v>
      </c>
      <c r="C198" s="6" t="s">
        <v>10</v>
      </c>
      <c r="D198" s="1" t="s">
        <v>20</v>
      </c>
      <c r="E198" s="1" t="s">
        <v>306</v>
      </c>
      <c r="F198" s="1" t="s">
        <v>466</v>
      </c>
      <c r="H198" s="1" t="s">
        <v>18</v>
      </c>
      <c r="I198" s="1" t="s">
        <v>98</v>
      </c>
    </row>
    <row r="199" spans="1:9" x14ac:dyDescent="0.2">
      <c r="A199" s="31">
        <v>192</v>
      </c>
      <c r="B199" s="7">
        <v>42871</v>
      </c>
      <c r="C199" s="6" t="s">
        <v>10</v>
      </c>
      <c r="D199" s="1" t="s">
        <v>6</v>
      </c>
      <c r="E199" s="1" t="s">
        <v>49</v>
      </c>
      <c r="F199" s="1" t="s">
        <v>50</v>
      </c>
      <c r="H199" s="1" t="s">
        <v>18</v>
      </c>
      <c r="I199" s="1" t="s">
        <v>98</v>
      </c>
    </row>
    <row r="200" spans="1:9" x14ac:dyDescent="0.2">
      <c r="A200" s="1">
        <v>193</v>
      </c>
      <c r="B200" s="7">
        <v>42872</v>
      </c>
      <c r="C200" s="6" t="s">
        <v>10</v>
      </c>
      <c r="D200" s="1" t="s">
        <v>6</v>
      </c>
      <c r="E200" s="1" t="s">
        <v>49</v>
      </c>
      <c r="F200" s="1" t="s">
        <v>50</v>
      </c>
      <c r="H200" s="1" t="s">
        <v>18</v>
      </c>
      <c r="I200" s="1" t="s">
        <v>98</v>
      </c>
    </row>
    <row r="201" spans="1:9" x14ac:dyDescent="0.2">
      <c r="A201" s="31">
        <v>194</v>
      </c>
      <c r="B201" s="7">
        <v>42871</v>
      </c>
      <c r="C201" s="6" t="s">
        <v>10</v>
      </c>
      <c r="D201" s="1" t="s">
        <v>7</v>
      </c>
      <c r="E201" s="1" t="s">
        <v>49</v>
      </c>
      <c r="F201" s="1" t="s">
        <v>50</v>
      </c>
      <c r="H201" s="1" t="s">
        <v>18</v>
      </c>
      <c r="I201" s="1" t="s">
        <v>98</v>
      </c>
    </row>
    <row r="202" spans="1:9" x14ac:dyDescent="0.2">
      <c r="A202" s="1">
        <v>195</v>
      </c>
      <c r="B202" s="7">
        <v>42872</v>
      </c>
      <c r="C202" s="6" t="s">
        <v>10</v>
      </c>
      <c r="D202" s="1" t="s">
        <v>7</v>
      </c>
      <c r="E202" s="1" t="s">
        <v>49</v>
      </c>
      <c r="F202" s="1" t="s">
        <v>50</v>
      </c>
      <c r="H202" s="1" t="s">
        <v>18</v>
      </c>
      <c r="I202" s="1" t="s">
        <v>98</v>
      </c>
    </row>
    <row r="203" spans="1:9" x14ac:dyDescent="0.2">
      <c r="A203" s="31">
        <v>196</v>
      </c>
      <c r="B203" s="7">
        <v>42871</v>
      </c>
      <c r="C203" s="6" t="s">
        <v>10</v>
      </c>
      <c r="D203" s="1" t="s">
        <v>4</v>
      </c>
      <c r="E203" s="1" t="s">
        <v>41</v>
      </c>
      <c r="F203" s="1" t="s">
        <v>42</v>
      </c>
      <c r="H203" s="1" t="s">
        <v>18</v>
      </c>
      <c r="I203" s="1" t="s">
        <v>98</v>
      </c>
    </row>
    <row r="204" spans="1:9" x14ac:dyDescent="0.2">
      <c r="A204" s="1">
        <v>197</v>
      </c>
      <c r="B204" s="7">
        <v>42872</v>
      </c>
      <c r="C204" s="6" t="s">
        <v>10</v>
      </c>
      <c r="D204" s="1" t="s">
        <v>20</v>
      </c>
      <c r="E204" s="1" t="s">
        <v>36</v>
      </c>
      <c r="F204" s="1" t="s">
        <v>21</v>
      </c>
      <c r="H204" s="1" t="s">
        <v>18</v>
      </c>
      <c r="I204" s="1" t="s">
        <v>98</v>
      </c>
    </row>
    <row r="205" spans="1:9" ht="15" x14ac:dyDescent="0.25">
      <c r="A205" s="31">
        <v>198</v>
      </c>
      <c r="B205" s="7">
        <v>42872</v>
      </c>
      <c r="C205" s="6" t="s">
        <v>10</v>
      </c>
      <c r="D205" s="1" t="s">
        <v>4</v>
      </c>
      <c r="E205" s="53" t="s">
        <v>45</v>
      </c>
      <c r="F205" s="1" t="s">
        <v>454</v>
      </c>
      <c r="H205" s="1" t="s">
        <v>18</v>
      </c>
      <c r="I205" s="1" t="s">
        <v>98</v>
      </c>
    </row>
    <row r="206" spans="1:9" ht="15" x14ac:dyDescent="0.25">
      <c r="A206" s="1">
        <v>199</v>
      </c>
      <c r="B206" s="7">
        <v>42875</v>
      </c>
      <c r="C206" s="6" t="s">
        <v>10</v>
      </c>
      <c r="D206" s="1" t="s">
        <v>6</v>
      </c>
      <c r="E206" s="53" t="s">
        <v>101</v>
      </c>
      <c r="F206" s="1" t="s">
        <v>102</v>
      </c>
      <c r="H206" s="1" t="s">
        <v>18</v>
      </c>
      <c r="I206" s="1" t="s">
        <v>98</v>
      </c>
    </row>
    <row r="207" spans="1:9" x14ac:dyDescent="0.2">
      <c r="A207" s="31">
        <v>200</v>
      </c>
      <c r="B207" s="7">
        <v>42875</v>
      </c>
      <c r="C207" s="6" t="s">
        <v>10</v>
      </c>
      <c r="D207" s="1" t="s">
        <v>7</v>
      </c>
      <c r="E207" s="1" t="s">
        <v>41</v>
      </c>
      <c r="F207" s="1" t="s">
        <v>42</v>
      </c>
      <c r="H207" s="1" t="s">
        <v>18</v>
      </c>
      <c r="I207" s="1" t="s">
        <v>98</v>
      </c>
    </row>
    <row r="208" spans="1:9" x14ac:dyDescent="0.2">
      <c r="A208" s="1">
        <v>201</v>
      </c>
      <c r="B208" s="7">
        <v>42875</v>
      </c>
      <c r="C208" s="6" t="s">
        <v>10</v>
      </c>
      <c r="D208" s="1" t="s">
        <v>4</v>
      </c>
      <c r="E208" s="1" t="s">
        <v>49</v>
      </c>
      <c r="F208" s="1" t="s">
        <v>50</v>
      </c>
      <c r="H208" s="1" t="s">
        <v>18</v>
      </c>
      <c r="I208" s="1" t="s">
        <v>98</v>
      </c>
    </row>
    <row r="209" spans="1:9" x14ac:dyDescent="0.2">
      <c r="A209" s="31">
        <v>202</v>
      </c>
      <c r="B209" s="7">
        <v>42877</v>
      </c>
      <c r="C209" s="6" t="s">
        <v>10</v>
      </c>
      <c r="D209" s="1" t="s">
        <v>4</v>
      </c>
      <c r="E209" s="1" t="s">
        <v>49</v>
      </c>
      <c r="F209" s="1" t="s">
        <v>50</v>
      </c>
      <c r="H209" s="1" t="s">
        <v>18</v>
      </c>
      <c r="I209" s="1" t="s">
        <v>98</v>
      </c>
    </row>
    <row r="210" spans="1:9" x14ac:dyDescent="0.2">
      <c r="A210" s="1">
        <v>203</v>
      </c>
      <c r="B210" s="7">
        <v>42875</v>
      </c>
      <c r="C210" s="6" t="s">
        <v>10</v>
      </c>
      <c r="D210" s="1" t="s">
        <v>20</v>
      </c>
      <c r="E210" s="1" t="s">
        <v>49</v>
      </c>
      <c r="F210" s="1" t="s">
        <v>50</v>
      </c>
      <c r="H210" s="1" t="s">
        <v>18</v>
      </c>
      <c r="I210" s="1" t="s">
        <v>98</v>
      </c>
    </row>
    <row r="211" spans="1:9" x14ac:dyDescent="0.2">
      <c r="A211" s="31">
        <v>204</v>
      </c>
      <c r="B211" s="7">
        <v>42877</v>
      </c>
      <c r="C211" s="6" t="s">
        <v>10</v>
      </c>
      <c r="D211" s="1" t="s">
        <v>20</v>
      </c>
      <c r="E211" s="1" t="s">
        <v>49</v>
      </c>
      <c r="F211" s="1" t="s">
        <v>50</v>
      </c>
      <c r="H211" s="1" t="s">
        <v>18</v>
      </c>
      <c r="I211" s="1" t="s">
        <v>98</v>
      </c>
    </row>
    <row r="212" spans="1:9" x14ac:dyDescent="0.2">
      <c r="A212" s="1">
        <v>205</v>
      </c>
      <c r="B212" s="7">
        <v>42877</v>
      </c>
      <c r="C212" s="6" t="s">
        <v>10</v>
      </c>
      <c r="D212" s="1" t="s">
        <v>7</v>
      </c>
      <c r="E212" s="1" t="s">
        <v>306</v>
      </c>
      <c r="F212" s="1" t="s">
        <v>466</v>
      </c>
      <c r="H212" s="1" t="s">
        <v>18</v>
      </c>
      <c r="I212" s="1" t="s">
        <v>98</v>
      </c>
    </row>
    <row r="213" spans="1:9" x14ac:dyDescent="0.2">
      <c r="A213" s="31">
        <v>206</v>
      </c>
      <c r="B213" s="7">
        <v>42877</v>
      </c>
      <c r="C213" s="6" t="s">
        <v>10</v>
      </c>
      <c r="D213" s="1" t="s">
        <v>6</v>
      </c>
      <c r="E213" s="1" t="s">
        <v>41</v>
      </c>
      <c r="F213" s="1" t="s">
        <v>42</v>
      </c>
      <c r="H213" s="1" t="s">
        <v>18</v>
      </c>
      <c r="I213" s="1" t="s">
        <v>98</v>
      </c>
    </row>
    <row r="214" spans="1:9" x14ac:dyDescent="0.2">
      <c r="A214" s="1">
        <v>207</v>
      </c>
      <c r="B214" s="7">
        <v>42878</v>
      </c>
      <c r="C214" s="6" t="s">
        <v>10</v>
      </c>
      <c r="D214" s="1" t="s">
        <v>20</v>
      </c>
      <c r="E214" s="1" t="s">
        <v>306</v>
      </c>
      <c r="F214" s="1" t="s">
        <v>466</v>
      </c>
      <c r="H214" s="1" t="s">
        <v>18</v>
      </c>
      <c r="I214" s="1" t="s">
        <v>98</v>
      </c>
    </row>
    <row r="215" spans="1:9" x14ac:dyDescent="0.2">
      <c r="A215" s="31">
        <v>208</v>
      </c>
      <c r="B215" s="7">
        <v>42878</v>
      </c>
      <c r="C215" s="6" t="s">
        <v>10</v>
      </c>
      <c r="D215" s="1" t="s">
        <v>4</v>
      </c>
      <c r="E215" s="1" t="s">
        <v>36</v>
      </c>
      <c r="F215" s="1" t="s">
        <v>21</v>
      </c>
      <c r="H215" s="1" t="s">
        <v>18</v>
      </c>
      <c r="I215" s="1" t="s">
        <v>98</v>
      </c>
    </row>
    <row r="216" spans="1:9" x14ac:dyDescent="0.2">
      <c r="A216" s="1">
        <v>209</v>
      </c>
      <c r="B216" s="7">
        <v>42878</v>
      </c>
      <c r="C216" s="6" t="s">
        <v>10</v>
      </c>
      <c r="D216" s="1" t="s">
        <v>7</v>
      </c>
      <c r="E216" s="1" t="s">
        <v>49</v>
      </c>
      <c r="F216" s="1" t="s">
        <v>50</v>
      </c>
      <c r="H216" s="1" t="s">
        <v>18</v>
      </c>
      <c r="I216" s="1" t="s">
        <v>98</v>
      </c>
    </row>
    <row r="217" spans="1:9" x14ac:dyDescent="0.2">
      <c r="A217" s="31">
        <v>210</v>
      </c>
      <c r="B217" s="7">
        <v>42879</v>
      </c>
      <c r="C217" s="6" t="s">
        <v>10</v>
      </c>
      <c r="D217" s="1" t="s">
        <v>7</v>
      </c>
      <c r="E217" s="1" t="s">
        <v>49</v>
      </c>
      <c r="F217" s="1" t="s">
        <v>50</v>
      </c>
      <c r="H217" s="1" t="s">
        <v>18</v>
      </c>
      <c r="I217" s="1" t="s">
        <v>98</v>
      </c>
    </row>
    <row r="218" spans="1:9" ht="15" x14ac:dyDescent="0.25">
      <c r="A218" s="1">
        <v>211</v>
      </c>
      <c r="B218" s="7">
        <v>42879</v>
      </c>
      <c r="C218" s="6" t="s">
        <v>10</v>
      </c>
      <c r="D218" s="1" t="s">
        <v>4</v>
      </c>
      <c r="E218" s="53" t="s">
        <v>101</v>
      </c>
      <c r="F218" s="1" t="s">
        <v>102</v>
      </c>
      <c r="H218" s="1" t="s">
        <v>18</v>
      </c>
      <c r="I218" s="1" t="s">
        <v>98</v>
      </c>
    </row>
    <row r="219" spans="1:9" x14ac:dyDescent="0.2">
      <c r="A219" s="31">
        <v>212</v>
      </c>
      <c r="B219" s="7">
        <v>42879</v>
      </c>
      <c r="C219" s="6" t="s">
        <v>10</v>
      </c>
      <c r="D219" s="1" t="s">
        <v>20</v>
      </c>
      <c r="E219" s="1" t="s">
        <v>36</v>
      </c>
      <c r="F219" s="1" t="s">
        <v>21</v>
      </c>
      <c r="H219" s="1" t="s">
        <v>18</v>
      </c>
      <c r="I219" s="1" t="s">
        <v>98</v>
      </c>
    </row>
    <row r="220" spans="1:9" x14ac:dyDescent="0.2">
      <c r="A220" s="1">
        <v>213</v>
      </c>
      <c r="B220" s="7">
        <v>42878</v>
      </c>
      <c r="C220" s="6" t="s">
        <v>10</v>
      </c>
      <c r="D220" s="1" t="s">
        <v>6</v>
      </c>
      <c r="E220" s="1" t="s">
        <v>49</v>
      </c>
      <c r="F220" s="1" t="s">
        <v>50</v>
      </c>
      <c r="H220" s="1" t="s">
        <v>18</v>
      </c>
      <c r="I220" s="1" t="s">
        <v>98</v>
      </c>
    </row>
    <row r="221" spans="1:9" x14ac:dyDescent="0.2">
      <c r="A221" s="31">
        <v>214</v>
      </c>
      <c r="B221" s="7">
        <v>42879</v>
      </c>
      <c r="C221" s="6" t="s">
        <v>10</v>
      </c>
      <c r="D221" s="1" t="s">
        <v>6</v>
      </c>
      <c r="E221" s="1" t="s">
        <v>49</v>
      </c>
      <c r="F221" s="1" t="s">
        <v>50</v>
      </c>
      <c r="H221" s="1" t="s">
        <v>18</v>
      </c>
      <c r="I221" s="1" t="s">
        <v>98</v>
      </c>
    </row>
    <row r="222" spans="1:9" x14ac:dyDescent="0.2">
      <c r="A222" s="1">
        <v>215</v>
      </c>
      <c r="B222" s="7">
        <v>42881</v>
      </c>
      <c r="C222" s="6" t="s">
        <v>10</v>
      </c>
      <c r="D222" s="1" t="s">
        <v>20</v>
      </c>
      <c r="E222" s="1" t="s">
        <v>306</v>
      </c>
      <c r="F222" s="1" t="s">
        <v>466</v>
      </c>
      <c r="H222" s="1" t="s">
        <v>18</v>
      </c>
      <c r="I222" s="1" t="s">
        <v>98</v>
      </c>
    </row>
    <row r="223" spans="1:9" x14ac:dyDescent="0.2">
      <c r="A223" s="31">
        <v>216</v>
      </c>
      <c r="B223" s="7">
        <v>42881</v>
      </c>
      <c r="C223" s="6" t="s">
        <v>10</v>
      </c>
      <c r="D223" s="1" t="s">
        <v>6</v>
      </c>
      <c r="E223" s="1" t="s">
        <v>306</v>
      </c>
      <c r="F223" s="1" t="s">
        <v>466</v>
      </c>
      <c r="H223" s="1" t="s">
        <v>18</v>
      </c>
      <c r="I223" s="1" t="s">
        <v>98</v>
      </c>
    </row>
    <row r="224" spans="1:9" x14ac:dyDescent="0.2">
      <c r="A224" s="1">
        <v>217</v>
      </c>
      <c r="B224" s="7">
        <v>42881</v>
      </c>
      <c r="C224" s="6" t="s">
        <v>10</v>
      </c>
      <c r="D224" s="1" t="s">
        <v>7</v>
      </c>
      <c r="E224" s="1" t="s">
        <v>41</v>
      </c>
      <c r="F224" s="1" t="s">
        <v>42</v>
      </c>
      <c r="H224" s="1" t="s">
        <v>18</v>
      </c>
      <c r="I224" s="1" t="s">
        <v>98</v>
      </c>
    </row>
    <row r="225" spans="1:9" x14ac:dyDescent="0.2">
      <c r="A225" s="31">
        <v>218</v>
      </c>
      <c r="B225" s="7">
        <v>42881</v>
      </c>
      <c r="C225" s="6" t="s">
        <v>10</v>
      </c>
      <c r="D225" s="1" t="s">
        <v>4</v>
      </c>
      <c r="E225" s="1" t="s">
        <v>41</v>
      </c>
      <c r="F225" s="1" t="s">
        <v>42</v>
      </c>
      <c r="H225" s="1" t="s">
        <v>18</v>
      </c>
      <c r="I225" s="1" t="s">
        <v>98</v>
      </c>
    </row>
    <row r="226" spans="1:9" x14ac:dyDescent="0.2">
      <c r="A226" s="1">
        <v>219</v>
      </c>
      <c r="B226" s="7">
        <v>42882</v>
      </c>
      <c r="C226" s="6" t="s">
        <v>10</v>
      </c>
      <c r="D226" s="1" t="s">
        <v>6</v>
      </c>
      <c r="E226" s="1" t="s">
        <v>41</v>
      </c>
      <c r="F226" s="1" t="s">
        <v>42</v>
      </c>
      <c r="H226" s="1" t="s">
        <v>18</v>
      </c>
      <c r="I226" s="1" t="s">
        <v>98</v>
      </c>
    </row>
    <row r="227" spans="1:9" x14ac:dyDescent="0.2">
      <c r="A227" s="31">
        <v>220</v>
      </c>
      <c r="B227" s="7">
        <v>42882</v>
      </c>
      <c r="C227" s="6" t="s">
        <v>10</v>
      </c>
      <c r="D227" s="1" t="s">
        <v>20</v>
      </c>
      <c r="E227" s="1" t="s">
        <v>41</v>
      </c>
      <c r="F227" s="1" t="s">
        <v>42</v>
      </c>
      <c r="H227" s="1" t="s">
        <v>18</v>
      </c>
      <c r="I227" s="1" t="s">
        <v>98</v>
      </c>
    </row>
    <row r="228" spans="1:9" ht="15" x14ac:dyDescent="0.25">
      <c r="A228" s="1">
        <v>221</v>
      </c>
      <c r="B228" s="7">
        <v>42882</v>
      </c>
      <c r="C228" s="6" t="s">
        <v>10</v>
      </c>
      <c r="D228" s="1" t="s">
        <v>7</v>
      </c>
      <c r="E228" s="53" t="s">
        <v>45</v>
      </c>
      <c r="F228" s="1" t="s">
        <v>454</v>
      </c>
      <c r="H228" s="1" t="s">
        <v>18</v>
      </c>
      <c r="I228" s="1" t="s">
        <v>98</v>
      </c>
    </row>
    <row r="229" spans="1:9" x14ac:dyDescent="0.2">
      <c r="A229" s="31">
        <v>222</v>
      </c>
      <c r="B229" s="7">
        <v>42882</v>
      </c>
      <c r="C229" s="6" t="s">
        <v>10</v>
      </c>
      <c r="D229" s="1" t="s">
        <v>4</v>
      </c>
      <c r="E229" s="1" t="s">
        <v>306</v>
      </c>
      <c r="F229" s="1" t="s">
        <v>466</v>
      </c>
      <c r="H229" s="1" t="s">
        <v>18</v>
      </c>
      <c r="I229" s="1" t="s">
        <v>98</v>
      </c>
    </row>
    <row r="230" spans="1:9" x14ac:dyDescent="0.2">
      <c r="A230" s="1">
        <v>223</v>
      </c>
      <c r="B230" s="7">
        <v>42883</v>
      </c>
      <c r="C230" s="6" t="s">
        <v>10</v>
      </c>
      <c r="D230" s="1" t="s">
        <v>4</v>
      </c>
      <c r="E230" s="1" t="s">
        <v>41</v>
      </c>
      <c r="F230" s="1" t="s">
        <v>42</v>
      </c>
      <c r="H230" s="1" t="s">
        <v>18</v>
      </c>
      <c r="I230" s="1" t="s">
        <v>98</v>
      </c>
    </row>
    <row r="231" spans="1:9" x14ac:dyDescent="0.2">
      <c r="A231" s="31">
        <v>224</v>
      </c>
      <c r="B231" s="7">
        <v>42883</v>
      </c>
      <c r="C231" s="6" t="s">
        <v>10</v>
      </c>
      <c r="D231" s="1" t="s">
        <v>7</v>
      </c>
      <c r="E231" s="1" t="s">
        <v>41</v>
      </c>
      <c r="F231" s="1" t="s">
        <v>42</v>
      </c>
      <c r="H231" s="1" t="s">
        <v>18</v>
      </c>
      <c r="I231" s="1" t="s">
        <v>98</v>
      </c>
    </row>
    <row r="232" spans="1:9" ht="15" x14ac:dyDescent="0.25">
      <c r="A232" s="1">
        <v>225</v>
      </c>
      <c r="B232" s="7">
        <v>42883</v>
      </c>
      <c r="C232" s="6" t="s">
        <v>10</v>
      </c>
      <c r="D232" s="1" t="s">
        <v>6</v>
      </c>
      <c r="E232" s="53" t="s">
        <v>45</v>
      </c>
      <c r="F232" s="1" t="s">
        <v>454</v>
      </c>
      <c r="H232" s="1" t="s">
        <v>18</v>
      </c>
      <c r="I232" s="1" t="s">
        <v>98</v>
      </c>
    </row>
    <row r="233" spans="1:9" x14ac:dyDescent="0.2">
      <c r="A233" s="31">
        <v>226</v>
      </c>
      <c r="B233" s="7">
        <v>42883</v>
      </c>
      <c r="C233" s="6" t="s">
        <v>10</v>
      </c>
      <c r="D233" s="1" t="s">
        <v>20</v>
      </c>
      <c r="E233" s="1" t="s">
        <v>306</v>
      </c>
      <c r="F233" s="1" t="s">
        <v>466</v>
      </c>
      <c r="H233" s="1" t="s">
        <v>18</v>
      </c>
      <c r="I233" s="1" t="s">
        <v>98</v>
      </c>
    </row>
    <row r="234" spans="1:9" ht="15" x14ac:dyDescent="0.25">
      <c r="A234" s="1">
        <v>227</v>
      </c>
      <c r="B234" s="7">
        <v>42884</v>
      </c>
      <c r="C234" s="6" t="s">
        <v>10</v>
      </c>
      <c r="D234" s="1" t="s">
        <v>7</v>
      </c>
      <c r="E234" s="53" t="s">
        <v>45</v>
      </c>
      <c r="F234" s="1" t="s">
        <v>454</v>
      </c>
      <c r="H234" s="1" t="s">
        <v>18</v>
      </c>
      <c r="I234" s="1" t="s">
        <v>98</v>
      </c>
    </row>
    <row r="235" spans="1:9" x14ac:dyDescent="0.2">
      <c r="A235" s="31">
        <v>228</v>
      </c>
      <c r="B235" s="7">
        <v>42884</v>
      </c>
      <c r="C235" s="6" t="s">
        <v>10</v>
      </c>
      <c r="D235" s="1" t="s">
        <v>4</v>
      </c>
      <c r="E235" s="1" t="s">
        <v>306</v>
      </c>
      <c r="F235" s="1" t="s">
        <v>466</v>
      </c>
      <c r="H235" s="1" t="s">
        <v>18</v>
      </c>
      <c r="I235" s="1" t="s">
        <v>98</v>
      </c>
    </row>
    <row r="236" spans="1:9" x14ac:dyDescent="0.2">
      <c r="A236" s="1">
        <v>229</v>
      </c>
      <c r="B236" s="7">
        <v>42884</v>
      </c>
      <c r="C236" s="6" t="s">
        <v>10</v>
      </c>
      <c r="D236" s="1" t="s">
        <v>20</v>
      </c>
      <c r="E236" s="1" t="s">
        <v>41</v>
      </c>
      <c r="F236" s="1" t="s">
        <v>42</v>
      </c>
      <c r="H236" s="1" t="s">
        <v>18</v>
      </c>
      <c r="I236" s="1" t="s">
        <v>98</v>
      </c>
    </row>
    <row r="237" spans="1:9" x14ac:dyDescent="0.2">
      <c r="A237" s="31">
        <v>230</v>
      </c>
      <c r="B237" s="7">
        <v>42884</v>
      </c>
      <c r="C237" s="6" t="s">
        <v>10</v>
      </c>
      <c r="D237" s="1" t="s">
        <v>6</v>
      </c>
      <c r="E237" s="1" t="s">
        <v>41</v>
      </c>
      <c r="F237" s="1" t="s">
        <v>42</v>
      </c>
      <c r="H237" s="1" t="s">
        <v>18</v>
      </c>
      <c r="I237" s="1" t="s">
        <v>98</v>
      </c>
    </row>
    <row r="238" spans="1:9" x14ac:dyDescent="0.2">
      <c r="A238" s="1">
        <v>231</v>
      </c>
      <c r="B238" s="7">
        <v>42885</v>
      </c>
      <c r="C238" s="6" t="s">
        <v>10</v>
      </c>
      <c r="D238" s="1" t="s">
        <v>20</v>
      </c>
      <c r="E238" s="1" t="s">
        <v>306</v>
      </c>
      <c r="F238" s="1" t="s">
        <v>466</v>
      </c>
      <c r="H238" s="1" t="s">
        <v>18</v>
      </c>
      <c r="I238" s="1" t="s">
        <v>98</v>
      </c>
    </row>
    <row r="239" spans="1:9" x14ac:dyDescent="0.2">
      <c r="A239" s="31">
        <v>232</v>
      </c>
      <c r="B239" s="7">
        <v>42885</v>
      </c>
      <c r="C239" s="6" t="s">
        <v>10</v>
      </c>
      <c r="D239" s="1" t="s">
        <v>6</v>
      </c>
      <c r="E239" s="1" t="s">
        <v>306</v>
      </c>
      <c r="F239" s="1" t="s">
        <v>466</v>
      </c>
      <c r="H239" s="1" t="s">
        <v>18</v>
      </c>
      <c r="I239" s="1" t="s">
        <v>98</v>
      </c>
    </row>
    <row r="240" spans="1:9" x14ac:dyDescent="0.2">
      <c r="A240" s="1">
        <v>233</v>
      </c>
      <c r="B240" s="7">
        <v>42885</v>
      </c>
      <c r="C240" s="6" t="s">
        <v>10</v>
      </c>
      <c r="D240" s="1" t="s">
        <v>7</v>
      </c>
      <c r="E240" s="1" t="s">
        <v>36</v>
      </c>
      <c r="F240" s="1" t="s">
        <v>21</v>
      </c>
      <c r="H240" s="1" t="s">
        <v>18</v>
      </c>
      <c r="I240" s="1" t="s">
        <v>98</v>
      </c>
    </row>
    <row r="241" spans="1:9" x14ac:dyDescent="0.2">
      <c r="A241" s="31">
        <v>234</v>
      </c>
      <c r="B241" s="7">
        <v>42885</v>
      </c>
      <c r="C241" s="6" t="s">
        <v>10</v>
      </c>
      <c r="D241" s="1" t="s">
        <v>4</v>
      </c>
      <c r="E241" s="1" t="s">
        <v>41</v>
      </c>
      <c r="F241" s="1" t="s">
        <v>42</v>
      </c>
      <c r="H241" s="1" t="s">
        <v>18</v>
      </c>
      <c r="I241" s="1" t="s">
        <v>98</v>
      </c>
    </row>
    <row r="242" spans="1:9" x14ac:dyDescent="0.2">
      <c r="A242" s="1">
        <v>235</v>
      </c>
      <c r="B242" s="7">
        <v>42887</v>
      </c>
      <c r="C242" s="6" t="s">
        <v>10</v>
      </c>
      <c r="D242" s="1" t="s">
        <v>7</v>
      </c>
      <c r="E242" s="1" t="s">
        <v>306</v>
      </c>
      <c r="F242" s="1" t="s">
        <v>466</v>
      </c>
      <c r="H242" s="1" t="s">
        <v>18</v>
      </c>
      <c r="I242" s="1" t="s">
        <v>98</v>
      </c>
    </row>
    <row r="243" spans="1:9" ht="15" x14ac:dyDescent="0.25">
      <c r="A243" s="31">
        <v>236</v>
      </c>
      <c r="B243" s="7">
        <v>42887</v>
      </c>
      <c r="C243" s="6" t="s">
        <v>10</v>
      </c>
      <c r="D243" s="1" t="s">
        <v>4</v>
      </c>
      <c r="E243" s="53" t="s">
        <v>45</v>
      </c>
      <c r="F243" s="1" t="s">
        <v>454</v>
      </c>
      <c r="H243" s="1" t="s">
        <v>18</v>
      </c>
      <c r="I243" s="1" t="s">
        <v>98</v>
      </c>
    </row>
    <row r="244" spans="1:9" x14ac:dyDescent="0.2">
      <c r="A244" s="1">
        <v>237</v>
      </c>
      <c r="B244" s="7">
        <v>42887</v>
      </c>
      <c r="C244" s="6" t="s">
        <v>10</v>
      </c>
      <c r="D244" s="1" t="s">
        <v>6</v>
      </c>
      <c r="E244" s="1" t="s">
        <v>41</v>
      </c>
      <c r="F244" s="1" t="s">
        <v>42</v>
      </c>
      <c r="H244" s="1" t="s">
        <v>18</v>
      </c>
      <c r="I244" s="1" t="s">
        <v>98</v>
      </c>
    </row>
    <row r="245" spans="1:9" x14ac:dyDescent="0.2">
      <c r="A245" s="31">
        <v>238</v>
      </c>
      <c r="B245" s="7">
        <v>42887</v>
      </c>
      <c r="C245" s="6" t="s">
        <v>10</v>
      </c>
      <c r="D245" s="1" t="s">
        <v>20</v>
      </c>
      <c r="E245" s="1" t="s">
        <v>36</v>
      </c>
      <c r="F245" s="1" t="s">
        <v>21</v>
      </c>
      <c r="H245" s="1" t="s">
        <v>18</v>
      </c>
      <c r="I245" s="1" t="s">
        <v>98</v>
      </c>
    </row>
    <row r="246" spans="1:9" x14ac:dyDescent="0.2">
      <c r="A246" s="1">
        <v>239</v>
      </c>
      <c r="B246" s="7">
        <v>42889</v>
      </c>
      <c r="C246" s="6" t="s">
        <v>10</v>
      </c>
      <c r="D246" s="1" t="s">
        <v>7</v>
      </c>
      <c r="E246" s="1" t="s">
        <v>36</v>
      </c>
      <c r="F246" s="1" t="s">
        <v>21</v>
      </c>
      <c r="H246" s="1" t="s">
        <v>18</v>
      </c>
      <c r="I246" s="1" t="s">
        <v>98</v>
      </c>
    </row>
    <row r="247" spans="1:9" x14ac:dyDescent="0.2">
      <c r="A247" s="31">
        <v>240</v>
      </c>
      <c r="B247" s="7">
        <v>42889</v>
      </c>
      <c r="C247" s="6" t="s">
        <v>10</v>
      </c>
      <c r="D247" s="1" t="s">
        <v>4</v>
      </c>
      <c r="E247" s="1" t="s">
        <v>36</v>
      </c>
      <c r="F247" s="1" t="s">
        <v>21</v>
      </c>
      <c r="H247" s="1" t="s">
        <v>18</v>
      </c>
      <c r="I247" s="1" t="s">
        <v>98</v>
      </c>
    </row>
    <row r="248" spans="1:9" x14ac:dyDescent="0.2">
      <c r="A248" s="1">
        <v>241</v>
      </c>
      <c r="B248" s="7">
        <v>42889</v>
      </c>
      <c r="C248" s="6" t="s">
        <v>10</v>
      </c>
      <c r="D248" s="1" t="s">
        <v>6</v>
      </c>
      <c r="E248" s="1" t="s">
        <v>306</v>
      </c>
      <c r="F248" s="1" t="s">
        <v>466</v>
      </c>
      <c r="H248" s="1" t="s">
        <v>18</v>
      </c>
      <c r="I248" s="1" t="s">
        <v>98</v>
      </c>
    </row>
    <row r="249" spans="1:9" x14ac:dyDescent="0.2">
      <c r="A249" s="31">
        <v>242</v>
      </c>
      <c r="B249" s="7">
        <v>42889</v>
      </c>
      <c r="C249" s="6" t="s">
        <v>10</v>
      </c>
      <c r="D249" s="1" t="s">
        <v>20</v>
      </c>
      <c r="E249" s="59" t="s">
        <v>45</v>
      </c>
      <c r="F249" s="1" t="s">
        <v>454</v>
      </c>
      <c r="H249" s="1" t="s">
        <v>18</v>
      </c>
      <c r="I249" s="1" t="s">
        <v>98</v>
      </c>
    </row>
    <row r="250" spans="1:9" x14ac:dyDescent="0.2">
      <c r="A250" s="1">
        <v>243</v>
      </c>
      <c r="B250" s="105">
        <v>42890</v>
      </c>
      <c r="C250" s="106" t="s">
        <v>10</v>
      </c>
      <c r="D250" s="103" t="s">
        <v>7</v>
      </c>
      <c r="E250" s="103"/>
      <c r="F250" s="103"/>
      <c r="G250" s="39"/>
      <c r="H250" s="103"/>
      <c r="I250" s="103"/>
    </row>
    <row r="251" spans="1:9" x14ac:dyDescent="0.2">
      <c r="A251" s="31">
        <v>244</v>
      </c>
      <c r="B251" s="105">
        <v>42890</v>
      </c>
      <c r="C251" s="106" t="s">
        <v>10</v>
      </c>
      <c r="D251" s="103" t="s">
        <v>4</v>
      </c>
      <c r="E251" s="103"/>
      <c r="F251" s="103"/>
      <c r="G251" s="39"/>
      <c r="H251" s="103"/>
      <c r="I251" s="103"/>
    </row>
    <row r="252" spans="1:9" x14ac:dyDescent="0.2">
      <c r="A252" s="1">
        <v>245</v>
      </c>
      <c r="B252" s="105">
        <v>42890</v>
      </c>
      <c r="C252" s="106" t="s">
        <v>10</v>
      </c>
      <c r="D252" s="103" t="s">
        <v>6</v>
      </c>
      <c r="E252" s="103"/>
      <c r="F252" s="103"/>
      <c r="G252" s="39"/>
      <c r="H252" s="103"/>
      <c r="I252" s="103"/>
    </row>
    <row r="253" spans="1:9" x14ac:dyDescent="0.2">
      <c r="A253" s="31">
        <v>246</v>
      </c>
      <c r="B253" s="105">
        <v>42890</v>
      </c>
      <c r="C253" s="106" t="s">
        <v>10</v>
      </c>
      <c r="D253" s="103" t="s">
        <v>20</v>
      </c>
      <c r="E253" s="103"/>
      <c r="F253" s="103"/>
      <c r="G253" s="39"/>
      <c r="H253" s="103"/>
      <c r="I253" s="103"/>
    </row>
    <row r="254" spans="1:9" x14ac:dyDescent="0.2">
      <c r="A254" s="1">
        <v>247</v>
      </c>
      <c r="B254" s="7">
        <v>42891</v>
      </c>
      <c r="C254" s="6" t="s">
        <v>10</v>
      </c>
      <c r="D254" s="1" t="s">
        <v>7</v>
      </c>
      <c r="E254" s="59" t="s">
        <v>45</v>
      </c>
      <c r="F254" s="1" t="s">
        <v>454</v>
      </c>
      <c r="H254" s="1" t="s">
        <v>18</v>
      </c>
      <c r="I254" s="1" t="s">
        <v>98</v>
      </c>
    </row>
    <row r="255" spans="1:9" x14ac:dyDescent="0.2">
      <c r="A255" s="31">
        <v>248</v>
      </c>
      <c r="B255" s="7">
        <v>42891</v>
      </c>
      <c r="C255" s="6" t="s">
        <v>10</v>
      </c>
      <c r="D255" s="1" t="s">
        <v>4</v>
      </c>
      <c r="E255" s="1" t="s">
        <v>36</v>
      </c>
      <c r="F255" s="1" t="s">
        <v>21</v>
      </c>
      <c r="H255" s="1" t="s">
        <v>18</v>
      </c>
      <c r="I255" s="1" t="s">
        <v>98</v>
      </c>
    </row>
    <row r="256" spans="1:9" x14ac:dyDescent="0.2">
      <c r="A256" s="1">
        <v>249</v>
      </c>
      <c r="B256" s="7">
        <v>42891</v>
      </c>
      <c r="C256" s="6" t="s">
        <v>10</v>
      </c>
      <c r="D256" s="1" t="s">
        <v>6</v>
      </c>
      <c r="E256" s="59" t="s">
        <v>45</v>
      </c>
      <c r="F256" s="1" t="s">
        <v>454</v>
      </c>
      <c r="H256" s="1" t="s">
        <v>18</v>
      </c>
      <c r="I256" s="1" t="s">
        <v>98</v>
      </c>
    </row>
    <row r="257" spans="1:9" x14ac:dyDescent="0.2">
      <c r="A257" s="31">
        <v>250</v>
      </c>
      <c r="B257" s="7">
        <v>42891</v>
      </c>
      <c r="C257" s="6" t="s">
        <v>10</v>
      </c>
      <c r="D257" s="1" t="s">
        <v>20</v>
      </c>
      <c r="E257" s="1" t="s">
        <v>36</v>
      </c>
      <c r="F257" s="1" t="s">
        <v>21</v>
      </c>
      <c r="H257" s="1" t="s">
        <v>18</v>
      </c>
      <c r="I257" s="1" t="s">
        <v>98</v>
      </c>
    </row>
    <row r="258" spans="1:9" x14ac:dyDescent="0.2">
      <c r="A258" s="1">
        <v>251</v>
      </c>
      <c r="B258" s="7">
        <v>42892</v>
      </c>
      <c r="C258" s="6" t="s">
        <v>10</v>
      </c>
      <c r="D258" s="1" t="s">
        <v>7</v>
      </c>
      <c r="E258" s="1" t="s">
        <v>36</v>
      </c>
      <c r="F258" s="1" t="s">
        <v>21</v>
      </c>
      <c r="H258" s="1" t="s">
        <v>18</v>
      </c>
      <c r="I258" s="1" t="s">
        <v>98</v>
      </c>
    </row>
    <row r="259" spans="1:9" x14ac:dyDescent="0.2">
      <c r="A259" s="31">
        <v>252</v>
      </c>
      <c r="B259" s="7">
        <v>42892</v>
      </c>
      <c r="C259" s="6" t="s">
        <v>10</v>
      </c>
      <c r="D259" s="1" t="s">
        <v>4</v>
      </c>
      <c r="E259" s="59" t="s">
        <v>45</v>
      </c>
      <c r="F259" s="1" t="s">
        <v>454</v>
      </c>
      <c r="H259" s="1" t="s">
        <v>18</v>
      </c>
      <c r="I259" s="1" t="s">
        <v>98</v>
      </c>
    </row>
    <row r="260" spans="1:9" x14ac:dyDescent="0.2">
      <c r="A260" s="1">
        <v>253</v>
      </c>
      <c r="B260" s="7">
        <v>42892</v>
      </c>
      <c r="C260" s="6" t="s">
        <v>10</v>
      </c>
      <c r="D260" s="1" t="s">
        <v>6</v>
      </c>
      <c r="E260" s="1" t="s">
        <v>36</v>
      </c>
      <c r="F260" s="1" t="s">
        <v>21</v>
      </c>
      <c r="H260" s="1" t="s">
        <v>18</v>
      </c>
      <c r="I260" s="1" t="s">
        <v>98</v>
      </c>
    </row>
    <row r="261" spans="1:9" x14ac:dyDescent="0.2">
      <c r="A261" s="31">
        <v>254</v>
      </c>
      <c r="B261" s="7">
        <v>42892</v>
      </c>
      <c r="C261" s="6" t="s">
        <v>10</v>
      </c>
      <c r="D261" s="1" t="s">
        <v>20</v>
      </c>
      <c r="E261" s="59" t="s">
        <v>45</v>
      </c>
      <c r="F261" s="1" t="s">
        <v>454</v>
      </c>
      <c r="H261" s="1" t="s">
        <v>18</v>
      </c>
      <c r="I261" s="1" t="s">
        <v>98</v>
      </c>
    </row>
    <row r="262" spans="1:9" x14ac:dyDescent="0.2">
      <c r="A262" s="1">
        <v>255</v>
      </c>
      <c r="B262" s="7">
        <v>42893</v>
      </c>
      <c r="C262" s="6" t="s">
        <v>10</v>
      </c>
      <c r="D262" s="1" t="s">
        <v>7</v>
      </c>
      <c r="E262" s="1" t="s">
        <v>306</v>
      </c>
      <c r="F262" s="1" t="s">
        <v>466</v>
      </c>
      <c r="H262" s="1" t="s">
        <v>18</v>
      </c>
      <c r="I262" s="1" t="s">
        <v>98</v>
      </c>
    </row>
    <row r="263" spans="1:9" x14ac:dyDescent="0.2">
      <c r="A263" s="31">
        <v>256</v>
      </c>
      <c r="B263" s="7">
        <v>42893</v>
      </c>
      <c r="C263" s="6" t="s">
        <v>10</v>
      </c>
      <c r="D263" s="1" t="s">
        <v>4</v>
      </c>
      <c r="E263" s="1" t="s">
        <v>36</v>
      </c>
      <c r="F263" s="1" t="s">
        <v>21</v>
      </c>
      <c r="H263" s="1" t="s">
        <v>18</v>
      </c>
      <c r="I263" s="1" t="s">
        <v>98</v>
      </c>
    </row>
    <row r="264" spans="1:9" x14ac:dyDescent="0.2">
      <c r="A264" s="1">
        <v>257</v>
      </c>
      <c r="B264" s="7">
        <v>42893</v>
      </c>
      <c r="C264" s="6" t="s">
        <v>10</v>
      </c>
      <c r="D264" s="1" t="s">
        <v>6</v>
      </c>
      <c r="E264" s="59" t="s">
        <v>45</v>
      </c>
      <c r="F264" s="1" t="s">
        <v>454</v>
      </c>
      <c r="H264" s="1" t="s">
        <v>18</v>
      </c>
      <c r="I264" s="1" t="s">
        <v>98</v>
      </c>
    </row>
    <row r="265" spans="1:9" x14ac:dyDescent="0.2">
      <c r="A265" s="31">
        <v>258</v>
      </c>
      <c r="B265" s="7">
        <v>42893</v>
      </c>
      <c r="C265" s="6" t="s">
        <v>10</v>
      </c>
      <c r="D265" s="1" t="s">
        <v>20</v>
      </c>
      <c r="E265" s="1" t="s">
        <v>41</v>
      </c>
      <c r="F265" s="1" t="s">
        <v>42</v>
      </c>
      <c r="H265" s="1" t="s">
        <v>18</v>
      </c>
      <c r="I265" s="1" t="s">
        <v>98</v>
      </c>
    </row>
    <row r="266" spans="1:9" x14ac:dyDescent="0.2">
      <c r="A266" s="1">
        <v>259</v>
      </c>
      <c r="B266" s="7">
        <v>42894</v>
      </c>
      <c r="C266" s="6" t="s">
        <v>10</v>
      </c>
      <c r="D266" s="1" t="s">
        <v>7</v>
      </c>
      <c r="E266" s="1" t="s">
        <v>41</v>
      </c>
      <c r="F266" s="1" t="s">
        <v>42</v>
      </c>
      <c r="H266" s="1" t="s">
        <v>18</v>
      </c>
      <c r="I266" s="1" t="s">
        <v>98</v>
      </c>
    </row>
    <row r="267" spans="1:9" x14ac:dyDescent="0.2">
      <c r="A267" s="31">
        <v>260</v>
      </c>
      <c r="B267" s="7">
        <v>42894</v>
      </c>
      <c r="C267" s="6" t="s">
        <v>10</v>
      </c>
      <c r="D267" s="1" t="s">
        <v>4</v>
      </c>
      <c r="E267" s="59" t="s">
        <v>45</v>
      </c>
      <c r="F267" s="1" t="s">
        <v>454</v>
      </c>
      <c r="H267" s="1" t="s">
        <v>18</v>
      </c>
      <c r="I267" s="1" t="s">
        <v>98</v>
      </c>
    </row>
    <row r="268" spans="1:9" x14ac:dyDescent="0.2">
      <c r="A268" s="1">
        <v>261</v>
      </c>
      <c r="B268" s="7">
        <v>42894</v>
      </c>
      <c r="C268" s="6" t="s">
        <v>10</v>
      </c>
      <c r="D268" s="1" t="s">
        <v>6</v>
      </c>
      <c r="E268" s="1" t="s">
        <v>41</v>
      </c>
      <c r="F268" s="1" t="s">
        <v>42</v>
      </c>
      <c r="H268" s="1" t="s">
        <v>18</v>
      </c>
      <c r="I268" s="1" t="s">
        <v>98</v>
      </c>
    </row>
    <row r="269" spans="1:9" x14ac:dyDescent="0.2">
      <c r="A269" s="31">
        <v>262</v>
      </c>
      <c r="B269" s="7">
        <v>42894</v>
      </c>
      <c r="C269" s="6" t="s">
        <v>10</v>
      </c>
      <c r="D269" s="1" t="s">
        <v>20</v>
      </c>
      <c r="E269" s="1" t="s">
        <v>306</v>
      </c>
      <c r="F269" s="1" t="s">
        <v>466</v>
      </c>
      <c r="H269" s="1" t="s">
        <v>18</v>
      </c>
      <c r="I269" s="1" t="s">
        <v>98</v>
      </c>
    </row>
    <row r="270" spans="1:9" ht="15" x14ac:dyDescent="0.25">
      <c r="A270" s="1">
        <v>263</v>
      </c>
      <c r="B270" s="7">
        <v>42896</v>
      </c>
      <c r="C270" s="6" t="s">
        <v>10</v>
      </c>
      <c r="D270" s="1" t="s">
        <v>6</v>
      </c>
      <c r="E270" s="53" t="s">
        <v>101</v>
      </c>
      <c r="F270" s="1" t="s">
        <v>102</v>
      </c>
      <c r="H270" s="1" t="s">
        <v>18</v>
      </c>
      <c r="I270" s="1" t="s">
        <v>98</v>
      </c>
    </row>
    <row r="271" spans="1:9" x14ac:dyDescent="0.2">
      <c r="A271" s="31">
        <v>264</v>
      </c>
      <c r="B271" s="7">
        <v>42896</v>
      </c>
      <c r="C271" s="6" t="s">
        <v>10</v>
      </c>
      <c r="D271" s="1" t="s">
        <v>20</v>
      </c>
      <c r="E271" s="1" t="s">
        <v>36</v>
      </c>
      <c r="F271" s="1" t="s">
        <v>21</v>
      </c>
      <c r="G271" s="3" t="s">
        <v>490</v>
      </c>
      <c r="H271" s="1" t="s">
        <v>18</v>
      </c>
      <c r="I271" s="1" t="s">
        <v>98</v>
      </c>
    </row>
    <row r="272" spans="1:9" x14ac:dyDescent="0.2">
      <c r="A272" s="1">
        <v>265</v>
      </c>
      <c r="B272" s="7">
        <v>42896</v>
      </c>
      <c r="C272" s="6" t="s">
        <v>10</v>
      </c>
      <c r="D272" s="1" t="s">
        <v>4</v>
      </c>
      <c r="E272" s="1" t="s">
        <v>41</v>
      </c>
      <c r="F272" s="1" t="s">
        <v>42</v>
      </c>
      <c r="G272" s="3" t="s">
        <v>490</v>
      </c>
      <c r="H272" s="1" t="s">
        <v>18</v>
      </c>
      <c r="I272" s="1" t="s">
        <v>98</v>
      </c>
    </row>
    <row r="273" spans="1:9" x14ac:dyDescent="0.2">
      <c r="A273" s="31">
        <v>266</v>
      </c>
      <c r="B273" s="7">
        <v>42896</v>
      </c>
      <c r="C273" s="6" t="s">
        <v>10</v>
      </c>
      <c r="D273" s="1" t="s">
        <v>7</v>
      </c>
      <c r="E273" s="1" t="s">
        <v>41</v>
      </c>
      <c r="F273" s="1" t="s">
        <v>42</v>
      </c>
      <c r="G273" s="3" t="s">
        <v>490</v>
      </c>
      <c r="H273" s="1" t="s">
        <v>18</v>
      </c>
      <c r="I273" s="1" t="s">
        <v>98</v>
      </c>
    </row>
    <row r="274" spans="1:9" x14ac:dyDescent="0.2">
      <c r="A274" s="1">
        <v>267</v>
      </c>
      <c r="B274" s="7">
        <v>42897</v>
      </c>
      <c r="C274" s="6" t="s">
        <v>10</v>
      </c>
      <c r="D274" s="1" t="s">
        <v>4</v>
      </c>
      <c r="E274" s="59" t="s">
        <v>45</v>
      </c>
      <c r="F274" s="1" t="s">
        <v>454</v>
      </c>
      <c r="H274" s="1" t="s">
        <v>18</v>
      </c>
      <c r="I274" s="1" t="s">
        <v>98</v>
      </c>
    </row>
    <row r="275" spans="1:9" x14ac:dyDescent="0.2">
      <c r="A275" s="31">
        <v>268</v>
      </c>
      <c r="B275" s="7">
        <v>42897</v>
      </c>
      <c r="C275" s="6" t="s">
        <v>10</v>
      </c>
      <c r="D275" s="1" t="s">
        <v>20</v>
      </c>
      <c r="E275" s="1" t="s">
        <v>41</v>
      </c>
      <c r="F275" s="1" t="s">
        <v>42</v>
      </c>
      <c r="G275" s="3" t="s">
        <v>490</v>
      </c>
      <c r="H275" s="1" t="s">
        <v>18</v>
      </c>
      <c r="I275" s="1" t="s">
        <v>98</v>
      </c>
    </row>
    <row r="276" spans="1:9" x14ac:dyDescent="0.2">
      <c r="A276" s="1">
        <v>269</v>
      </c>
      <c r="B276" s="7">
        <v>42897</v>
      </c>
      <c r="C276" s="6" t="s">
        <v>10</v>
      </c>
      <c r="D276" s="1" t="s">
        <v>7</v>
      </c>
      <c r="E276" s="1" t="s">
        <v>41</v>
      </c>
      <c r="F276" s="1" t="s">
        <v>42</v>
      </c>
      <c r="G276" s="3" t="s">
        <v>490</v>
      </c>
      <c r="H276" s="1" t="s">
        <v>18</v>
      </c>
      <c r="I276" s="1" t="s">
        <v>98</v>
      </c>
    </row>
    <row r="277" spans="1:9" x14ac:dyDescent="0.2">
      <c r="A277" s="31">
        <v>270</v>
      </c>
      <c r="B277" s="7">
        <v>42897</v>
      </c>
      <c r="C277" s="6" t="s">
        <v>10</v>
      </c>
      <c r="D277" s="1" t="s">
        <v>6</v>
      </c>
      <c r="E277" s="1" t="s">
        <v>41</v>
      </c>
      <c r="F277" s="1" t="s">
        <v>42</v>
      </c>
      <c r="G277" s="3" t="s">
        <v>490</v>
      </c>
      <c r="H277" s="1" t="s">
        <v>18</v>
      </c>
      <c r="I277" s="1" t="s">
        <v>98</v>
      </c>
    </row>
    <row r="278" spans="1:9" x14ac:dyDescent="0.2">
      <c r="A278" s="1">
        <v>271</v>
      </c>
      <c r="B278" s="7">
        <v>42898</v>
      </c>
      <c r="C278" s="6" t="s">
        <v>10</v>
      </c>
      <c r="D278" s="1" t="s">
        <v>4</v>
      </c>
      <c r="E278" s="1" t="s">
        <v>41</v>
      </c>
      <c r="F278" s="1" t="s">
        <v>42</v>
      </c>
      <c r="G278" s="3" t="s">
        <v>490</v>
      </c>
      <c r="H278" s="1" t="s">
        <v>18</v>
      </c>
      <c r="I278" s="1" t="s">
        <v>98</v>
      </c>
    </row>
    <row r="279" spans="1:9" x14ac:dyDescent="0.2">
      <c r="A279" s="31">
        <v>272</v>
      </c>
      <c r="B279" s="7">
        <v>42898</v>
      </c>
      <c r="C279" s="6" t="s">
        <v>10</v>
      </c>
      <c r="D279" s="1" t="s">
        <v>7</v>
      </c>
      <c r="E279" s="59" t="s">
        <v>45</v>
      </c>
      <c r="F279" s="1" t="s">
        <v>454</v>
      </c>
      <c r="H279" s="1" t="s">
        <v>18</v>
      </c>
      <c r="I279" s="1" t="s">
        <v>98</v>
      </c>
    </row>
    <row r="280" spans="1:9" ht="15" x14ac:dyDescent="0.25">
      <c r="A280" s="1">
        <v>273</v>
      </c>
      <c r="B280" s="7">
        <v>42898</v>
      </c>
      <c r="C280" s="6" t="s">
        <v>10</v>
      </c>
      <c r="D280" s="1" t="s">
        <v>6</v>
      </c>
      <c r="E280" s="53" t="s">
        <v>101</v>
      </c>
      <c r="F280" s="1" t="s">
        <v>102</v>
      </c>
      <c r="H280" s="1" t="s">
        <v>18</v>
      </c>
      <c r="I280" s="1" t="s">
        <v>98</v>
      </c>
    </row>
    <row r="281" spans="1:9" x14ac:dyDescent="0.2">
      <c r="A281" s="31">
        <v>274</v>
      </c>
      <c r="B281" s="7">
        <v>42898</v>
      </c>
      <c r="C281" s="6" t="s">
        <v>10</v>
      </c>
      <c r="D281" s="1" t="s">
        <v>20</v>
      </c>
      <c r="E281" s="1" t="s">
        <v>306</v>
      </c>
      <c r="F281" s="1" t="s">
        <v>466</v>
      </c>
      <c r="H281" s="1" t="s">
        <v>18</v>
      </c>
      <c r="I281" s="1" t="s">
        <v>98</v>
      </c>
    </row>
    <row r="282" spans="1:9" x14ac:dyDescent="0.2">
      <c r="A282" s="1">
        <v>275</v>
      </c>
      <c r="B282" s="7">
        <v>42899</v>
      </c>
      <c r="C282" s="6" t="s">
        <v>10</v>
      </c>
      <c r="D282" s="1" t="s">
        <v>20</v>
      </c>
      <c r="E282" s="1" t="s">
        <v>41</v>
      </c>
      <c r="F282" s="1" t="s">
        <v>42</v>
      </c>
      <c r="G282" s="3" t="s">
        <v>490</v>
      </c>
      <c r="H282" s="1" t="s">
        <v>18</v>
      </c>
      <c r="I282" s="1" t="s">
        <v>98</v>
      </c>
    </row>
    <row r="283" spans="1:9" x14ac:dyDescent="0.2">
      <c r="A283" s="31">
        <v>276</v>
      </c>
      <c r="B283" s="7">
        <v>42899</v>
      </c>
      <c r="C283" s="6" t="s">
        <v>10</v>
      </c>
      <c r="D283" s="1" t="s">
        <v>4</v>
      </c>
      <c r="E283" s="1" t="s">
        <v>306</v>
      </c>
      <c r="F283" s="1" t="s">
        <v>466</v>
      </c>
      <c r="H283" s="1" t="s">
        <v>18</v>
      </c>
      <c r="I283" s="1" t="s">
        <v>98</v>
      </c>
    </row>
    <row r="284" spans="1:9" ht="15" x14ac:dyDescent="0.25">
      <c r="A284" s="1">
        <v>277</v>
      </c>
      <c r="B284" s="7">
        <v>42899</v>
      </c>
      <c r="C284" s="6" t="s">
        <v>10</v>
      </c>
      <c r="D284" s="1" t="s">
        <v>6</v>
      </c>
      <c r="E284" s="53" t="s">
        <v>101</v>
      </c>
      <c r="F284" s="1" t="s">
        <v>102</v>
      </c>
      <c r="H284" s="1" t="s">
        <v>18</v>
      </c>
      <c r="I284" s="1" t="s">
        <v>98</v>
      </c>
    </row>
    <row r="285" spans="1:9" x14ac:dyDescent="0.2">
      <c r="A285" s="31">
        <v>278</v>
      </c>
      <c r="B285" s="7">
        <v>42899</v>
      </c>
      <c r="C285" s="6" t="s">
        <v>10</v>
      </c>
      <c r="D285" s="1" t="s">
        <v>7</v>
      </c>
      <c r="E285" s="59" t="s">
        <v>45</v>
      </c>
      <c r="F285" s="1" t="s">
        <v>454</v>
      </c>
      <c r="H285" s="1" t="s">
        <v>18</v>
      </c>
      <c r="I285" s="1" t="s">
        <v>98</v>
      </c>
    </row>
    <row r="286" spans="1:9" x14ac:dyDescent="0.2">
      <c r="A286" s="1">
        <v>279</v>
      </c>
      <c r="B286" s="7">
        <v>42900</v>
      </c>
      <c r="C286" s="6" t="s">
        <v>10</v>
      </c>
      <c r="D286" s="1" t="s">
        <v>6</v>
      </c>
      <c r="E286" s="1" t="s">
        <v>36</v>
      </c>
      <c r="F286" s="1" t="s">
        <v>488</v>
      </c>
      <c r="G286" s="3" t="s">
        <v>490</v>
      </c>
      <c r="H286" s="1" t="s">
        <v>18</v>
      </c>
      <c r="I286" s="1" t="s">
        <v>98</v>
      </c>
    </row>
    <row r="287" spans="1:9" x14ac:dyDescent="0.2">
      <c r="A287" s="31">
        <v>280</v>
      </c>
      <c r="B287" s="7">
        <v>42900</v>
      </c>
      <c r="C287" s="6" t="s">
        <v>10</v>
      </c>
      <c r="D287" s="1" t="s">
        <v>4</v>
      </c>
      <c r="E287" s="59" t="s">
        <v>45</v>
      </c>
      <c r="F287" s="1" t="s">
        <v>454</v>
      </c>
      <c r="H287" s="1" t="s">
        <v>18</v>
      </c>
      <c r="I287" s="1" t="s">
        <v>98</v>
      </c>
    </row>
    <row r="288" spans="1:9" x14ac:dyDescent="0.2">
      <c r="A288" s="1">
        <v>281</v>
      </c>
      <c r="B288" s="7">
        <v>42900</v>
      </c>
      <c r="C288" s="6" t="s">
        <v>10</v>
      </c>
      <c r="D288" s="1" t="s">
        <v>20</v>
      </c>
      <c r="E288" s="59" t="s">
        <v>45</v>
      </c>
      <c r="F288" s="1" t="s">
        <v>454</v>
      </c>
      <c r="H288" s="1" t="s">
        <v>18</v>
      </c>
      <c r="I288" s="1" t="s">
        <v>98</v>
      </c>
    </row>
    <row r="289" spans="1:9" x14ac:dyDescent="0.2">
      <c r="A289" s="31">
        <v>282</v>
      </c>
      <c r="B289" s="7">
        <v>42901</v>
      </c>
      <c r="C289" s="6" t="s">
        <v>10</v>
      </c>
      <c r="D289" s="1" t="s">
        <v>20</v>
      </c>
      <c r="E289" s="1" t="s">
        <v>36</v>
      </c>
      <c r="F289" s="1" t="s">
        <v>21</v>
      </c>
      <c r="H289" s="1" t="s">
        <v>18</v>
      </c>
      <c r="I289" s="1" t="s">
        <v>98</v>
      </c>
    </row>
    <row r="290" spans="1:9" x14ac:dyDescent="0.2">
      <c r="A290" s="1">
        <v>283</v>
      </c>
      <c r="B290" s="7">
        <v>42901</v>
      </c>
      <c r="C290" s="6" t="s">
        <v>10</v>
      </c>
      <c r="D290" s="1" t="s">
        <v>4</v>
      </c>
      <c r="E290" s="1" t="s">
        <v>36</v>
      </c>
      <c r="F290" s="1" t="s">
        <v>21</v>
      </c>
      <c r="G290" s="3" t="s">
        <v>490</v>
      </c>
      <c r="H290" s="1" t="s">
        <v>18</v>
      </c>
      <c r="I290" s="1" t="s">
        <v>98</v>
      </c>
    </row>
    <row r="291" spans="1:9" x14ac:dyDescent="0.2">
      <c r="A291" s="31">
        <v>284</v>
      </c>
      <c r="B291" s="7">
        <v>42901</v>
      </c>
      <c r="C291" s="6" t="s">
        <v>10</v>
      </c>
      <c r="D291" s="1" t="s">
        <v>6</v>
      </c>
      <c r="E291" s="1" t="s">
        <v>36</v>
      </c>
      <c r="F291" s="1" t="s">
        <v>21</v>
      </c>
      <c r="G291" s="3" t="s">
        <v>490</v>
      </c>
      <c r="H291" s="1" t="s">
        <v>18</v>
      </c>
      <c r="I291" s="1" t="s">
        <v>98</v>
      </c>
    </row>
    <row r="292" spans="1:9" x14ac:dyDescent="0.2">
      <c r="A292" s="1">
        <v>285</v>
      </c>
      <c r="B292" s="7">
        <v>42904</v>
      </c>
      <c r="C292" s="6" t="s">
        <v>10</v>
      </c>
      <c r="D292" s="1" t="s">
        <v>6</v>
      </c>
      <c r="E292" s="59" t="s">
        <v>45</v>
      </c>
      <c r="F292" s="1" t="s">
        <v>454</v>
      </c>
      <c r="H292" s="1" t="s">
        <v>18</v>
      </c>
      <c r="I292" s="1" t="s">
        <v>98</v>
      </c>
    </row>
    <row r="293" spans="1:9" x14ac:dyDescent="0.2">
      <c r="A293" s="31">
        <v>286</v>
      </c>
      <c r="B293" s="7">
        <v>42904</v>
      </c>
      <c r="C293" s="6" t="s">
        <v>10</v>
      </c>
      <c r="D293" s="1" t="s">
        <v>7</v>
      </c>
      <c r="E293" s="59" t="s">
        <v>45</v>
      </c>
      <c r="F293" s="1" t="s">
        <v>454</v>
      </c>
      <c r="H293" s="1" t="s">
        <v>18</v>
      </c>
      <c r="I293" s="1" t="s">
        <v>98</v>
      </c>
    </row>
    <row r="294" spans="1:9" x14ac:dyDescent="0.2">
      <c r="A294" s="1">
        <v>287</v>
      </c>
      <c r="B294" s="7">
        <v>42904</v>
      </c>
      <c r="C294" s="6" t="s">
        <v>10</v>
      </c>
      <c r="D294" s="1" t="s">
        <v>20</v>
      </c>
      <c r="E294" s="1" t="s">
        <v>36</v>
      </c>
      <c r="F294" s="1" t="s">
        <v>21</v>
      </c>
      <c r="G294" s="3" t="s">
        <v>490</v>
      </c>
      <c r="H294" s="1" t="s">
        <v>18</v>
      </c>
      <c r="I294" s="1" t="s">
        <v>98</v>
      </c>
    </row>
    <row r="295" spans="1:9" x14ac:dyDescent="0.2">
      <c r="A295" s="31">
        <v>288</v>
      </c>
      <c r="B295" s="7">
        <v>42904</v>
      </c>
      <c r="C295" s="6" t="s">
        <v>10</v>
      </c>
      <c r="D295" s="1" t="s">
        <v>4</v>
      </c>
      <c r="E295" s="1" t="s">
        <v>36</v>
      </c>
      <c r="F295" s="1" t="s">
        <v>21</v>
      </c>
      <c r="G295" s="3" t="s">
        <v>490</v>
      </c>
      <c r="H295" s="1" t="s">
        <v>18</v>
      </c>
      <c r="I295" s="1" t="s">
        <v>98</v>
      </c>
    </row>
    <row r="296" spans="1:9" x14ac:dyDescent="0.2">
      <c r="A296" s="1">
        <v>289</v>
      </c>
      <c r="B296" s="7">
        <v>42905</v>
      </c>
      <c r="C296" s="6" t="s">
        <v>10</v>
      </c>
      <c r="D296" s="1" t="s">
        <v>7</v>
      </c>
      <c r="E296" s="1" t="s">
        <v>36</v>
      </c>
      <c r="F296" s="1" t="s">
        <v>21</v>
      </c>
      <c r="H296" s="1" t="s">
        <v>18</v>
      </c>
      <c r="I296" s="1" t="s">
        <v>98</v>
      </c>
    </row>
    <row r="297" spans="1:9" x14ac:dyDescent="0.2">
      <c r="A297" s="31">
        <v>290</v>
      </c>
      <c r="B297" s="7">
        <v>42905</v>
      </c>
      <c r="C297" s="6" t="s">
        <v>10</v>
      </c>
      <c r="D297" s="1" t="s">
        <v>6</v>
      </c>
      <c r="E297" s="1" t="s">
        <v>36</v>
      </c>
      <c r="F297" s="1" t="s">
        <v>21</v>
      </c>
      <c r="H297" s="1" t="s">
        <v>18</v>
      </c>
      <c r="I297" s="1" t="s">
        <v>98</v>
      </c>
    </row>
    <row r="298" spans="1:9" x14ac:dyDescent="0.2">
      <c r="A298" s="1">
        <v>291</v>
      </c>
      <c r="B298" s="7">
        <v>42905</v>
      </c>
      <c r="C298" s="6" t="s">
        <v>10</v>
      </c>
      <c r="D298" s="1" t="s">
        <v>20</v>
      </c>
      <c r="E298" s="59" t="s">
        <v>45</v>
      </c>
      <c r="F298" s="1" t="s">
        <v>454</v>
      </c>
      <c r="H298" s="1" t="s">
        <v>18</v>
      </c>
      <c r="I298" s="1" t="s">
        <v>98</v>
      </c>
    </row>
    <row r="299" spans="1:9" x14ac:dyDescent="0.2">
      <c r="A299" s="31">
        <v>292</v>
      </c>
      <c r="B299" s="7">
        <v>42905</v>
      </c>
      <c r="C299" s="6" t="s">
        <v>10</v>
      </c>
      <c r="D299" s="1" t="s">
        <v>4</v>
      </c>
      <c r="E299" s="1" t="s">
        <v>306</v>
      </c>
      <c r="F299" s="1" t="s">
        <v>466</v>
      </c>
      <c r="H299" s="1" t="s">
        <v>18</v>
      </c>
      <c r="I299" s="1" t="s">
        <v>98</v>
      </c>
    </row>
    <row r="300" spans="1:9" x14ac:dyDescent="0.2">
      <c r="A300" s="1">
        <v>293</v>
      </c>
      <c r="B300" s="7">
        <v>42906</v>
      </c>
      <c r="C300" s="6" t="s">
        <v>10</v>
      </c>
      <c r="D300" s="1" t="s">
        <v>4</v>
      </c>
      <c r="E300" s="1" t="s">
        <v>36</v>
      </c>
      <c r="F300" s="1" t="s">
        <v>21</v>
      </c>
      <c r="H300" s="1" t="s">
        <v>18</v>
      </c>
      <c r="I300" s="1" t="s">
        <v>98</v>
      </c>
    </row>
    <row r="301" spans="1:9" x14ac:dyDescent="0.2">
      <c r="A301" s="31">
        <v>294</v>
      </c>
      <c r="B301" s="7">
        <v>42906</v>
      </c>
      <c r="C301" s="6" t="s">
        <v>10</v>
      </c>
      <c r="D301" s="1" t="s">
        <v>20</v>
      </c>
      <c r="E301" s="1" t="s">
        <v>36</v>
      </c>
      <c r="F301" s="1" t="s">
        <v>21</v>
      </c>
      <c r="H301" s="1" t="s">
        <v>18</v>
      </c>
      <c r="I301" s="1" t="s">
        <v>98</v>
      </c>
    </row>
    <row r="302" spans="1:9" x14ac:dyDescent="0.2">
      <c r="A302" s="1">
        <v>295</v>
      </c>
      <c r="B302" s="7">
        <v>42906</v>
      </c>
      <c r="C302" s="6" t="s">
        <v>10</v>
      </c>
      <c r="D302" s="1" t="s">
        <v>7</v>
      </c>
      <c r="E302" s="1" t="s">
        <v>306</v>
      </c>
      <c r="F302" s="1" t="s">
        <v>466</v>
      </c>
      <c r="H302" s="1" t="s">
        <v>18</v>
      </c>
      <c r="I302" s="1" t="s">
        <v>98</v>
      </c>
    </row>
    <row r="303" spans="1:9" x14ac:dyDescent="0.2">
      <c r="A303" s="31">
        <v>296</v>
      </c>
      <c r="B303" s="7">
        <v>42906</v>
      </c>
      <c r="C303" s="6" t="s">
        <v>10</v>
      </c>
      <c r="D303" s="1" t="s">
        <v>6</v>
      </c>
      <c r="E303" s="59" t="s">
        <v>45</v>
      </c>
      <c r="F303" s="1" t="s">
        <v>454</v>
      </c>
      <c r="H303" s="1" t="s">
        <v>18</v>
      </c>
      <c r="I303" s="1" t="s">
        <v>98</v>
      </c>
    </row>
    <row r="304" spans="1:9" x14ac:dyDescent="0.2">
      <c r="A304" s="1">
        <v>297</v>
      </c>
      <c r="B304" s="7">
        <v>42907</v>
      </c>
      <c r="C304" s="6" t="s">
        <v>10</v>
      </c>
      <c r="D304" s="1" t="s">
        <v>7</v>
      </c>
      <c r="E304" s="1" t="s">
        <v>36</v>
      </c>
      <c r="F304" s="1" t="s">
        <v>21</v>
      </c>
      <c r="G304" s="3" t="s">
        <v>490</v>
      </c>
      <c r="H304" s="1" t="s">
        <v>18</v>
      </c>
      <c r="I304" s="1" t="s">
        <v>98</v>
      </c>
    </row>
    <row r="305" spans="1:9" x14ac:dyDescent="0.2">
      <c r="A305" s="31">
        <v>298</v>
      </c>
      <c r="B305" s="7">
        <v>42907</v>
      </c>
      <c r="C305" s="6" t="s">
        <v>10</v>
      </c>
      <c r="D305" s="1" t="s">
        <v>6</v>
      </c>
      <c r="E305" s="1" t="s">
        <v>36</v>
      </c>
      <c r="F305" s="1" t="s">
        <v>21</v>
      </c>
      <c r="G305" s="3" t="s">
        <v>490</v>
      </c>
      <c r="H305" s="1" t="s">
        <v>18</v>
      </c>
      <c r="I305" s="1" t="s">
        <v>98</v>
      </c>
    </row>
    <row r="306" spans="1:9" x14ac:dyDescent="0.2">
      <c r="A306" s="1">
        <v>299</v>
      </c>
      <c r="B306" s="7">
        <v>42907</v>
      </c>
      <c r="C306" s="6" t="s">
        <v>10</v>
      </c>
      <c r="D306" s="1" t="s">
        <v>20</v>
      </c>
      <c r="E306" s="1" t="s">
        <v>306</v>
      </c>
      <c r="F306" s="1" t="s">
        <v>466</v>
      </c>
      <c r="H306" s="1" t="s">
        <v>18</v>
      </c>
      <c r="I306" s="1" t="s">
        <v>98</v>
      </c>
    </row>
    <row r="307" spans="1:9" x14ac:dyDescent="0.2">
      <c r="A307" s="31">
        <v>300</v>
      </c>
      <c r="B307" s="7">
        <v>42907</v>
      </c>
      <c r="C307" s="6" t="s">
        <v>10</v>
      </c>
      <c r="D307" s="1" t="s">
        <v>4</v>
      </c>
      <c r="E307" s="59" t="s">
        <v>45</v>
      </c>
      <c r="F307" s="1" t="s">
        <v>454</v>
      </c>
      <c r="H307" s="1" t="s">
        <v>18</v>
      </c>
      <c r="I307" s="1" t="s">
        <v>98</v>
      </c>
    </row>
    <row r="308" spans="1:9" x14ac:dyDescent="0.2">
      <c r="A308" s="1">
        <v>301</v>
      </c>
      <c r="B308" s="7">
        <v>42908</v>
      </c>
      <c r="C308" s="6" t="s">
        <v>10</v>
      </c>
      <c r="D308" s="1" t="s">
        <v>20</v>
      </c>
      <c r="E308" s="1" t="s">
        <v>36</v>
      </c>
      <c r="F308" s="1" t="s">
        <v>21</v>
      </c>
      <c r="G308" s="3" t="s">
        <v>490</v>
      </c>
      <c r="H308" s="1" t="s">
        <v>18</v>
      </c>
      <c r="I308" s="1" t="s">
        <v>98</v>
      </c>
    </row>
    <row r="309" spans="1:9" x14ac:dyDescent="0.2">
      <c r="A309" s="31">
        <v>302</v>
      </c>
      <c r="B309" s="7">
        <v>42908</v>
      </c>
      <c r="C309" s="6" t="s">
        <v>10</v>
      </c>
      <c r="D309" s="1" t="s">
        <v>4</v>
      </c>
      <c r="E309" s="1" t="s">
        <v>36</v>
      </c>
      <c r="F309" s="1" t="s">
        <v>21</v>
      </c>
      <c r="G309" s="3" t="s">
        <v>490</v>
      </c>
      <c r="H309" s="1" t="s">
        <v>18</v>
      </c>
      <c r="I309" s="1" t="s">
        <v>98</v>
      </c>
    </row>
    <row r="310" spans="1:9" x14ac:dyDescent="0.2">
      <c r="A310" s="1">
        <v>303</v>
      </c>
      <c r="B310" s="7">
        <v>42908</v>
      </c>
      <c r="C310" s="6" t="s">
        <v>10</v>
      </c>
      <c r="D310" s="1" t="s">
        <v>7</v>
      </c>
      <c r="E310" s="1" t="s">
        <v>306</v>
      </c>
      <c r="F310" s="1" t="s">
        <v>466</v>
      </c>
      <c r="H310" s="1" t="s">
        <v>18</v>
      </c>
      <c r="I310" s="1" t="s">
        <v>98</v>
      </c>
    </row>
    <row r="311" spans="1:9" ht="15" x14ac:dyDescent="0.25">
      <c r="A311" s="31">
        <v>304</v>
      </c>
      <c r="B311" s="7">
        <v>42908</v>
      </c>
      <c r="C311" s="6" t="s">
        <v>10</v>
      </c>
      <c r="D311" s="1" t="s">
        <v>6</v>
      </c>
      <c r="E311" s="53" t="s">
        <v>101</v>
      </c>
      <c r="F311" s="1" t="s">
        <v>102</v>
      </c>
      <c r="H311" s="1" t="s">
        <v>18</v>
      </c>
      <c r="I311" s="1" t="s">
        <v>98</v>
      </c>
    </row>
    <row r="312" spans="1:9" ht="15" x14ac:dyDescent="0.25">
      <c r="A312" s="1">
        <v>305</v>
      </c>
      <c r="B312" s="7">
        <v>42910</v>
      </c>
      <c r="C312" s="6" t="s">
        <v>10</v>
      </c>
      <c r="D312" s="1" t="s">
        <v>20</v>
      </c>
      <c r="E312" s="53" t="s">
        <v>101</v>
      </c>
      <c r="F312" s="1" t="s">
        <v>102</v>
      </c>
      <c r="H312" s="1" t="s">
        <v>18</v>
      </c>
      <c r="I312" s="1" t="s">
        <v>98</v>
      </c>
    </row>
    <row r="313" spans="1:9" x14ac:dyDescent="0.2">
      <c r="A313" s="31">
        <v>306</v>
      </c>
      <c r="B313" s="7">
        <v>42910</v>
      </c>
      <c r="C313" s="6" t="s">
        <v>10</v>
      </c>
      <c r="D313" s="1" t="s">
        <v>7</v>
      </c>
      <c r="E313" s="1" t="s">
        <v>41</v>
      </c>
      <c r="F313" s="1" t="s">
        <v>42</v>
      </c>
      <c r="G313" s="3" t="s">
        <v>490</v>
      </c>
      <c r="H313" s="1" t="s">
        <v>18</v>
      </c>
      <c r="I313" s="1" t="s">
        <v>98</v>
      </c>
    </row>
    <row r="314" spans="1:9" x14ac:dyDescent="0.2">
      <c r="A314" s="1">
        <v>307</v>
      </c>
      <c r="B314" s="7">
        <v>42910</v>
      </c>
      <c r="C314" s="6" t="s">
        <v>10</v>
      </c>
      <c r="D314" s="1" t="s">
        <v>6</v>
      </c>
      <c r="E314" s="1" t="s">
        <v>41</v>
      </c>
      <c r="F314" s="1" t="s">
        <v>42</v>
      </c>
      <c r="G314" s="3" t="s">
        <v>490</v>
      </c>
      <c r="H314" s="1" t="s">
        <v>18</v>
      </c>
      <c r="I314" s="1" t="s">
        <v>98</v>
      </c>
    </row>
    <row r="315" spans="1:9" x14ac:dyDescent="0.2">
      <c r="A315" s="31">
        <v>308</v>
      </c>
      <c r="B315" s="7">
        <v>42910</v>
      </c>
      <c r="C315" s="6" t="s">
        <v>10</v>
      </c>
      <c r="D315" s="1" t="s">
        <v>4</v>
      </c>
      <c r="E315" s="59" t="s">
        <v>45</v>
      </c>
      <c r="F315" s="1" t="s">
        <v>454</v>
      </c>
      <c r="H315" s="1" t="s">
        <v>18</v>
      </c>
      <c r="I315" s="1" t="s">
        <v>98</v>
      </c>
    </row>
    <row r="316" spans="1:9" x14ac:dyDescent="0.2">
      <c r="A316" s="1">
        <v>309</v>
      </c>
      <c r="B316" s="7">
        <v>42911</v>
      </c>
      <c r="C316" s="6" t="s">
        <v>10</v>
      </c>
      <c r="D316" s="1" t="s">
        <v>6</v>
      </c>
      <c r="E316" s="59" t="s">
        <v>45</v>
      </c>
      <c r="F316" s="1" t="s">
        <v>454</v>
      </c>
      <c r="H316" s="1" t="s">
        <v>18</v>
      </c>
      <c r="I316" s="1" t="s">
        <v>98</v>
      </c>
    </row>
    <row r="317" spans="1:9" x14ac:dyDescent="0.2">
      <c r="A317" s="31">
        <v>310</v>
      </c>
      <c r="B317" s="7">
        <v>42911</v>
      </c>
      <c r="C317" s="6" t="s">
        <v>10</v>
      </c>
      <c r="D317" s="1" t="s">
        <v>7</v>
      </c>
      <c r="E317" s="1" t="s">
        <v>306</v>
      </c>
      <c r="F317" s="1" t="s">
        <v>466</v>
      </c>
      <c r="H317" s="1" t="s">
        <v>18</v>
      </c>
      <c r="I317" s="1" t="s">
        <v>98</v>
      </c>
    </row>
    <row r="318" spans="1:9" x14ac:dyDescent="0.2">
      <c r="A318" s="1">
        <v>311</v>
      </c>
      <c r="B318" s="7">
        <v>42911</v>
      </c>
      <c r="C318" s="6" t="s">
        <v>10</v>
      </c>
      <c r="D318" s="1" t="s">
        <v>20</v>
      </c>
      <c r="E318" s="1" t="s">
        <v>36</v>
      </c>
      <c r="F318" s="1" t="s">
        <v>21</v>
      </c>
      <c r="G318" s="39" t="s">
        <v>517</v>
      </c>
      <c r="H318" s="1" t="s">
        <v>18</v>
      </c>
      <c r="I318" s="1" t="s">
        <v>98</v>
      </c>
    </row>
    <row r="319" spans="1:9" x14ac:dyDescent="0.2">
      <c r="A319" s="31">
        <v>312</v>
      </c>
      <c r="B319" s="7">
        <v>42911</v>
      </c>
      <c r="C319" s="6" t="s">
        <v>10</v>
      </c>
      <c r="D319" s="1" t="s">
        <v>4</v>
      </c>
      <c r="E319" s="1" t="s">
        <v>36</v>
      </c>
      <c r="F319" s="1" t="s">
        <v>21</v>
      </c>
      <c r="G319" s="39" t="s">
        <v>517</v>
      </c>
      <c r="H319" s="1" t="s">
        <v>18</v>
      </c>
      <c r="I319" s="1" t="s">
        <v>98</v>
      </c>
    </row>
    <row r="320" spans="1:9" x14ac:dyDescent="0.2">
      <c r="A320" s="1">
        <v>313</v>
      </c>
      <c r="B320" s="7">
        <v>42912</v>
      </c>
      <c r="C320" s="6" t="s">
        <v>10</v>
      </c>
      <c r="D320" s="1" t="s">
        <v>4</v>
      </c>
      <c r="E320" s="59" t="s">
        <v>45</v>
      </c>
      <c r="F320" s="1" t="s">
        <v>454</v>
      </c>
      <c r="H320" s="1" t="s">
        <v>18</v>
      </c>
      <c r="I320" s="1" t="s">
        <v>98</v>
      </c>
    </row>
    <row r="321" spans="1:9" ht="15" x14ac:dyDescent="0.25">
      <c r="A321" s="31">
        <v>314</v>
      </c>
      <c r="B321" s="7">
        <v>42912</v>
      </c>
      <c r="C321" s="6" t="s">
        <v>10</v>
      </c>
      <c r="D321" s="1" t="s">
        <v>20</v>
      </c>
      <c r="E321" s="53" t="s">
        <v>101</v>
      </c>
      <c r="F321" s="1" t="s">
        <v>102</v>
      </c>
      <c r="H321" s="1" t="s">
        <v>18</v>
      </c>
      <c r="I321" s="1" t="s">
        <v>98</v>
      </c>
    </row>
    <row r="322" spans="1:9" x14ac:dyDescent="0.2">
      <c r="A322" s="1">
        <v>315</v>
      </c>
      <c r="B322" s="7">
        <v>42912</v>
      </c>
      <c r="C322" s="6" t="s">
        <v>10</v>
      </c>
      <c r="D322" s="1" t="s">
        <v>7</v>
      </c>
      <c r="E322" s="1" t="s">
        <v>36</v>
      </c>
      <c r="F322" s="1" t="s">
        <v>21</v>
      </c>
      <c r="H322" s="1" t="s">
        <v>18</v>
      </c>
      <c r="I322" s="1" t="s">
        <v>98</v>
      </c>
    </row>
    <row r="323" spans="1:9" x14ac:dyDescent="0.2">
      <c r="A323" s="31">
        <v>316</v>
      </c>
      <c r="B323" s="7">
        <v>42912</v>
      </c>
      <c r="C323" s="6" t="s">
        <v>10</v>
      </c>
      <c r="D323" s="1" t="s">
        <v>6</v>
      </c>
      <c r="E323" s="1" t="s">
        <v>36</v>
      </c>
      <c r="F323" s="1" t="s">
        <v>21</v>
      </c>
      <c r="H323" s="1" t="s">
        <v>18</v>
      </c>
      <c r="I323" s="1" t="s">
        <v>98</v>
      </c>
    </row>
    <row r="324" spans="1:9" x14ac:dyDescent="0.2">
      <c r="A324" s="1">
        <v>317</v>
      </c>
      <c r="B324" s="7">
        <v>42913</v>
      </c>
      <c r="C324" s="6" t="s">
        <v>10</v>
      </c>
      <c r="D324" s="1" t="s">
        <v>6</v>
      </c>
      <c r="E324" s="59" t="s">
        <v>45</v>
      </c>
      <c r="F324" s="1" t="s">
        <v>454</v>
      </c>
      <c r="H324" s="1" t="s">
        <v>18</v>
      </c>
      <c r="I324" s="1" t="s">
        <v>98</v>
      </c>
    </row>
    <row r="325" spans="1:9" ht="15" x14ac:dyDescent="0.25">
      <c r="A325" s="31">
        <v>318</v>
      </c>
      <c r="B325" s="7">
        <v>42913</v>
      </c>
      <c r="C325" s="6" t="s">
        <v>10</v>
      </c>
      <c r="D325" s="1" t="s">
        <v>7</v>
      </c>
      <c r="E325" s="53" t="s">
        <v>101</v>
      </c>
      <c r="F325" s="1" t="s">
        <v>102</v>
      </c>
      <c r="H325" s="1" t="s">
        <v>18</v>
      </c>
      <c r="I325" s="1" t="s">
        <v>98</v>
      </c>
    </row>
    <row r="326" spans="1:9" x14ac:dyDescent="0.2">
      <c r="A326" s="1">
        <v>319</v>
      </c>
      <c r="B326" s="7">
        <v>42913</v>
      </c>
      <c r="C326" s="6" t="s">
        <v>10</v>
      </c>
      <c r="D326" s="1" t="s">
        <v>4</v>
      </c>
      <c r="E326" s="1" t="s">
        <v>36</v>
      </c>
      <c r="F326" s="1" t="s">
        <v>21</v>
      </c>
      <c r="H326" s="1" t="s">
        <v>18</v>
      </c>
      <c r="I326" s="1" t="s">
        <v>98</v>
      </c>
    </row>
    <row r="327" spans="1:9" x14ac:dyDescent="0.2">
      <c r="A327" s="31">
        <v>320</v>
      </c>
      <c r="B327" s="7">
        <v>42913</v>
      </c>
      <c r="C327" s="6" t="s">
        <v>10</v>
      </c>
      <c r="D327" s="1" t="s">
        <v>20</v>
      </c>
      <c r="E327" s="1" t="s">
        <v>36</v>
      </c>
      <c r="F327" s="1" t="s">
        <v>21</v>
      </c>
      <c r="H327" s="1" t="s">
        <v>18</v>
      </c>
      <c r="I327" s="1" t="s">
        <v>98</v>
      </c>
    </row>
    <row r="328" spans="1:9" x14ac:dyDescent="0.2">
      <c r="A328" s="1">
        <v>321</v>
      </c>
      <c r="B328" s="7">
        <v>42914</v>
      </c>
      <c r="C328" s="6" t="s">
        <v>10</v>
      </c>
      <c r="D328" s="1" t="s">
        <v>4</v>
      </c>
      <c r="E328" s="59" t="s">
        <v>45</v>
      </c>
      <c r="F328" s="1" t="s">
        <v>454</v>
      </c>
      <c r="H328" s="1" t="s">
        <v>18</v>
      </c>
      <c r="I328" s="1" t="s">
        <v>98</v>
      </c>
    </row>
    <row r="329" spans="1:9" ht="15" x14ac:dyDescent="0.25">
      <c r="A329" s="31">
        <v>322</v>
      </c>
      <c r="B329" s="7">
        <v>42914</v>
      </c>
      <c r="C329" s="6" t="s">
        <v>10</v>
      </c>
      <c r="D329" s="1" t="s">
        <v>20</v>
      </c>
      <c r="E329" s="53" t="s">
        <v>101</v>
      </c>
      <c r="F329" s="1" t="s">
        <v>102</v>
      </c>
      <c r="H329" s="1" t="s">
        <v>18</v>
      </c>
      <c r="I329" s="1" t="s">
        <v>98</v>
      </c>
    </row>
    <row r="330" spans="1:9" x14ac:dyDescent="0.2">
      <c r="A330" s="1">
        <v>323</v>
      </c>
      <c r="B330" s="7">
        <v>42914</v>
      </c>
      <c r="C330" s="6" t="s">
        <v>10</v>
      </c>
      <c r="D330" s="1" t="s">
        <v>7</v>
      </c>
      <c r="E330" s="1" t="s">
        <v>41</v>
      </c>
      <c r="F330" s="1" t="s">
        <v>42</v>
      </c>
      <c r="G330" s="3" t="s">
        <v>490</v>
      </c>
      <c r="H330" s="1" t="s">
        <v>18</v>
      </c>
      <c r="I330" s="1" t="s">
        <v>98</v>
      </c>
    </row>
    <row r="331" spans="1:9" x14ac:dyDescent="0.2">
      <c r="A331" s="31">
        <v>324</v>
      </c>
      <c r="B331" s="7">
        <v>42914</v>
      </c>
      <c r="C331" s="6" t="s">
        <v>10</v>
      </c>
      <c r="D331" s="1" t="s">
        <v>6</v>
      </c>
      <c r="E331" s="1" t="s">
        <v>41</v>
      </c>
      <c r="F331" s="1" t="s">
        <v>42</v>
      </c>
      <c r="G331" s="39" t="s">
        <v>518</v>
      </c>
      <c r="H331" s="1" t="s">
        <v>18</v>
      </c>
      <c r="I331" s="1" t="s">
        <v>98</v>
      </c>
    </row>
    <row r="332" spans="1:9" ht="15" x14ac:dyDescent="0.25">
      <c r="A332" s="1">
        <v>325</v>
      </c>
      <c r="B332" s="7">
        <v>42915</v>
      </c>
      <c r="C332" s="6" t="s">
        <v>10</v>
      </c>
      <c r="D332" s="1" t="s">
        <v>7</v>
      </c>
      <c r="E332" s="53" t="s">
        <v>101</v>
      </c>
      <c r="F332" s="1" t="s">
        <v>102</v>
      </c>
      <c r="H332" s="1" t="s">
        <v>18</v>
      </c>
      <c r="I332" s="1" t="s">
        <v>98</v>
      </c>
    </row>
    <row r="333" spans="1:9" x14ac:dyDescent="0.2">
      <c r="A333" s="31">
        <v>326</v>
      </c>
      <c r="B333" s="7">
        <v>42915</v>
      </c>
      <c r="C333" s="6" t="s">
        <v>10</v>
      </c>
      <c r="D333" s="1" t="s">
        <v>6</v>
      </c>
      <c r="E333" s="59" t="s">
        <v>45</v>
      </c>
      <c r="F333" s="1" t="s">
        <v>454</v>
      </c>
      <c r="H333" s="1" t="s">
        <v>18</v>
      </c>
      <c r="I333" s="1" t="s">
        <v>98</v>
      </c>
    </row>
    <row r="334" spans="1:9" x14ac:dyDescent="0.2">
      <c r="A334" s="1">
        <v>327</v>
      </c>
      <c r="B334" s="7">
        <v>42915</v>
      </c>
      <c r="C334" s="6" t="s">
        <v>10</v>
      </c>
      <c r="D334" s="1" t="s">
        <v>4</v>
      </c>
      <c r="E334" s="1" t="s">
        <v>36</v>
      </c>
      <c r="F334" s="1" t="s">
        <v>21</v>
      </c>
      <c r="H334" s="1" t="s">
        <v>18</v>
      </c>
      <c r="I334" s="1" t="s">
        <v>98</v>
      </c>
    </row>
    <row r="335" spans="1:9" x14ac:dyDescent="0.2">
      <c r="A335" s="31">
        <v>328</v>
      </c>
      <c r="B335" s="7">
        <v>42915</v>
      </c>
      <c r="C335" s="6" t="s">
        <v>10</v>
      </c>
      <c r="D335" s="1" t="s">
        <v>20</v>
      </c>
      <c r="E335" s="1" t="s">
        <v>36</v>
      </c>
      <c r="F335" s="1" t="s">
        <v>21</v>
      </c>
      <c r="H335" s="1" t="s">
        <v>18</v>
      </c>
      <c r="I335" s="1" t="s">
        <v>98</v>
      </c>
    </row>
    <row r="336" spans="1:9" ht="15" x14ac:dyDescent="0.25">
      <c r="A336" s="1">
        <v>329</v>
      </c>
      <c r="B336" s="7">
        <v>42917</v>
      </c>
      <c r="C336" s="6" t="s">
        <v>10</v>
      </c>
      <c r="D336" s="1" t="s">
        <v>20</v>
      </c>
      <c r="E336" s="53" t="s">
        <v>101</v>
      </c>
      <c r="F336" s="1" t="s">
        <v>102</v>
      </c>
      <c r="H336" s="1" t="s">
        <v>18</v>
      </c>
      <c r="I336" s="1" t="s">
        <v>98</v>
      </c>
    </row>
    <row r="337" spans="1:9" x14ac:dyDescent="0.2">
      <c r="A337" s="31">
        <v>330</v>
      </c>
      <c r="B337" s="7">
        <v>42917</v>
      </c>
      <c r="C337" s="6" t="s">
        <v>10</v>
      </c>
      <c r="D337" s="1" t="s">
        <v>4</v>
      </c>
      <c r="E337" s="59" t="s">
        <v>45</v>
      </c>
      <c r="F337" s="1" t="s">
        <v>454</v>
      </c>
      <c r="H337" s="1" t="s">
        <v>18</v>
      </c>
      <c r="I337" s="1" t="s">
        <v>98</v>
      </c>
    </row>
    <row r="338" spans="1:9" x14ac:dyDescent="0.2">
      <c r="A338" s="1">
        <v>331</v>
      </c>
      <c r="B338" s="7">
        <v>42917</v>
      </c>
      <c r="C338" s="6" t="s">
        <v>10</v>
      </c>
      <c r="D338" s="1" t="s">
        <v>7</v>
      </c>
      <c r="E338" s="1" t="s">
        <v>41</v>
      </c>
      <c r="F338" s="1" t="s">
        <v>42</v>
      </c>
      <c r="G338" s="3" t="s">
        <v>519</v>
      </c>
      <c r="H338" s="1" t="s">
        <v>18</v>
      </c>
      <c r="I338" s="1" t="s">
        <v>98</v>
      </c>
    </row>
    <row r="339" spans="1:9" x14ac:dyDescent="0.2">
      <c r="A339" s="31">
        <v>332</v>
      </c>
      <c r="B339" s="7">
        <v>42917</v>
      </c>
      <c r="C339" s="6" t="s">
        <v>10</v>
      </c>
      <c r="D339" s="1" t="s">
        <v>6</v>
      </c>
      <c r="E339" s="1" t="s">
        <v>41</v>
      </c>
      <c r="F339" s="1" t="s">
        <v>42</v>
      </c>
      <c r="G339" s="3" t="s">
        <v>519</v>
      </c>
      <c r="H339" s="1" t="s">
        <v>18</v>
      </c>
      <c r="I339" s="1" t="s">
        <v>98</v>
      </c>
    </row>
    <row r="340" spans="1:9" x14ac:dyDescent="0.2">
      <c r="A340" s="1">
        <v>333</v>
      </c>
      <c r="B340" s="7">
        <v>42918</v>
      </c>
      <c r="C340" s="6" t="s">
        <v>10</v>
      </c>
      <c r="D340" s="1" t="s">
        <v>6</v>
      </c>
      <c r="E340" s="59" t="s">
        <v>45</v>
      </c>
      <c r="F340" s="1" t="s">
        <v>454</v>
      </c>
      <c r="H340" s="1" t="s">
        <v>18</v>
      </c>
      <c r="I340" s="1" t="s">
        <v>98</v>
      </c>
    </row>
    <row r="341" spans="1:9" x14ac:dyDescent="0.2">
      <c r="A341" s="31">
        <v>334</v>
      </c>
      <c r="B341" s="7">
        <v>42918</v>
      </c>
      <c r="C341" s="6" t="s">
        <v>10</v>
      </c>
      <c r="D341" s="1" t="s">
        <v>20</v>
      </c>
      <c r="E341" s="1" t="s">
        <v>36</v>
      </c>
      <c r="F341" s="1" t="s">
        <v>21</v>
      </c>
      <c r="H341" s="1" t="s">
        <v>18</v>
      </c>
      <c r="I341" s="1" t="s">
        <v>98</v>
      </c>
    </row>
    <row r="342" spans="1:9" x14ac:dyDescent="0.2">
      <c r="A342" s="1">
        <v>335</v>
      </c>
      <c r="B342" s="7">
        <v>42918</v>
      </c>
      <c r="C342" s="6" t="s">
        <v>10</v>
      </c>
      <c r="D342" s="1" t="s">
        <v>4</v>
      </c>
      <c r="E342" s="1" t="s">
        <v>36</v>
      </c>
      <c r="F342" s="1" t="s">
        <v>21</v>
      </c>
      <c r="H342" s="1" t="s">
        <v>18</v>
      </c>
      <c r="I342" s="1" t="s">
        <v>98</v>
      </c>
    </row>
    <row r="343" spans="1:9" x14ac:dyDescent="0.2">
      <c r="A343" s="31">
        <v>336</v>
      </c>
      <c r="B343" s="7">
        <v>42920</v>
      </c>
      <c r="C343" s="6" t="s">
        <v>10</v>
      </c>
      <c r="D343" s="1" t="s">
        <v>7</v>
      </c>
      <c r="E343" s="1" t="s">
        <v>41</v>
      </c>
      <c r="F343" s="1" t="s">
        <v>42</v>
      </c>
      <c r="G343" s="3" t="s">
        <v>519</v>
      </c>
      <c r="H343" s="1" t="s">
        <v>18</v>
      </c>
      <c r="I343" s="1" t="s">
        <v>98</v>
      </c>
    </row>
    <row r="344" spans="1:9" x14ac:dyDescent="0.2">
      <c r="A344" s="1">
        <v>337</v>
      </c>
      <c r="B344" s="7">
        <v>42920</v>
      </c>
      <c r="C344" s="6" t="s">
        <v>10</v>
      </c>
      <c r="D344" s="1" t="s">
        <v>6</v>
      </c>
      <c r="E344" s="1" t="s">
        <v>41</v>
      </c>
      <c r="F344" s="1" t="s">
        <v>42</v>
      </c>
      <c r="G344" s="3" t="s">
        <v>519</v>
      </c>
      <c r="H344" s="1" t="s">
        <v>18</v>
      </c>
      <c r="I344" s="1" t="s">
        <v>98</v>
      </c>
    </row>
    <row r="345" spans="1:9" ht="15" x14ac:dyDescent="0.25">
      <c r="A345" s="31">
        <v>338</v>
      </c>
      <c r="B345" s="7">
        <v>42920</v>
      </c>
      <c r="C345" s="6" t="s">
        <v>10</v>
      </c>
      <c r="D345" s="1" t="s">
        <v>20</v>
      </c>
      <c r="E345" s="53" t="s">
        <v>101</v>
      </c>
      <c r="F345" s="1" t="s">
        <v>102</v>
      </c>
      <c r="H345" s="1" t="s">
        <v>18</v>
      </c>
      <c r="I345" s="1" t="s">
        <v>98</v>
      </c>
    </row>
    <row r="346" spans="1:9" x14ac:dyDescent="0.2">
      <c r="A346" s="1">
        <v>339</v>
      </c>
      <c r="B346" s="7">
        <v>42920</v>
      </c>
      <c r="C346" s="6" t="s">
        <v>10</v>
      </c>
      <c r="D346" s="1" t="s">
        <v>4</v>
      </c>
      <c r="E346" s="59" t="s">
        <v>45</v>
      </c>
      <c r="F346" s="1" t="s">
        <v>454</v>
      </c>
      <c r="H346" s="1" t="s">
        <v>18</v>
      </c>
      <c r="I346" s="1" t="s">
        <v>98</v>
      </c>
    </row>
    <row r="347" spans="1:9" x14ac:dyDescent="0.2">
      <c r="A347" s="31">
        <v>340</v>
      </c>
      <c r="B347" s="7">
        <v>42921</v>
      </c>
      <c r="C347" s="6" t="s">
        <v>10</v>
      </c>
      <c r="D347" s="1" t="s">
        <v>4</v>
      </c>
      <c r="E347" s="1" t="s">
        <v>36</v>
      </c>
      <c r="F347" s="1" t="s">
        <v>21</v>
      </c>
      <c r="H347" s="1" t="s">
        <v>18</v>
      </c>
      <c r="I347" s="1" t="s">
        <v>98</v>
      </c>
    </row>
    <row r="348" spans="1:9" x14ac:dyDescent="0.2">
      <c r="A348" s="1">
        <v>341</v>
      </c>
      <c r="B348" s="7">
        <v>42921</v>
      </c>
      <c r="C348" s="6" t="s">
        <v>10</v>
      </c>
      <c r="D348" s="1" t="s">
        <v>20</v>
      </c>
      <c r="E348" s="1" t="s">
        <v>41</v>
      </c>
      <c r="F348" s="1" t="s">
        <v>42</v>
      </c>
      <c r="G348" s="3" t="s">
        <v>519</v>
      </c>
      <c r="H348" s="1" t="s">
        <v>18</v>
      </c>
      <c r="I348" s="1" t="s">
        <v>98</v>
      </c>
    </row>
    <row r="349" spans="1:9" x14ac:dyDescent="0.2">
      <c r="A349" s="31">
        <v>342</v>
      </c>
      <c r="B349" s="7">
        <v>42921</v>
      </c>
      <c r="C349" s="6" t="s">
        <v>10</v>
      </c>
      <c r="D349" s="1" t="s">
        <v>7</v>
      </c>
      <c r="E349" s="59" t="s">
        <v>45</v>
      </c>
      <c r="F349" s="1" t="s">
        <v>454</v>
      </c>
      <c r="H349" s="1" t="s">
        <v>18</v>
      </c>
      <c r="I349" s="1" t="s">
        <v>98</v>
      </c>
    </row>
    <row r="350" spans="1:9" x14ac:dyDescent="0.2">
      <c r="A350" s="1">
        <v>343</v>
      </c>
      <c r="B350" s="7">
        <v>42921</v>
      </c>
      <c r="C350" s="6" t="s">
        <v>10</v>
      </c>
      <c r="D350" s="1" t="s">
        <v>6</v>
      </c>
      <c r="E350" s="1" t="s">
        <v>57</v>
      </c>
      <c r="F350" s="1" t="s">
        <v>520</v>
      </c>
      <c r="H350" s="1" t="s">
        <v>18</v>
      </c>
      <c r="I350" s="1" t="s">
        <v>98</v>
      </c>
    </row>
    <row r="351" spans="1:9" x14ac:dyDescent="0.2">
      <c r="A351" s="31">
        <v>344</v>
      </c>
      <c r="B351" s="7">
        <v>42922</v>
      </c>
      <c r="C351" s="6" t="s">
        <v>10</v>
      </c>
      <c r="D351" s="1" t="s">
        <v>7</v>
      </c>
      <c r="E351" s="1" t="s">
        <v>36</v>
      </c>
      <c r="F351" s="1" t="s">
        <v>21</v>
      </c>
      <c r="H351" s="1" t="s">
        <v>18</v>
      </c>
      <c r="I351" s="1" t="s">
        <v>98</v>
      </c>
    </row>
    <row r="352" spans="1:9" x14ac:dyDescent="0.2">
      <c r="A352" s="1">
        <v>345</v>
      </c>
      <c r="B352" s="7">
        <v>42922</v>
      </c>
      <c r="C352" s="6" t="s">
        <v>10</v>
      </c>
      <c r="D352" s="1" t="s">
        <v>6</v>
      </c>
      <c r="E352" s="1" t="s">
        <v>36</v>
      </c>
      <c r="F352" s="1" t="s">
        <v>21</v>
      </c>
      <c r="H352" s="1" t="s">
        <v>18</v>
      </c>
      <c r="I352" s="1" t="s">
        <v>98</v>
      </c>
    </row>
    <row r="353" spans="1:9" x14ac:dyDescent="0.2">
      <c r="A353" s="31">
        <v>346</v>
      </c>
      <c r="B353" s="7">
        <v>42922</v>
      </c>
      <c r="C353" s="6" t="s">
        <v>10</v>
      </c>
      <c r="D353" s="1" t="s">
        <v>4</v>
      </c>
      <c r="E353" s="59" t="s">
        <v>45</v>
      </c>
      <c r="F353" s="1" t="s">
        <v>454</v>
      </c>
      <c r="H353" s="1" t="s">
        <v>18</v>
      </c>
      <c r="I353" s="1" t="s">
        <v>98</v>
      </c>
    </row>
    <row r="354" spans="1:9" x14ac:dyDescent="0.2">
      <c r="A354" s="1">
        <v>347</v>
      </c>
      <c r="B354" s="7">
        <v>42922</v>
      </c>
      <c r="C354" s="6" t="s">
        <v>10</v>
      </c>
      <c r="D354" s="1" t="s">
        <v>20</v>
      </c>
      <c r="E354" s="1" t="s">
        <v>57</v>
      </c>
      <c r="F354" s="1" t="s">
        <v>520</v>
      </c>
      <c r="H354" s="1" t="s">
        <v>18</v>
      </c>
      <c r="I354" s="1" t="s">
        <v>98</v>
      </c>
    </row>
    <row r="355" spans="1:9" x14ac:dyDescent="0.2">
      <c r="A355" s="31">
        <v>348</v>
      </c>
      <c r="B355" s="7">
        <v>42924</v>
      </c>
      <c r="C355" s="6" t="s">
        <v>10</v>
      </c>
      <c r="D355" s="1" t="s">
        <v>6</v>
      </c>
      <c r="E355" s="1" t="s">
        <v>306</v>
      </c>
      <c r="F355" s="1" t="s">
        <v>466</v>
      </c>
      <c r="H355" s="1" t="s">
        <v>18</v>
      </c>
      <c r="I355" s="1" t="s">
        <v>98</v>
      </c>
    </row>
    <row r="356" spans="1:9" ht="15" x14ac:dyDescent="0.25">
      <c r="A356" s="1">
        <v>349</v>
      </c>
      <c r="B356" s="7">
        <v>42924</v>
      </c>
      <c r="C356" s="6" t="s">
        <v>10</v>
      </c>
      <c r="D356" s="1" t="s">
        <v>7</v>
      </c>
      <c r="E356" s="53" t="s">
        <v>101</v>
      </c>
      <c r="F356" s="1" t="s">
        <v>102</v>
      </c>
      <c r="H356" s="1" t="s">
        <v>18</v>
      </c>
      <c r="I356" s="1" t="s">
        <v>98</v>
      </c>
    </row>
    <row r="357" spans="1:9" x14ac:dyDescent="0.2">
      <c r="A357" s="31">
        <v>350</v>
      </c>
      <c r="B357" s="7">
        <v>42924</v>
      </c>
      <c r="C357" s="6" t="s">
        <v>10</v>
      </c>
      <c r="D357" s="1" t="s">
        <v>4</v>
      </c>
      <c r="E357" s="1" t="s">
        <v>41</v>
      </c>
      <c r="F357" s="1" t="s">
        <v>42</v>
      </c>
      <c r="G357" s="3" t="s">
        <v>519</v>
      </c>
      <c r="H357" s="1" t="s">
        <v>18</v>
      </c>
      <c r="I357" s="1" t="s">
        <v>98</v>
      </c>
    </row>
    <row r="358" spans="1:9" x14ac:dyDescent="0.2">
      <c r="A358" s="1">
        <v>351</v>
      </c>
      <c r="B358" s="7">
        <v>42924</v>
      </c>
      <c r="C358" s="6" t="s">
        <v>10</v>
      </c>
      <c r="D358" s="1" t="s">
        <v>20</v>
      </c>
      <c r="E358" s="1" t="s">
        <v>41</v>
      </c>
      <c r="F358" s="1" t="s">
        <v>42</v>
      </c>
      <c r="G358" s="3" t="s">
        <v>519</v>
      </c>
      <c r="H358" s="1" t="s">
        <v>18</v>
      </c>
      <c r="I358" s="1" t="s">
        <v>98</v>
      </c>
    </row>
    <row r="359" spans="1:9" x14ac:dyDescent="0.2">
      <c r="A359" s="31">
        <v>352</v>
      </c>
      <c r="B359" s="7">
        <v>42925</v>
      </c>
      <c r="C359" s="6" t="s">
        <v>10</v>
      </c>
      <c r="D359" s="1" t="s">
        <v>6</v>
      </c>
      <c r="E359" s="1" t="s">
        <v>41</v>
      </c>
      <c r="F359" s="1" t="s">
        <v>42</v>
      </c>
      <c r="G359" s="3" t="s">
        <v>519</v>
      </c>
      <c r="H359" s="1" t="s">
        <v>18</v>
      </c>
      <c r="I359" s="1" t="s">
        <v>98</v>
      </c>
    </row>
    <row r="360" spans="1:9" x14ac:dyDescent="0.2">
      <c r="A360" s="1">
        <v>353</v>
      </c>
      <c r="B360" s="7">
        <v>42925</v>
      </c>
      <c r="C360" s="6" t="s">
        <v>10</v>
      </c>
      <c r="D360" s="1" t="s">
        <v>7</v>
      </c>
      <c r="E360" s="1" t="s">
        <v>41</v>
      </c>
      <c r="F360" s="1" t="s">
        <v>42</v>
      </c>
      <c r="G360" s="3" t="s">
        <v>519</v>
      </c>
      <c r="H360" s="1" t="s">
        <v>18</v>
      </c>
      <c r="I360" s="1" t="s">
        <v>98</v>
      </c>
    </row>
    <row r="361" spans="1:9" ht="15" x14ac:dyDescent="0.25">
      <c r="A361" s="31">
        <v>354</v>
      </c>
      <c r="B361" s="7">
        <v>42925</v>
      </c>
      <c r="C361" s="6" t="s">
        <v>10</v>
      </c>
      <c r="D361" s="1" t="s">
        <v>4</v>
      </c>
      <c r="E361" s="53" t="s">
        <v>101</v>
      </c>
      <c r="F361" s="1" t="s">
        <v>102</v>
      </c>
      <c r="H361" s="1" t="s">
        <v>18</v>
      </c>
      <c r="I361" s="1" t="s">
        <v>98</v>
      </c>
    </row>
    <row r="362" spans="1:9" x14ac:dyDescent="0.2">
      <c r="A362" s="1">
        <v>355</v>
      </c>
      <c r="B362" s="7">
        <v>42925</v>
      </c>
      <c r="C362" s="6" t="s">
        <v>10</v>
      </c>
      <c r="D362" s="1" t="s">
        <v>20</v>
      </c>
      <c r="E362" s="1" t="s">
        <v>57</v>
      </c>
      <c r="F362" s="1" t="s">
        <v>520</v>
      </c>
      <c r="H362" s="1" t="s">
        <v>18</v>
      </c>
      <c r="I362" s="1" t="s">
        <v>98</v>
      </c>
    </row>
    <row r="363" spans="1:9" x14ac:dyDescent="0.2">
      <c r="A363" s="31">
        <v>356</v>
      </c>
      <c r="B363" s="7">
        <v>42926</v>
      </c>
      <c r="C363" s="6" t="s">
        <v>10</v>
      </c>
      <c r="D363" s="1" t="s">
        <v>4</v>
      </c>
      <c r="E363" s="1" t="s">
        <v>41</v>
      </c>
      <c r="F363" s="1" t="s">
        <v>42</v>
      </c>
      <c r="G363" s="3" t="s">
        <v>519</v>
      </c>
      <c r="H363" s="1" t="s">
        <v>18</v>
      </c>
      <c r="I363" s="1" t="s">
        <v>98</v>
      </c>
    </row>
    <row r="364" spans="1:9" x14ac:dyDescent="0.2">
      <c r="A364" s="1">
        <v>357</v>
      </c>
      <c r="B364" s="7">
        <v>42926</v>
      </c>
      <c r="C364" s="6" t="s">
        <v>10</v>
      </c>
      <c r="D364" s="1" t="s">
        <v>20</v>
      </c>
      <c r="E364" s="1" t="s">
        <v>41</v>
      </c>
      <c r="F364" s="1" t="s">
        <v>42</v>
      </c>
      <c r="G364" s="3" t="s">
        <v>519</v>
      </c>
      <c r="H364" s="1" t="s">
        <v>18</v>
      </c>
      <c r="I364" s="1" t="s">
        <v>98</v>
      </c>
    </row>
    <row r="365" spans="1:9" ht="15" x14ac:dyDescent="0.25">
      <c r="A365" s="31">
        <v>358</v>
      </c>
      <c r="B365" s="7">
        <v>42926</v>
      </c>
      <c r="C365" s="6" t="s">
        <v>10</v>
      </c>
      <c r="D365" s="1" t="s">
        <v>7</v>
      </c>
      <c r="E365" s="53" t="s">
        <v>101</v>
      </c>
      <c r="F365" s="1" t="s">
        <v>102</v>
      </c>
      <c r="H365" s="1" t="s">
        <v>18</v>
      </c>
      <c r="I365" s="1" t="s">
        <v>98</v>
      </c>
    </row>
    <row r="366" spans="1:9" x14ac:dyDescent="0.2">
      <c r="A366" s="1">
        <v>359</v>
      </c>
      <c r="B366" s="7">
        <v>42926</v>
      </c>
      <c r="C366" s="6" t="s">
        <v>10</v>
      </c>
      <c r="D366" s="1" t="s">
        <v>6</v>
      </c>
      <c r="E366" s="1" t="s">
        <v>306</v>
      </c>
      <c r="F366" s="1" t="s">
        <v>466</v>
      </c>
      <c r="H366" s="1" t="s">
        <v>18</v>
      </c>
      <c r="I366" s="1" t="s">
        <v>98</v>
      </c>
    </row>
    <row r="367" spans="1:9" x14ac:dyDescent="0.2">
      <c r="A367" s="31">
        <v>360</v>
      </c>
      <c r="B367" s="7">
        <v>42927</v>
      </c>
      <c r="C367" s="6" t="s">
        <v>10</v>
      </c>
      <c r="D367" s="1" t="s">
        <v>7</v>
      </c>
      <c r="E367" s="1" t="s">
        <v>41</v>
      </c>
      <c r="F367" s="1" t="s">
        <v>42</v>
      </c>
      <c r="H367" s="1" t="s">
        <v>18</v>
      </c>
      <c r="I367" s="1" t="s">
        <v>98</v>
      </c>
    </row>
    <row r="368" spans="1:9" x14ac:dyDescent="0.2">
      <c r="A368" s="1">
        <v>361</v>
      </c>
      <c r="B368" s="7">
        <v>42927</v>
      </c>
      <c r="C368" s="6" t="s">
        <v>10</v>
      </c>
      <c r="D368" s="1" t="s">
        <v>6</v>
      </c>
      <c r="E368" s="1" t="s">
        <v>41</v>
      </c>
      <c r="F368" s="1" t="s">
        <v>42</v>
      </c>
      <c r="H368" s="1" t="s">
        <v>18</v>
      </c>
      <c r="I368" s="1" t="s">
        <v>98</v>
      </c>
    </row>
    <row r="369" spans="1:9" x14ac:dyDescent="0.2">
      <c r="A369" s="31">
        <v>362</v>
      </c>
      <c r="B369" s="7">
        <v>42928</v>
      </c>
      <c r="C369" s="6" t="s">
        <v>10</v>
      </c>
      <c r="D369" s="1" t="s">
        <v>4</v>
      </c>
      <c r="E369" s="1" t="s">
        <v>36</v>
      </c>
      <c r="F369" s="1" t="s">
        <v>21</v>
      </c>
      <c r="H369" s="1" t="s">
        <v>18</v>
      </c>
      <c r="I369" s="1" t="s">
        <v>98</v>
      </c>
    </row>
    <row r="370" spans="1:9" x14ac:dyDescent="0.2">
      <c r="A370" s="1">
        <v>363</v>
      </c>
      <c r="B370" s="7">
        <v>42928</v>
      </c>
      <c r="C370" s="6" t="s">
        <v>10</v>
      </c>
      <c r="D370" s="1" t="s">
        <v>20</v>
      </c>
      <c r="E370" s="1" t="s">
        <v>36</v>
      </c>
      <c r="F370" s="1" t="s">
        <v>21</v>
      </c>
      <c r="H370" s="1" t="s">
        <v>18</v>
      </c>
      <c r="I370" s="1" t="s">
        <v>98</v>
      </c>
    </row>
    <row r="371" spans="1:9" x14ac:dyDescent="0.2">
      <c r="A371" s="31">
        <v>364</v>
      </c>
      <c r="B371" s="7">
        <v>42928</v>
      </c>
      <c r="C371" s="6" t="s">
        <v>10</v>
      </c>
      <c r="D371" s="1" t="s">
        <v>6</v>
      </c>
      <c r="E371" s="59" t="s">
        <v>45</v>
      </c>
      <c r="F371" s="1" t="s">
        <v>454</v>
      </c>
      <c r="H371" s="1" t="s">
        <v>18</v>
      </c>
      <c r="I371" s="1" t="s">
        <v>98</v>
      </c>
    </row>
    <row r="372" spans="1:9" x14ac:dyDescent="0.2">
      <c r="A372" s="1">
        <v>365</v>
      </c>
      <c r="B372" s="7">
        <v>42928</v>
      </c>
      <c r="C372" s="6" t="s">
        <v>10</v>
      </c>
      <c r="D372" s="1" t="s">
        <v>7</v>
      </c>
      <c r="E372" s="1" t="s">
        <v>306</v>
      </c>
      <c r="F372" s="1" t="s">
        <v>466</v>
      </c>
      <c r="H372" s="1" t="s">
        <v>18</v>
      </c>
      <c r="I372" s="1" t="s">
        <v>98</v>
      </c>
    </row>
    <row r="373" spans="1:9" x14ac:dyDescent="0.2">
      <c r="A373" s="31">
        <v>366</v>
      </c>
      <c r="B373" s="7">
        <v>42929</v>
      </c>
      <c r="C373" s="6" t="s">
        <v>10</v>
      </c>
      <c r="D373" s="1" t="s">
        <v>6</v>
      </c>
      <c r="E373" s="1" t="s">
        <v>36</v>
      </c>
      <c r="F373" s="1" t="s">
        <v>21</v>
      </c>
      <c r="H373" s="1" t="s">
        <v>18</v>
      </c>
      <c r="I373" s="1" t="s">
        <v>98</v>
      </c>
    </row>
    <row r="374" spans="1:9" x14ac:dyDescent="0.2">
      <c r="A374" s="1">
        <v>367</v>
      </c>
      <c r="B374" s="7">
        <v>42929</v>
      </c>
      <c r="C374" s="6" t="s">
        <v>10</v>
      </c>
      <c r="D374" s="1" t="s">
        <v>7</v>
      </c>
      <c r="E374" s="1" t="s">
        <v>36</v>
      </c>
      <c r="F374" s="1" t="s">
        <v>21</v>
      </c>
      <c r="H374" s="1" t="s">
        <v>18</v>
      </c>
      <c r="I374" s="1" t="s">
        <v>98</v>
      </c>
    </row>
    <row r="375" spans="1:9" ht="15" x14ac:dyDescent="0.25">
      <c r="A375" s="31">
        <v>368</v>
      </c>
      <c r="B375" s="7">
        <v>42929</v>
      </c>
      <c r="C375" s="6" t="s">
        <v>10</v>
      </c>
      <c r="D375" s="1" t="s">
        <v>4</v>
      </c>
      <c r="E375" s="53" t="s">
        <v>101</v>
      </c>
      <c r="F375" s="1" t="s">
        <v>102</v>
      </c>
      <c r="H375" s="1" t="s">
        <v>18</v>
      </c>
      <c r="I375" s="1" t="s">
        <v>98</v>
      </c>
    </row>
    <row r="376" spans="1:9" x14ac:dyDescent="0.2">
      <c r="A376" s="1">
        <v>369</v>
      </c>
      <c r="B376" s="7">
        <v>42929</v>
      </c>
      <c r="C376" s="6" t="s">
        <v>10</v>
      </c>
      <c r="D376" s="1" t="s">
        <v>20</v>
      </c>
      <c r="E376" s="59" t="s">
        <v>45</v>
      </c>
      <c r="F376" s="1" t="s">
        <v>454</v>
      </c>
      <c r="H376" s="1" t="s">
        <v>18</v>
      </c>
      <c r="I376" s="1" t="s">
        <v>98</v>
      </c>
    </row>
  </sheetData>
  <mergeCells count="1">
    <mergeCell ref="A6:I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67D7-3180-46BC-AFD6-E5FE52B23DEC}">
  <dimension ref="A1:K272"/>
  <sheetViews>
    <sheetView workbookViewId="0">
      <pane ySplit="7" topLeftCell="A255" activePane="bottomLeft" state="frozen"/>
      <selection pane="bottomLeft" activeCell="F277" sqref="F277"/>
    </sheetView>
  </sheetViews>
  <sheetFormatPr defaultColWidth="9.140625" defaultRowHeight="14.25" x14ac:dyDescent="0.2"/>
  <cols>
    <col min="1" max="1" width="4.42578125" style="1" bestFit="1" customWidth="1"/>
    <col min="2" max="2" width="13" style="1" customWidth="1"/>
    <col min="3" max="3" width="8.28515625" style="1" bestFit="1" customWidth="1"/>
    <col min="4" max="4" width="21.42578125" style="1" bestFit="1" customWidth="1"/>
    <col min="5" max="5" width="5.85546875" style="1" bestFit="1" customWidth="1"/>
    <col min="6" max="6" width="44.28515625" style="1" customWidth="1"/>
    <col min="7" max="7" width="44.5703125" style="1" bestFit="1" customWidth="1"/>
    <col min="8" max="8" width="9.7109375" style="1" bestFit="1" customWidth="1"/>
    <col min="9" max="9" width="11.7109375" style="1" bestFit="1" customWidth="1"/>
    <col min="10" max="16384" width="9.140625" style="1"/>
  </cols>
  <sheetData>
    <row r="1" spans="1:11" ht="15" x14ac:dyDescent="0.2">
      <c r="C1" s="20"/>
      <c r="D1" s="20"/>
      <c r="E1" s="20" t="s">
        <v>110</v>
      </c>
      <c r="F1" s="20"/>
      <c r="G1" s="20"/>
      <c r="H1" s="20"/>
      <c r="I1" s="20"/>
    </row>
    <row r="2" spans="1:11" ht="15" customHeight="1" x14ac:dyDescent="0.2">
      <c r="C2" s="21"/>
      <c r="D2" s="22" t="s">
        <v>115</v>
      </c>
      <c r="E2" s="20" t="s">
        <v>109</v>
      </c>
      <c r="F2" s="21"/>
      <c r="G2" s="21"/>
      <c r="H2" s="21"/>
      <c r="I2" s="21"/>
    </row>
    <row r="3" spans="1:11" ht="15" x14ac:dyDescent="0.2">
      <c r="D3" s="23" t="s">
        <v>111</v>
      </c>
      <c r="E3" s="24" t="s">
        <v>112</v>
      </c>
    </row>
    <row r="4" spans="1:11" ht="15" x14ac:dyDescent="0.2">
      <c r="D4" s="23" t="s">
        <v>113</v>
      </c>
      <c r="E4" s="24" t="s">
        <v>114</v>
      </c>
    </row>
    <row r="6" spans="1:11" ht="15" x14ac:dyDescent="0.25">
      <c r="A6" s="148" t="s">
        <v>108</v>
      </c>
      <c r="B6" s="148"/>
      <c r="C6" s="148"/>
      <c r="D6" s="148"/>
      <c r="E6" s="148"/>
      <c r="F6" s="148"/>
      <c r="G6" s="148"/>
      <c r="H6" s="148"/>
      <c r="I6" s="148"/>
    </row>
    <row r="7" spans="1:11" s="3" customFormat="1" ht="30" x14ac:dyDescent="0.25">
      <c r="A7" s="3" t="s">
        <v>15</v>
      </c>
      <c r="B7" s="5" t="s">
        <v>8</v>
      </c>
      <c r="C7" s="5" t="s">
        <v>1</v>
      </c>
      <c r="D7" s="5" t="s">
        <v>0</v>
      </c>
      <c r="E7" s="5" t="s">
        <v>33</v>
      </c>
      <c r="F7" s="5" t="s">
        <v>12</v>
      </c>
      <c r="G7" s="5" t="s">
        <v>13</v>
      </c>
      <c r="H7" s="18" t="s">
        <v>14</v>
      </c>
      <c r="I7" s="18" t="s">
        <v>96</v>
      </c>
      <c r="J7" s="19" t="s">
        <v>14</v>
      </c>
      <c r="K7" s="19" t="s">
        <v>467</v>
      </c>
    </row>
    <row r="8" spans="1:11" ht="28.5" x14ac:dyDescent="0.2">
      <c r="A8" s="1">
        <v>1</v>
      </c>
      <c r="B8" s="7">
        <v>42796</v>
      </c>
      <c r="C8" s="6" t="s">
        <v>11</v>
      </c>
      <c r="D8" s="1" t="s">
        <v>7</v>
      </c>
      <c r="E8" s="1" t="s">
        <v>34</v>
      </c>
      <c r="F8" s="3" t="s">
        <v>31</v>
      </c>
      <c r="G8" s="1" t="s">
        <v>32</v>
      </c>
      <c r="H8" s="1" t="s">
        <v>24</v>
      </c>
      <c r="I8" s="1" t="s">
        <v>97</v>
      </c>
    </row>
    <row r="9" spans="1:11" ht="15" x14ac:dyDescent="0.25">
      <c r="A9" s="1">
        <v>2</v>
      </c>
      <c r="B9" s="7">
        <v>42810</v>
      </c>
      <c r="C9" s="6" t="s">
        <v>420</v>
      </c>
      <c r="D9" s="1" t="s">
        <v>421</v>
      </c>
      <c r="E9" s="35" t="s">
        <v>419</v>
      </c>
      <c r="F9" s="1" t="s">
        <v>422</v>
      </c>
      <c r="G9" s="3"/>
      <c r="H9" s="1" t="s">
        <v>18</v>
      </c>
      <c r="I9" s="1" t="s">
        <v>423</v>
      </c>
    </row>
    <row r="10" spans="1:11" ht="15" x14ac:dyDescent="0.25">
      <c r="A10" s="1">
        <v>3</v>
      </c>
      <c r="B10" s="7">
        <v>42811</v>
      </c>
      <c r="C10" s="6" t="s">
        <v>420</v>
      </c>
      <c r="D10" s="1" t="s">
        <v>421</v>
      </c>
      <c r="E10" s="35" t="s">
        <v>419</v>
      </c>
      <c r="F10" s="1" t="s">
        <v>422</v>
      </c>
      <c r="G10" s="3"/>
      <c r="H10" s="1" t="s">
        <v>18</v>
      </c>
      <c r="I10" s="1" t="s">
        <v>423</v>
      </c>
    </row>
    <row r="11" spans="1:11" ht="15" x14ac:dyDescent="0.25">
      <c r="A11" s="1">
        <v>4</v>
      </c>
      <c r="B11" s="7">
        <v>42812</v>
      </c>
      <c r="C11" s="6" t="s">
        <v>420</v>
      </c>
      <c r="D11" s="1" t="s">
        <v>421</v>
      </c>
      <c r="E11" s="35" t="s">
        <v>410</v>
      </c>
      <c r="F11" s="1" t="s">
        <v>424</v>
      </c>
      <c r="G11" s="3"/>
      <c r="H11" s="1" t="s">
        <v>18</v>
      </c>
      <c r="I11" s="1" t="s">
        <v>423</v>
      </c>
    </row>
    <row r="12" spans="1:11" ht="15" x14ac:dyDescent="0.25">
      <c r="A12" s="1">
        <v>5</v>
      </c>
      <c r="B12" s="7">
        <v>42813</v>
      </c>
      <c r="C12" s="6" t="s">
        <v>420</v>
      </c>
      <c r="D12" s="1" t="s">
        <v>421</v>
      </c>
      <c r="E12" s="35" t="s">
        <v>410</v>
      </c>
      <c r="F12" s="1" t="s">
        <v>424</v>
      </c>
      <c r="H12" s="1" t="s">
        <v>18</v>
      </c>
      <c r="I12" s="1" t="s">
        <v>423</v>
      </c>
    </row>
    <row r="13" spans="1:11" ht="15" x14ac:dyDescent="0.25">
      <c r="A13" s="1">
        <v>6</v>
      </c>
      <c r="B13" s="7">
        <v>42814</v>
      </c>
      <c r="C13" s="6" t="s">
        <v>420</v>
      </c>
      <c r="D13" s="1" t="s">
        <v>421</v>
      </c>
      <c r="E13" s="35" t="s">
        <v>416</v>
      </c>
      <c r="F13" s="1" t="s">
        <v>425</v>
      </c>
      <c r="H13" s="1" t="s">
        <v>18</v>
      </c>
      <c r="I13" s="1" t="s">
        <v>423</v>
      </c>
    </row>
    <row r="14" spans="1:11" ht="15" x14ac:dyDescent="0.25">
      <c r="A14" s="1">
        <v>7</v>
      </c>
      <c r="B14" s="7">
        <v>42817</v>
      </c>
      <c r="C14" s="6" t="s">
        <v>420</v>
      </c>
      <c r="D14" s="1" t="s">
        <v>421</v>
      </c>
      <c r="E14" s="35" t="s">
        <v>413</v>
      </c>
      <c r="F14" s="1" t="s">
        <v>426</v>
      </c>
      <c r="H14" s="1" t="s">
        <v>18</v>
      </c>
      <c r="I14" s="1" t="s">
        <v>423</v>
      </c>
    </row>
    <row r="15" spans="1:11" ht="15" x14ac:dyDescent="0.25">
      <c r="A15" s="1">
        <v>8</v>
      </c>
      <c r="B15" s="7">
        <v>42818</v>
      </c>
      <c r="C15" s="6" t="s">
        <v>420</v>
      </c>
      <c r="D15" s="1" t="s">
        <v>421</v>
      </c>
      <c r="E15" s="35" t="s">
        <v>413</v>
      </c>
      <c r="F15" s="1" t="s">
        <v>426</v>
      </c>
      <c r="H15" s="1" t="s">
        <v>18</v>
      </c>
      <c r="I15" s="1" t="s">
        <v>423</v>
      </c>
    </row>
    <row r="16" spans="1:11" ht="15" x14ac:dyDescent="0.25">
      <c r="A16" s="1">
        <v>9</v>
      </c>
      <c r="B16" s="7">
        <v>42819</v>
      </c>
      <c r="C16" s="6" t="s">
        <v>420</v>
      </c>
      <c r="D16" s="1" t="s">
        <v>421</v>
      </c>
      <c r="E16" s="35" t="s">
        <v>416</v>
      </c>
      <c r="F16" s="1" t="s">
        <v>425</v>
      </c>
      <c r="H16" s="1" t="s">
        <v>18</v>
      </c>
      <c r="I16" s="1" t="s">
        <v>423</v>
      </c>
    </row>
    <row r="17" spans="1:9" ht="15" x14ac:dyDescent="0.25">
      <c r="A17" s="1">
        <v>10</v>
      </c>
      <c r="B17" s="7">
        <v>42820</v>
      </c>
      <c r="C17" s="6" t="s">
        <v>420</v>
      </c>
      <c r="D17" s="1" t="s">
        <v>421</v>
      </c>
      <c r="E17" s="35" t="s">
        <v>413</v>
      </c>
      <c r="F17" s="1" t="s">
        <v>426</v>
      </c>
      <c r="H17" s="1" t="s">
        <v>18</v>
      </c>
      <c r="I17" s="1" t="s">
        <v>423</v>
      </c>
    </row>
    <row r="18" spans="1:9" ht="15" x14ac:dyDescent="0.25">
      <c r="A18" s="1">
        <v>11</v>
      </c>
      <c r="B18" s="7">
        <v>42821</v>
      </c>
      <c r="C18" s="6" t="s">
        <v>420</v>
      </c>
      <c r="D18" s="1" t="s">
        <v>421</v>
      </c>
      <c r="E18" s="35" t="s">
        <v>413</v>
      </c>
      <c r="F18" s="1" t="s">
        <v>426</v>
      </c>
      <c r="H18" s="1" t="s">
        <v>18</v>
      </c>
      <c r="I18" s="1" t="s">
        <v>423</v>
      </c>
    </row>
    <row r="19" spans="1:9" ht="15" x14ac:dyDescent="0.25">
      <c r="A19" s="1">
        <v>12</v>
      </c>
      <c r="B19" s="7">
        <v>42826</v>
      </c>
      <c r="C19" s="6" t="s">
        <v>420</v>
      </c>
      <c r="D19" s="1" t="s">
        <v>421</v>
      </c>
      <c r="E19" s="35" t="s">
        <v>416</v>
      </c>
      <c r="F19" s="1" t="s">
        <v>425</v>
      </c>
      <c r="H19" s="1" t="s">
        <v>18</v>
      </c>
      <c r="I19" s="1" t="s">
        <v>423</v>
      </c>
    </row>
    <row r="20" spans="1:9" ht="15" x14ac:dyDescent="0.25">
      <c r="A20" s="1">
        <v>13</v>
      </c>
      <c r="B20" s="7">
        <v>42827</v>
      </c>
      <c r="C20" s="6" t="s">
        <v>420</v>
      </c>
      <c r="D20" s="1" t="s">
        <v>421</v>
      </c>
      <c r="E20" s="35" t="s">
        <v>410</v>
      </c>
      <c r="F20" s="1" t="s">
        <v>424</v>
      </c>
      <c r="G20" s="3"/>
      <c r="H20" s="1" t="s">
        <v>18</v>
      </c>
      <c r="I20" s="1" t="s">
        <v>423</v>
      </c>
    </row>
    <row r="21" spans="1:9" ht="15" x14ac:dyDescent="0.25">
      <c r="A21" s="1">
        <v>14</v>
      </c>
      <c r="B21" s="7">
        <v>42828</v>
      </c>
      <c r="C21" s="6" t="s">
        <v>420</v>
      </c>
      <c r="D21" s="1" t="s">
        <v>421</v>
      </c>
      <c r="E21" s="35" t="s">
        <v>410</v>
      </c>
      <c r="F21" s="1" t="s">
        <v>424</v>
      </c>
      <c r="H21" s="1" t="s">
        <v>18</v>
      </c>
      <c r="I21" s="1" t="s">
        <v>423</v>
      </c>
    </row>
    <row r="22" spans="1:9" ht="15" x14ac:dyDescent="0.25">
      <c r="A22" s="1">
        <v>15</v>
      </c>
      <c r="B22" s="7">
        <v>42829</v>
      </c>
      <c r="C22" s="6" t="s">
        <v>420</v>
      </c>
      <c r="D22" s="1" t="s">
        <v>421</v>
      </c>
      <c r="E22" s="35" t="s">
        <v>410</v>
      </c>
      <c r="F22" s="1" t="s">
        <v>424</v>
      </c>
      <c r="G22" s="3" t="s">
        <v>427</v>
      </c>
      <c r="H22" s="1" t="s">
        <v>18</v>
      </c>
      <c r="I22" s="1" t="s">
        <v>423</v>
      </c>
    </row>
    <row r="23" spans="1:9" ht="15" x14ac:dyDescent="0.25">
      <c r="A23" s="1">
        <v>16</v>
      </c>
      <c r="B23" s="7">
        <v>42830</v>
      </c>
      <c r="C23" s="6" t="s">
        <v>420</v>
      </c>
      <c r="D23" s="1" t="s">
        <v>421</v>
      </c>
      <c r="E23" s="35" t="s">
        <v>377</v>
      </c>
      <c r="F23" s="1" t="s">
        <v>428</v>
      </c>
      <c r="H23" s="1" t="s">
        <v>18</v>
      </c>
      <c r="I23" s="1" t="s">
        <v>423</v>
      </c>
    </row>
    <row r="24" spans="1:9" ht="15" x14ac:dyDescent="0.25">
      <c r="A24" s="1">
        <v>17</v>
      </c>
      <c r="B24" s="7">
        <v>42810</v>
      </c>
      <c r="C24" s="6" t="s">
        <v>420</v>
      </c>
      <c r="D24" s="1" t="s">
        <v>429</v>
      </c>
      <c r="E24" s="35" t="s">
        <v>410</v>
      </c>
      <c r="F24" s="1" t="s">
        <v>424</v>
      </c>
      <c r="G24" s="3"/>
      <c r="H24" s="1" t="s">
        <v>18</v>
      </c>
      <c r="I24" s="1" t="s">
        <v>423</v>
      </c>
    </row>
    <row r="25" spans="1:9" ht="15" x14ac:dyDescent="0.25">
      <c r="A25" s="1">
        <v>18</v>
      </c>
      <c r="B25" s="7">
        <v>42811</v>
      </c>
      <c r="C25" s="6" t="s">
        <v>420</v>
      </c>
      <c r="D25" s="1" t="s">
        <v>429</v>
      </c>
      <c r="E25" s="35" t="s">
        <v>410</v>
      </c>
      <c r="F25" s="1" t="s">
        <v>424</v>
      </c>
      <c r="G25" s="3"/>
      <c r="H25" s="1" t="s">
        <v>18</v>
      </c>
      <c r="I25" s="1" t="s">
        <v>423</v>
      </c>
    </row>
    <row r="26" spans="1:9" ht="15" x14ac:dyDescent="0.25">
      <c r="A26" s="1">
        <v>19</v>
      </c>
      <c r="B26" s="7">
        <v>42812</v>
      </c>
      <c r="C26" s="6" t="s">
        <v>420</v>
      </c>
      <c r="D26" s="1" t="s">
        <v>429</v>
      </c>
      <c r="E26" s="35" t="s">
        <v>410</v>
      </c>
      <c r="F26" s="1" t="s">
        <v>424</v>
      </c>
      <c r="G26" s="3"/>
      <c r="H26" s="1" t="s">
        <v>18</v>
      </c>
      <c r="I26" s="1" t="s">
        <v>423</v>
      </c>
    </row>
    <row r="27" spans="1:9" ht="15" x14ac:dyDescent="0.25">
      <c r="A27" s="1">
        <v>20</v>
      </c>
      <c r="B27" s="7">
        <v>42813</v>
      </c>
      <c r="C27" s="6" t="s">
        <v>420</v>
      </c>
      <c r="D27" s="1" t="s">
        <v>429</v>
      </c>
      <c r="E27" s="35" t="s">
        <v>419</v>
      </c>
      <c r="F27" s="1" t="s">
        <v>422</v>
      </c>
      <c r="G27" s="3" t="s">
        <v>430</v>
      </c>
      <c r="H27" s="1" t="s">
        <v>18</v>
      </c>
      <c r="I27" s="1" t="s">
        <v>423</v>
      </c>
    </row>
    <row r="28" spans="1:9" ht="15" x14ac:dyDescent="0.25">
      <c r="A28" s="1">
        <v>21</v>
      </c>
      <c r="B28" s="7">
        <v>42814</v>
      </c>
      <c r="C28" s="6" t="s">
        <v>420</v>
      </c>
      <c r="D28" s="1" t="s">
        <v>429</v>
      </c>
      <c r="E28" s="35" t="s">
        <v>416</v>
      </c>
      <c r="F28" s="1" t="s">
        <v>425</v>
      </c>
      <c r="H28" s="1" t="s">
        <v>18</v>
      </c>
      <c r="I28" s="1" t="s">
        <v>423</v>
      </c>
    </row>
    <row r="29" spans="1:9" ht="15" x14ac:dyDescent="0.25">
      <c r="A29" s="1">
        <v>22</v>
      </c>
      <c r="B29" s="7">
        <v>42817</v>
      </c>
      <c r="C29" s="6" t="s">
        <v>420</v>
      </c>
      <c r="D29" s="1" t="s">
        <v>429</v>
      </c>
      <c r="E29" s="35" t="s">
        <v>413</v>
      </c>
      <c r="F29" s="1" t="s">
        <v>426</v>
      </c>
      <c r="H29" s="1" t="s">
        <v>18</v>
      </c>
      <c r="I29" s="1" t="s">
        <v>423</v>
      </c>
    </row>
    <row r="30" spans="1:9" ht="15" x14ac:dyDescent="0.25">
      <c r="A30" s="1">
        <v>23</v>
      </c>
      <c r="B30" s="7">
        <v>42818</v>
      </c>
      <c r="C30" s="6" t="s">
        <v>420</v>
      </c>
      <c r="D30" s="1" t="s">
        <v>429</v>
      </c>
      <c r="E30" s="35" t="s">
        <v>410</v>
      </c>
      <c r="F30" s="1" t="s">
        <v>424</v>
      </c>
      <c r="G30" s="3"/>
      <c r="H30" s="1" t="s">
        <v>18</v>
      </c>
      <c r="I30" s="1" t="s">
        <v>423</v>
      </c>
    </row>
    <row r="31" spans="1:9" ht="15" x14ac:dyDescent="0.25">
      <c r="A31" s="1">
        <v>24</v>
      </c>
      <c r="B31" s="7">
        <v>42819</v>
      </c>
      <c r="C31" s="6" t="s">
        <v>420</v>
      </c>
      <c r="D31" s="1" t="s">
        <v>429</v>
      </c>
      <c r="E31" s="35" t="s">
        <v>416</v>
      </c>
      <c r="F31" s="1" t="s">
        <v>425</v>
      </c>
      <c r="H31" s="1" t="s">
        <v>18</v>
      </c>
      <c r="I31" s="1" t="s">
        <v>423</v>
      </c>
    </row>
    <row r="32" spans="1:9" ht="15" x14ac:dyDescent="0.25">
      <c r="A32" s="1">
        <v>25</v>
      </c>
      <c r="B32" s="7">
        <v>42820</v>
      </c>
      <c r="C32" s="6" t="s">
        <v>420</v>
      </c>
      <c r="D32" s="1" t="s">
        <v>429</v>
      </c>
      <c r="E32" s="35" t="s">
        <v>413</v>
      </c>
      <c r="F32" s="1" t="s">
        <v>426</v>
      </c>
      <c r="G32" s="1" t="s">
        <v>427</v>
      </c>
      <c r="H32" s="1" t="s">
        <v>18</v>
      </c>
      <c r="I32" s="1" t="s">
        <v>423</v>
      </c>
    </row>
    <row r="33" spans="1:9" ht="15" x14ac:dyDescent="0.25">
      <c r="A33" s="1">
        <v>26</v>
      </c>
      <c r="B33" s="7">
        <v>42821</v>
      </c>
      <c r="C33" s="6" t="s">
        <v>420</v>
      </c>
      <c r="D33" s="1" t="s">
        <v>429</v>
      </c>
      <c r="E33" s="35" t="s">
        <v>385</v>
      </c>
      <c r="F33" s="1" t="s">
        <v>431</v>
      </c>
      <c r="H33" s="1" t="s">
        <v>18</v>
      </c>
      <c r="I33" s="1" t="s">
        <v>423</v>
      </c>
    </row>
    <row r="34" spans="1:9" ht="15" x14ac:dyDescent="0.25">
      <c r="A34" s="1">
        <v>27</v>
      </c>
      <c r="B34" s="7">
        <v>42822</v>
      </c>
      <c r="C34" s="6" t="s">
        <v>420</v>
      </c>
      <c r="D34" s="1" t="s">
        <v>429</v>
      </c>
      <c r="E34" s="35" t="s">
        <v>413</v>
      </c>
      <c r="F34" s="1" t="s">
        <v>426</v>
      </c>
      <c r="G34" s="1" t="s">
        <v>427</v>
      </c>
      <c r="H34" s="1" t="s">
        <v>18</v>
      </c>
      <c r="I34" s="1" t="s">
        <v>423</v>
      </c>
    </row>
    <row r="35" spans="1:9" ht="15" x14ac:dyDescent="0.25">
      <c r="A35" s="1">
        <v>28</v>
      </c>
      <c r="B35" s="7">
        <v>42826</v>
      </c>
      <c r="C35" s="6" t="s">
        <v>420</v>
      </c>
      <c r="D35" s="1" t="s">
        <v>429</v>
      </c>
      <c r="E35" s="35" t="s">
        <v>416</v>
      </c>
      <c r="F35" s="1" t="s">
        <v>425</v>
      </c>
      <c r="G35" s="1" t="s">
        <v>427</v>
      </c>
      <c r="H35" s="1" t="s">
        <v>18</v>
      </c>
      <c r="I35" s="1" t="s">
        <v>423</v>
      </c>
    </row>
    <row r="36" spans="1:9" ht="15" x14ac:dyDescent="0.25">
      <c r="A36" s="1">
        <v>29</v>
      </c>
      <c r="B36" s="7">
        <v>42827</v>
      </c>
      <c r="C36" s="6" t="s">
        <v>420</v>
      </c>
      <c r="D36" s="1" t="s">
        <v>429</v>
      </c>
      <c r="E36" s="35" t="s">
        <v>413</v>
      </c>
      <c r="F36" s="1" t="s">
        <v>426</v>
      </c>
      <c r="G36" s="1" t="s">
        <v>427</v>
      </c>
      <c r="H36" s="1" t="s">
        <v>18</v>
      </c>
      <c r="I36" s="1" t="s">
        <v>423</v>
      </c>
    </row>
    <row r="37" spans="1:9" ht="15" x14ac:dyDescent="0.25">
      <c r="A37" s="1">
        <v>30</v>
      </c>
      <c r="B37" s="7">
        <v>42828</v>
      </c>
      <c r="C37" s="6" t="s">
        <v>420</v>
      </c>
      <c r="D37" s="1" t="s">
        <v>429</v>
      </c>
      <c r="E37" s="35" t="s">
        <v>410</v>
      </c>
      <c r="F37" s="1" t="s">
        <v>424</v>
      </c>
      <c r="G37" s="1" t="s">
        <v>427</v>
      </c>
      <c r="H37" s="1" t="s">
        <v>18</v>
      </c>
      <c r="I37" s="1" t="s">
        <v>423</v>
      </c>
    </row>
    <row r="38" spans="1:9" ht="15" x14ac:dyDescent="0.25">
      <c r="A38" s="1">
        <v>31</v>
      </c>
      <c r="B38" s="7">
        <v>42829</v>
      </c>
      <c r="C38" s="6" t="s">
        <v>420</v>
      </c>
      <c r="D38" s="1" t="s">
        <v>429</v>
      </c>
      <c r="E38" s="35" t="s">
        <v>34</v>
      </c>
      <c r="F38" s="1" t="s">
        <v>432</v>
      </c>
      <c r="H38" s="1" t="s">
        <v>18</v>
      </c>
      <c r="I38" s="1" t="s">
        <v>423</v>
      </c>
    </row>
    <row r="39" spans="1:9" ht="15" x14ac:dyDescent="0.25">
      <c r="A39" s="1">
        <v>32</v>
      </c>
      <c r="B39" s="7">
        <v>42830</v>
      </c>
      <c r="C39" s="6" t="s">
        <v>420</v>
      </c>
      <c r="D39" s="1" t="s">
        <v>429</v>
      </c>
      <c r="E39" s="35" t="s">
        <v>413</v>
      </c>
      <c r="F39" s="1" t="s">
        <v>426</v>
      </c>
      <c r="H39" s="1" t="s">
        <v>18</v>
      </c>
      <c r="I39" s="1" t="s">
        <v>423</v>
      </c>
    </row>
    <row r="40" spans="1:9" ht="15" x14ac:dyDescent="0.25">
      <c r="A40" s="1">
        <v>33</v>
      </c>
      <c r="B40" s="7">
        <v>42810</v>
      </c>
      <c r="C40" s="6" t="s">
        <v>420</v>
      </c>
      <c r="D40" s="1" t="s">
        <v>433</v>
      </c>
      <c r="E40" s="35" t="s">
        <v>34</v>
      </c>
      <c r="F40" s="1" t="s">
        <v>432</v>
      </c>
      <c r="H40" s="1" t="s">
        <v>18</v>
      </c>
      <c r="I40" s="1" t="s">
        <v>423</v>
      </c>
    </row>
    <row r="41" spans="1:9" ht="15" x14ac:dyDescent="0.25">
      <c r="A41" s="1">
        <v>34</v>
      </c>
      <c r="B41" s="7">
        <v>42811</v>
      </c>
      <c r="C41" s="6" t="s">
        <v>420</v>
      </c>
      <c r="D41" s="1" t="s">
        <v>433</v>
      </c>
      <c r="E41" s="35" t="s">
        <v>377</v>
      </c>
      <c r="F41" s="1" t="s">
        <v>428</v>
      </c>
      <c r="H41" s="1" t="s">
        <v>18</v>
      </c>
      <c r="I41" s="1" t="s">
        <v>423</v>
      </c>
    </row>
    <row r="42" spans="1:9" ht="15" x14ac:dyDescent="0.25">
      <c r="A42" s="1">
        <v>35</v>
      </c>
      <c r="B42" s="7">
        <v>42812</v>
      </c>
      <c r="C42" s="6" t="s">
        <v>420</v>
      </c>
      <c r="D42" s="1" t="s">
        <v>433</v>
      </c>
      <c r="E42" s="35" t="s">
        <v>385</v>
      </c>
      <c r="F42" s="1" t="s">
        <v>431</v>
      </c>
      <c r="H42" s="1" t="s">
        <v>18</v>
      </c>
      <c r="I42" s="1" t="s">
        <v>423</v>
      </c>
    </row>
    <row r="43" spans="1:9" ht="15" x14ac:dyDescent="0.25">
      <c r="A43" s="1">
        <v>36</v>
      </c>
      <c r="B43" s="7">
        <v>42813</v>
      </c>
      <c r="C43" s="6" t="s">
        <v>420</v>
      </c>
      <c r="D43" s="1" t="s">
        <v>433</v>
      </c>
      <c r="E43" s="35" t="s">
        <v>34</v>
      </c>
      <c r="F43" s="1" t="s">
        <v>432</v>
      </c>
      <c r="H43" s="1" t="s">
        <v>18</v>
      </c>
      <c r="I43" s="1" t="s">
        <v>423</v>
      </c>
    </row>
    <row r="44" spans="1:9" ht="15" x14ac:dyDescent="0.25">
      <c r="A44" s="1">
        <v>37</v>
      </c>
      <c r="B44" s="7">
        <v>42814</v>
      </c>
      <c r="C44" s="6" t="s">
        <v>420</v>
      </c>
      <c r="D44" s="1" t="s">
        <v>433</v>
      </c>
      <c r="E44" s="35" t="s">
        <v>385</v>
      </c>
      <c r="F44" s="1" t="s">
        <v>431</v>
      </c>
      <c r="H44" s="1" t="s">
        <v>18</v>
      </c>
      <c r="I44" s="1" t="s">
        <v>423</v>
      </c>
    </row>
    <row r="45" spans="1:9" ht="15" x14ac:dyDescent="0.25">
      <c r="A45" s="1">
        <v>38</v>
      </c>
      <c r="B45" s="7">
        <v>42817</v>
      </c>
      <c r="C45" s="6" t="s">
        <v>420</v>
      </c>
      <c r="D45" s="1" t="s">
        <v>433</v>
      </c>
      <c r="E45" s="35" t="s">
        <v>377</v>
      </c>
      <c r="F45" s="1" t="s">
        <v>428</v>
      </c>
      <c r="H45" s="1" t="s">
        <v>18</v>
      </c>
      <c r="I45" s="1" t="s">
        <v>423</v>
      </c>
    </row>
    <row r="46" spans="1:9" ht="15" x14ac:dyDescent="0.25">
      <c r="A46" s="1">
        <v>39</v>
      </c>
      <c r="B46" s="7">
        <v>42818</v>
      </c>
      <c r="C46" s="6" t="s">
        <v>420</v>
      </c>
      <c r="D46" s="1" t="s">
        <v>433</v>
      </c>
      <c r="E46" s="35" t="s">
        <v>34</v>
      </c>
      <c r="F46" s="1" t="s">
        <v>432</v>
      </c>
      <c r="H46" s="1" t="s">
        <v>18</v>
      </c>
      <c r="I46" s="1" t="s">
        <v>423</v>
      </c>
    </row>
    <row r="47" spans="1:9" ht="15" x14ac:dyDescent="0.25">
      <c r="A47" s="1">
        <v>40</v>
      </c>
      <c r="B47" s="7">
        <v>42819</v>
      </c>
      <c r="C47" s="6" t="s">
        <v>420</v>
      </c>
      <c r="D47" s="1" t="s">
        <v>433</v>
      </c>
      <c r="E47" s="35" t="s">
        <v>34</v>
      </c>
      <c r="F47" s="1" t="s">
        <v>432</v>
      </c>
      <c r="H47" s="1" t="s">
        <v>18</v>
      </c>
      <c r="I47" s="1" t="s">
        <v>423</v>
      </c>
    </row>
    <row r="48" spans="1:9" ht="15" x14ac:dyDescent="0.25">
      <c r="A48" s="1">
        <v>41</v>
      </c>
      <c r="B48" s="7">
        <v>42820</v>
      </c>
      <c r="C48" s="6" t="s">
        <v>420</v>
      </c>
      <c r="D48" s="1" t="s">
        <v>433</v>
      </c>
      <c r="E48" s="35" t="s">
        <v>34</v>
      </c>
      <c r="F48" s="1" t="s">
        <v>432</v>
      </c>
      <c r="H48" s="1" t="s">
        <v>18</v>
      </c>
      <c r="I48" s="1" t="s">
        <v>423</v>
      </c>
    </row>
    <row r="49" spans="1:10" ht="15" x14ac:dyDescent="0.25">
      <c r="A49" s="1">
        <v>42</v>
      </c>
      <c r="B49" s="7">
        <v>42821</v>
      </c>
      <c r="C49" s="6" t="s">
        <v>420</v>
      </c>
      <c r="D49" s="1" t="s">
        <v>433</v>
      </c>
      <c r="E49" s="35" t="s">
        <v>34</v>
      </c>
      <c r="F49" s="1" t="s">
        <v>432</v>
      </c>
      <c r="H49" s="1" t="s">
        <v>18</v>
      </c>
      <c r="I49" s="1" t="s">
        <v>423</v>
      </c>
    </row>
    <row r="50" spans="1:10" ht="15" x14ac:dyDescent="0.25">
      <c r="A50" s="1">
        <v>43</v>
      </c>
      <c r="B50" s="7">
        <v>42822</v>
      </c>
      <c r="C50" s="6" t="s">
        <v>420</v>
      </c>
      <c r="D50" s="1" t="s">
        <v>433</v>
      </c>
      <c r="E50" s="35" t="s">
        <v>34</v>
      </c>
      <c r="F50" s="1" t="s">
        <v>432</v>
      </c>
      <c r="H50" s="1" t="s">
        <v>18</v>
      </c>
      <c r="I50" s="1" t="s">
        <v>423</v>
      </c>
    </row>
    <row r="51" spans="1:10" ht="15" x14ac:dyDescent="0.25">
      <c r="A51" s="1">
        <v>44</v>
      </c>
      <c r="B51" s="7">
        <v>42826</v>
      </c>
      <c r="C51" s="6" t="s">
        <v>420</v>
      </c>
      <c r="D51" s="1" t="s">
        <v>433</v>
      </c>
      <c r="E51" s="35" t="s">
        <v>377</v>
      </c>
      <c r="F51" s="1" t="s">
        <v>428</v>
      </c>
      <c r="H51" s="1" t="s">
        <v>18</v>
      </c>
      <c r="I51" s="1" t="s">
        <v>423</v>
      </c>
    </row>
    <row r="52" spans="1:10" ht="15" x14ac:dyDescent="0.25">
      <c r="A52" s="1">
        <v>45</v>
      </c>
      <c r="B52" s="7">
        <v>42827</v>
      </c>
      <c r="C52" s="6" t="s">
        <v>420</v>
      </c>
      <c r="D52" s="1" t="s">
        <v>433</v>
      </c>
      <c r="E52" s="35" t="s">
        <v>34</v>
      </c>
      <c r="F52" s="1" t="s">
        <v>432</v>
      </c>
      <c r="H52" s="1" t="s">
        <v>18</v>
      </c>
      <c r="I52" s="1" t="s">
        <v>423</v>
      </c>
    </row>
    <row r="53" spans="1:10" ht="15" x14ac:dyDescent="0.25">
      <c r="A53" s="1">
        <v>46</v>
      </c>
      <c r="B53" s="7">
        <v>42828</v>
      </c>
      <c r="C53" s="6" t="s">
        <v>420</v>
      </c>
      <c r="D53" s="1" t="s">
        <v>433</v>
      </c>
      <c r="E53" s="35" t="s">
        <v>34</v>
      </c>
      <c r="F53" s="1" t="s">
        <v>432</v>
      </c>
      <c r="H53" s="1" t="s">
        <v>18</v>
      </c>
      <c r="I53" s="1" t="s">
        <v>423</v>
      </c>
    </row>
    <row r="54" spans="1:10" ht="15" x14ac:dyDescent="0.25">
      <c r="A54" s="1">
        <v>47</v>
      </c>
      <c r="B54" s="7">
        <v>42829</v>
      </c>
      <c r="C54" s="6" t="s">
        <v>420</v>
      </c>
      <c r="D54" s="1" t="s">
        <v>433</v>
      </c>
      <c r="E54" s="35" t="s">
        <v>34</v>
      </c>
      <c r="F54" s="1" t="s">
        <v>432</v>
      </c>
      <c r="H54" s="1" t="s">
        <v>18</v>
      </c>
      <c r="I54" s="1" t="s">
        <v>423</v>
      </c>
    </row>
    <row r="55" spans="1:10" ht="15" x14ac:dyDescent="0.25">
      <c r="A55" s="1">
        <v>48</v>
      </c>
      <c r="B55" s="7">
        <v>42830</v>
      </c>
      <c r="C55" s="6" t="s">
        <v>420</v>
      </c>
      <c r="D55" s="1" t="s">
        <v>433</v>
      </c>
      <c r="E55" s="35" t="s">
        <v>34</v>
      </c>
      <c r="F55" s="1" t="s">
        <v>432</v>
      </c>
      <c r="H55" s="1" t="s">
        <v>18</v>
      </c>
      <c r="I55" s="1" t="s">
        <v>423</v>
      </c>
    </row>
    <row r="56" spans="1:10" ht="43.5" x14ac:dyDescent="0.25">
      <c r="A56" s="1">
        <v>49</v>
      </c>
      <c r="B56" s="7">
        <v>42814</v>
      </c>
      <c r="C56" s="6"/>
      <c r="D56" s="1" t="s">
        <v>437</v>
      </c>
      <c r="E56" s="53" t="s">
        <v>367</v>
      </c>
      <c r="F56" s="3" t="s">
        <v>461</v>
      </c>
      <c r="G56" s="3" t="s">
        <v>436</v>
      </c>
      <c r="H56" s="1" t="s">
        <v>18</v>
      </c>
      <c r="I56" s="1" t="s">
        <v>435</v>
      </c>
    </row>
    <row r="57" spans="1:10" ht="43.5" x14ac:dyDescent="0.25">
      <c r="A57" s="1">
        <v>50</v>
      </c>
      <c r="B57" s="7">
        <v>42817</v>
      </c>
      <c r="C57" s="6" t="s">
        <v>420</v>
      </c>
      <c r="D57" s="1" t="s">
        <v>437</v>
      </c>
      <c r="E57" s="53" t="s">
        <v>367</v>
      </c>
      <c r="F57" s="3" t="s">
        <v>461</v>
      </c>
      <c r="G57" s="3" t="s">
        <v>436</v>
      </c>
      <c r="H57" s="1" t="s">
        <v>18</v>
      </c>
      <c r="I57" s="1" t="s">
        <v>435</v>
      </c>
    </row>
    <row r="58" spans="1:10" ht="43.5" x14ac:dyDescent="0.25">
      <c r="A58" s="1">
        <v>51</v>
      </c>
      <c r="B58" s="7">
        <v>42818</v>
      </c>
      <c r="C58" s="6" t="s">
        <v>420</v>
      </c>
      <c r="D58" s="1" t="s">
        <v>437</v>
      </c>
      <c r="E58" s="53" t="s">
        <v>364</v>
      </c>
      <c r="F58" s="3" t="s">
        <v>460</v>
      </c>
      <c r="G58" s="3" t="s">
        <v>436</v>
      </c>
      <c r="H58" s="1" t="s">
        <v>18</v>
      </c>
      <c r="I58" s="1" t="s">
        <v>435</v>
      </c>
    </row>
    <row r="59" spans="1:10" ht="43.5" x14ac:dyDescent="0.25">
      <c r="A59" s="1">
        <v>52</v>
      </c>
      <c r="B59" s="7">
        <v>42818</v>
      </c>
      <c r="C59" s="6" t="s">
        <v>420</v>
      </c>
      <c r="D59" s="1" t="s">
        <v>434</v>
      </c>
      <c r="E59" s="53" t="s">
        <v>364</v>
      </c>
      <c r="F59" s="3" t="s">
        <v>460</v>
      </c>
      <c r="G59" s="3" t="s">
        <v>436</v>
      </c>
      <c r="H59" s="1" t="s">
        <v>18</v>
      </c>
      <c r="I59" s="1" t="s">
        <v>435</v>
      </c>
    </row>
    <row r="60" spans="1:10" ht="43.5" x14ac:dyDescent="0.25">
      <c r="A60" s="1">
        <v>53</v>
      </c>
      <c r="B60" s="7">
        <v>42819</v>
      </c>
      <c r="C60" s="6" t="s">
        <v>420</v>
      </c>
      <c r="D60" s="1" t="s">
        <v>434</v>
      </c>
      <c r="E60" s="53" t="s">
        <v>364</v>
      </c>
      <c r="F60" s="3" t="s">
        <v>460</v>
      </c>
      <c r="G60" s="3" t="s">
        <v>436</v>
      </c>
      <c r="H60" s="1" t="s">
        <v>18</v>
      </c>
      <c r="I60" s="1" t="s">
        <v>435</v>
      </c>
    </row>
    <row r="61" spans="1:10" ht="43.5" x14ac:dyDescent="0.25">
      <c r="A61" s="1">
        <v>54</v>
      </c>
      <c r="B61" s="7">
        <v>42820</v>
      </c>
      <c r="C61" s="6" t="s">
        <v>420</v>
      </c>
      <c r="D61" s="1" t="s">
        <v>434</v>
      </c>
      <c r="E61" s="53" t="s">
        <v>364</v>
      </c>
      <c r="F61" s="3" t="s">
        <v>460</v>
      </c>
      <c r="G61" s="3" t="s">
        <v>436</v>
      </c>
      <c r="H61" s="1" t="s">
        <v>18</v>
      </c>
      <c r="I61" s="1" t="s">
        <v>435</v>
      </c>
    </row>
    <row r="62" spans="1:10" ht="43.5" x14ac:dyDescent="0.25">
      <c r="A62" s="1">
        <v>55</v>
      </c>
      <c r="B62" s="7">
        <v>42821</v>
      </c>
      <c r="C62" s="6" t="s">
        <v>420</v>
      </c>
      <c r="D62" s="1" t="s">
        <v>434</v>
      </c>
      <c r="E62" s="53" t="s">
        <v>367</v>
      </c>
      <c r="F62" s="3" t="s">
        <v>461</v>
      </c>
      <c r="G62" s="3" t="s">
        <v>436</v>
      </c>
      <c r="H62" s="1" t="s">
        <v>18</v>
      </c>
      <c r="I62" s="1" t="s">
        <v>435</v>
      </c>
    </row>
    <row r="63" spans="1:10" x14ac:dyDescent="0.2">
      <c r="A63" s="1">
        <v>56</v>
      </c>
    </row>
    <row r="64" spans="1:10" ht="29.25" x14ac:dyDescent="0.25">
      <c r="A64" s="1">
        <v>57</v>
      </c>
      <c r="B64" s="7">
        <v>42827</v>
      </c>
      <c r="C64" s="6" t="s">
        <v>420</v>
      </c>
      <c r="D64" s="1" t="s">
        <v>434</v>
      </c>
      <c r="E64" s="53" t="s">
        <v>364</v>
      </c>
      <c r="F64" s="3" t="s">
        <v>460</v>
      </c>
      <c r="G64" s="3"/>
      <c r="H64" s="1" t="s">
        <v>18</v>
      </c>
      <c r="I64" s="1" t="s">
        <v>435</v>
      </c>
      <c r="J64" s="1" t="s">
        <v>457</v>
      </c>
    </row>
    <row r="65" spans="1:10" ht="29.25" x14ac:dyDescent="0.25">
      <c r="A65" s="1">
        <v>58</v>
      </c>
      <c r="B65" s="7">
        <v>42827</v>
      </c>
      <c r="C65" s="6" t="s">
        <v>420</v>
      </c>
      <c r="D65" s="1" t="s">
        <v>437</v>
      </c>
      <c r="E65" s="53" t="s">
        <v>364</v>
      </c>
      <c r="F65" s="3" t="s">
        <v>460</v>
      </c>
      <c r="G65" s="3"/>
      <c r="H65" s="1" t="s">
        <v>18</v>
      </c>
      <c r="I65" s="1" t="s">
        <v>435</v>
      </c>
      <c r="J65" s="1" t="s">
        <v>457</v>
      </c>
    </row>
    <row r="66" spans="1:10" ht="29.25" x14ac:dyDescent="0.25">
      <c r="A66" s="1">
        <v>59</v>
      </c>
      <c r="B66" s="7">
        <v>42828</v>
      </c>
      <c r="C66" s="6" t="s">
        <v>420</v>
      </c>
      <c r="D66" s="1" t="s">
        <v>437</v>
      </c>
      <c r="E66" s="53" t="s">
        <v>364</v>
      </c>
      <c r="F66" s="3" t="s">
        <v>460</v>
      </c>
      <c r="H66" s="1" t="s">
        <v>18</v>
      </c>
      <c r="I66" s="1" t="s">
        <v>435</v>
      </c>
      <c r="J66" s="1" t="s">
        <v>457</v>
      </c>
    </row>
    <row r="67" spans="1:10" ht="29.25" x14ac:dyDescent="0.25">
      <c r="A67" s="1">
        <v>60</v>
      </c>
      <c r="B67" s="7">
        <v>42828</v>
      </c>
      <c r="C67" s="6" t="s">
        <v>420</v>
      </c>
      <c r="D67" s="1" t="s">
        <v>434</v>
      </c>
      <c r="E67" s="53" t="s">
        <v>364</v>
      </c>
      <c r="F67" s="3" t="s">
        <v>460</v>
      </c>
      <c r="G67" s="3"/>
      <c r="H67" s="1" t="s">
        <v>18</v>
      </c>
      <c r="I67" s="1" t="s">
        <v>435</v>
      </c>
      <c r="J67" s="1" t="s">
        <v>457</v>
      </c>
    </row>
    <row r="68" spans="1:10" ht="29.25" x14ac:dyDescent="0.25">
      <c r="A68" s="1">
        <v>61</v>
      </c>
      <c r="B68" s="7">
        <v>42829</v>
      </c>
      <c r="C68" s="6" t="s">
        <v>420</v>
      </c>
      <c r="D68" s="1" t="s">
        <v>434</v>
      </c>
      <c r="E68" s="53" t="s">
        <v>364</v>
      </c>
      <c r="F68" s="3" t="s">
        <v>460</v>
      </c>
      <c r="G68" s="3"/>
      <c r="H68" s="1" t="s">
        <v>18</v>
      </c>
      <c r="I68" s="1" t="s">
        <v>435</v>
      </c>
      <c r="J68" s="1" t="s">
        <v>457</v>
      </c>
    </row>
    <row r="69" spans="1:10" ht="29.25" x14ac:dyDescent="0.25">
      <c r="A69" s="1">
        <v>62</v>
      </c>
      <c r="B69" s="7">
        <v>42829</v>
      </c>
      <c r="C69" s="6" t="s">
        <v>420</v>
      </c>
      <c r="D69" s="1" t="s">
        <v>437</v>
      </c>
      <c r="E69" s="53" t="s">
        <v>364</v>
      </c>
      <c r="F69" s="3" t="s">
        <v>460</v>
      </c>
      <c r="H69" s="1" t="s">
        <v>18</v>
      </c>
      <c r="I69" s="1" t="s">
        <v>435</v>
      </c>
      <c r="J69" s="1" t="s">
        <v>457</v>
      </c>
    </row>
    <row r="70" spans="1:10" ht="29.25" x14ac:dyDescent="0.25">
      <c r="A70" s="1">
        <v>63</v>
      </c>
      <c r="B70" s="7">
        <v>42830</v>
      </c>
      <c r="C70" s="6" t="s">
        <v>420</v>
      </c>
      <c r="D70" s="1" t="s">
        <v>437</v>
      </c>
      <c r="E70" s="53" t="s">
        <v>364</v>
      </c>
      <c r="F70" s="3" t="s">
        <v>460</v>
      </c>
      <c r="H70" s="1" t="s">
        <v>18</v>
      </c>
      <c r="I70" s="1" t="s">
        <v>435</v>
      </c>
      <c r="J70" s="1" t="s">
        <v>457</v>
      </c>
    </row>
    <row r="71" spans="1:10" ht="29.25" x14ac:dyDescent="0.25">
      <c r="A71" s="1">
        <v>64</v>
      </c>
      <c r="B71" s="7">
        <v>42830</v>
      </c>
      <c r="C71" s="6" t="s">
        <v>420</v>
      </c>
      <c r="D71" s="1" t="s">
        <v>434</v>
      </c>
      <c r="E71" s="53" t="s">
        <v>364</v>
      </c>
      <c r="F71" s="3" t="s">
        <v>460</v>
      </c>
      <c r="G71" s="3"/>
      <c r="H71" s="1" t="s">
        <v>18</v>
      </c>
      <c r="I71" s="1" t="s">
        <v>435</v>
      </c>
      <c r="J71" s="1" t="s">
        <v>457</v>
      </c>
    </row>
    <row r="72" spans="1:10" ht="29.25" x14ac:dyDescent="0.25">
      <c r="A72" s="1">
        <v>65</v>
      </c>
      <c r="B72" s="7">
        <v>42832</v>
      </c>
      <c r="C72" s="6" t="s">
        <v>420</v>
      </c>
      <c r="D72" s="1" t="s">
        <v>437</v>
      </c>
      <c r="E72" s="53" t="s">
        <v>364</v>
      </c>
      <c r="F72" s="3" t="s">
        <v>460</v>
      </c>
      <c r="H72" s="1" t="s">
        <v>18</v>
      </c>
      <c r="I72" s="1" t="s">
        <v>435</v>
      </c>
      <c r="J72" s="1" t="s">
        <v>457</v>
      </c>
    </row>
    <row r="73" spans="1:10" ht="29.25" x14ac:dyDescent="0.25">
      <c r="A73" s="1">
        <v>66</v>
      </c>
      <c r="B73" s="7">
        <v>42832</v>
      </c>
      <c r="C73" s="6" t="s">
        <v>420</v>
      </c>
      <c r="D73" s="1" t="s">
        <v>434</v>
      </c>
      <c r="E73" s="53" t="s">
        <v>364</v>
      </c>
      <c r="F73" s="3" t="s">
        <v>460</v>
      </c>
      <c r="G73" s="3"/>
      <c r="H73" s="1" t="s">
        <v>18</v>
      </c>
      <c r="I73" s="1" t="s">
        <v>435</v>
      </c>
      <c r="J73" s="1" t="s">
        <v>457</v>
      </c>
    </row>
    <row r="74" spans="1:10" ht="15" x14ac:dyDescent="0.25">
      <c r="A74" s="1">
        <v>67</v>
      </c>
      <c r="B74" s="7">
        <v>42832</v>
      </c>
      <c r="C74" s="6" t="s">
        <v>420</v>
      </c>
      <c r="D74" s="1" t="s">
        <v>429</v>
      </c>
      <c r="E74" s="35" t="s">
        <v>413</v>
      </c>
      <c r="F74" s="1" t="s">
        <v>426</v>
      </c>
      <c r="H74" s="1" t="s">
        <v>18</v>
      </c>
      <c r="I74" s="1" t="s">
        <v>423</v>
      </c>
      <c r="J74" s="1" t="s">
        <v>457</v>
      </c>
    </row>
    <row r="75" spans="1:10" ht="15" x14ac:dyDescent="0.25">
      <c r="A75" s="1">
        <v>68</v>
      </c>
      <c r="B75" s="7">
        <v>42833</v>
      </c>
      <c r="C75" s="6" t="s">
        <v>420</v>
      </c>
      <c r="D75" s="1" t="s">
        <v>429</v>
      </c>
      <c r="E75" s="35" t="s">
        <v>416</v>
      </c>
      <c r="F75" s="1" t="s">
        <v>425</v>
      </c>
      <c r="H75" s="1" t="s">
        <v>18</v>
      </c>
      <c r="I75" s="1" t="s">
        <v>423</v>
      </c>
      <c r="J75" s="1" t="s">
        <v>457</v>
      </c>
    </row>
    <row r="76" spans="1:10" ht="15" x14ac:dyDescent="0.25">
      <c r="A76" s="1">
        <v>69</v>
      </c>
      <c r="B76" s="7">
        <v>42832</v>
      </c>
      <c r="C76" s="6" t="s">
        <v>420</v>
      </c>
      <c r="D76" s="1" t="s">
        <v>433</v>
      </c>
      <c r="E76" s="35" t="s">
        <v>34</v>
      </c>
      <c r="F76" s="1" t="s">
        <v>432</v>
      </c>
      <c r="H76" s="1" t="s">
        <v>18</v>
      </c>
      <c r="I76" s="1" t="s">
        <v>423</v>
      </c>
    </row>
    <row r="77" spans="1:10" ht="15" x14ac:dyDescent="0.25">
      <c r="A77" s="1">
        <v>70</v>
      </c>
      <c r="B77" s="7">
        <v>42833</v>
      </c>
      <c r="C77" s="6" t="s">
        <v>420</v>
      </c>
      <c r="D77" s="1" t="s">
        <v>433</v>
      </c>
      <c r="E77" s="35" t="s">
        <v>377</v>
      </c>
      <c r="F77" s="1" t="s">
        <v>428</v>
      </c>
      <c r="H77" s="1" t="s">
        <v>18</v>
      </c>
      <c r="I77" s="1" t="s">
        <v>423</v>
      </c>
    </row>
    <row r="78" spans="1:10" ht="15" x14ac:dyDescent="0.25">
      <c r="A78" s="1">
        <v>71</v>
      </c>
      <c r="B78" s="7">
        <v>42832</v>
      </c>
      <c r="C78" s="6" t="s">
        <v>420</v>
      </c>
      <c r="D78" s="1" t="s">
        <v>421</v>
      </c>
      <c r="E78" s="35" t="s">
        <v>377</v>
      </c>
      <c r="F78" s="1" t="s">
        <v>428</v>
      </c>
      <c r="H78" s="1" t="s">
        <v>18</v>
      </c>
      <c r="I78" s="1" t="s">
        <v>423</v>
      </c>
    </row>
    <row r="79" spans="1:10" ht="15" x14ac:dyDescent="0.25">
      <c r="A79" s="1">
        <v>72</v>
      </c>
      <c r="B79" s="7">
        <v>42833</v>
      </c>
      <c r="C79" s="6" t="s">
        <v>420</v>
      </c>
      <c r="D79" s="1" t="s">
        <v>421</v>
      </c>
      <c r="E79" s="35" t="s">
        <v>34</v>
      </c>
      <c r="F79" s="1" t="s">
        <v>432</v>
      </c>
      <c r="H79" s="1" t="s">
        <v>18</v>
      </c>
      <c r="I79" s="1" t="s">
        <v>423</v>
      </c>
    </row>
    <row r="80" spans="1:10" ht="29.25" x14ac:dyDescent="0.25">
      <c r="A80" s="1">
        <v>73</v>
      </c>
      <c r="B80" s="7">
        <v>42833</v>
      </c>
      <c r="C80" s="6" t="s">
        <v>420</v>
      </c>
      <c r="D80" s="1" t="s">
        <v>437</v>
      </c>
      <c r="E80" s="53" t="s">
        <v>364</v>
      </c>
      <c r="F80" s="3" t="s">
        <v>460</v>
      </c>
      <c r="H80" s="1" t="s">
        <v>18</v>
      </c>
      <c r="I80" s="1" t="s">
        <v>435</v>
      </c>
      <c r="J80" s="1" t="s">
        <v>457</v>
      </c>
    </row>
    <row r="81" spans="1:10" ht="29.25" x14ac:dyDescent="0.25">
      <c r="A81" s="1">
        <v>74</v>
      </c>
      <c r="B81" s="7">
        <v>42833</v>
      </c>
      <c r="C81" s="6" t="s">
        <v>420</v>
      </c>
      <c r="D81" s="1" t="s">
        <v>434</v>
      </c>
      <c r="E81" s="53" t="s">
        <v>364</v>
      </c>
      <c r="F81" s="3" t="s">
        <v>460</v>
      </c>
      <c r="G81" s="3"/>
      <c r="H81" s="1" t="s">
        <v>18</v>
      </c>
      <c r="I81" s="1" t="s">
        <v>435</v>
      </c>
      <c r="J81" s="1" t="s">
        <v>457</v>
      </c>
    </row>
    <row r="82" spans="1:10" ht="29.25" x14ac:dyDescent="0.25">
      <c r="A82" s="1">
        <v>75</v>
      </c>
      <c r="B82" s="7">
        <v>42834</v>
      </c>
      <c r="C82" s="6" t="s">
        <v>420</v>
      </c>
      <c r="D82" s="1" t="s">
        <v>434</v>
      </c>
      <c r="E82" s="53" t="s">
        <v>364</v>
      </c>
      <c r="F82" s="3" t="s">
        <v>460</v>
      </c>
      <c r="G82" s="3"/>
      <c r="H82" s="1" t="s">
        <v>18</v>
      </c>
      <c r="I82" s="1" t="s">
        <v>435</v>
      </c>
      <c r="J82" s="1" t="s">
        <v>457</v>
      </c>
    </row>
    <row r="83" spans="1:10" ht="29.25" x14ac:dyDescent="0.25">
      <c r="A83" s="1">
        <v>76</v>
      </c>
      <c r="B83" s="7">
        <v>42835</v>
      </c>
      <c r="C83" s="6" t="s">
        <v>420</v>
      </c>
      <c r="D83" s="1" t="s">
        <v>434</v>
      </c>
      <c r="E83" s="53" t="s">
        <v>364</v>
      </c>
      <c r="F83" s="3" t="s">
        <v>460</v>
      </c>
      <c r="G83" s="3"/>
      <c r="H83" s="1" t="s">
        <v>18</v>
      </c>
      <c r="I83" s="1" t="s">
        <v>435</v>
      </c>
      <c r="J83" s="1" t="s">
        <v>457</v>
      </c>
    </row>
    <row r="84" spans="1:10" ht="29.25" x14ac:dyDescent="0.25">
      <c r="A84" s="1">
        <v>77</v>
      </c>
      <c r="B84" s="7">
        <v>42836</v>
      </c>
      <c r="C84" s="6" t="s">
        <v>420</v>
      </c>
      <c r="D84" s="1" t="s">
        <v>434</v>
      </c>
      <c r="E84" s="53" t="s">
        <v>364</v>
      </c>
      <c r="F84" s="3" t="s">
        <v>460</v>
      </c>
      <c r="G84" s="3"/>
      <c r="H84" s="1" t="s">
        <v>18</v>
      </c>
      <c r="I84" s="1" t="s">
        <v>435</v>
      </c>
      <c r="J84" s="1" t="s">
        <v>457</v>
      </c>
    </row>
    <row r="85" spans="1:10" ht="29.25" x14ac:dyDescent="0.25">
      <c r="A85" s="1">
        <v>78</v>
      </c>
      <c r="B85" s="7">
        <v>42847</v>
      </c>
      <c r="C85" s="6" t="s">
        <v>420</v>
      </c>
      <c r="D85" s="1" t="s">
        <v>434</v>
      </c>
      <c r="E85" s="53" t="s">
        <v>364</v>
      </c>
      <c r="F85" s="3" t="s">
        <v>460</v>
      </c>
      <c r="G85" s="3"/>
      <c r="H85" s="1" t="s">
        <v>18</v>
      </c>
      <c r="I85" s="1" t="s">
        <v>435</v>
      </c>
      <c r="J85" s="1" t="s">
        <v>457</v>
      </c>
    </row>
    <row r="86" spans="1:10" ht="29.25" x14ac:dyDescent="0.25">
      <c r="A86" s="1">
        <v>79</v>
      </c>
      <c r="B86" s="7">
        <v>42848</v>
      </c>
      <c r="C86" s="6" t="s">
        <v>420</v>
      </c>
      <c r="D86" s="1" t="s">
        <v>434</v>
      </c>
      <c r="E86" s="53" t="s">
        <v>364</v>
      </c>
      <c r="F86" s="3" t="s">
        <v>460</v>
      </c>
      <c r="G86" s="3"/>
      <c r="H86" s="1" t="s">
        <v>18</v>
      </c>
      <c r="I86" s="1" t="s">
        <v>435</v>
      </c>
      <c r="J86" s="1" t="s">
        <v>457</v>
      </c>
    </row>
    <row r="87" spans="1:10" ht="29.25" x14ac:dyDescent="0.25">
      <c r="A87" s="1">
        <v>80</v>
      </c>
      <c r="B87" s="7">
        <v>42849</v>
      </c>
      <c r="C87" s="6" t="s">
        <v>420</v>
      </c>
      <c r="D87" s="1" t="s">
        <v>434</v>
      </c>
      <c r="E87" s="53" t="s">
        <v>364</v>
      </c>
      <c r="F87" s="3" t="s">
        <v>460</v>
      </c>
      <c r="G87" s="3"/>
      <c r="H87" s="1" t="s">
        <v>18</v>
      </c>
      <c r="I87" s="1" t="s">
        <v>435</v>
      </c>
      <c r="J87" s="1" t="s">
        <v>457</v>
      </c>
    </row>
    <row r="88" spans="1:10" ht="29.25" x14ac:dyDescent="0.25">
      <c r="A88" s="1">
        <v>81</v>
      </c>
      <c r="B88" s="7">
        <v>42834</v>
      </c>
      <c r="C88" s="6" t="s">
        <v>420</v>
      </c>
      <c r="D88" s="1" t="s">
        <v>437</v>
      </c>
      <c r="E88" s="53" t="s">
        <v>364</v>
      </c>
      <c r="F88" s="3" t="s">
        <v>460</v>
      </c>
      <c r="G88" s="3"/>
      <c r="H88" s="1" t="s">
        <v>18</v>
      </c>
      <c r="I88" s="1" t="s">
        <v>435</v>
      </c>
      <c r="J88" s="1" t="s">
        <v>457</v>
      </c>
    </row>
    <row r="89" spans="1:10" ht="29.25" x14ac:dyDescent="0.25">
      <c r="A89" s="1">
        <v>82</v>
      </c>
      <c r="B89" s="7">
        <v>42835</v>
      </c>
      <c r="C89" s="6" t="s">
        <v>420</v>
      </c>
      <c r="D89" s="1" t="s">
        <v>437</v>
      </c>
      <c r="E89" s="53" t="s">
        <v>364</v>
      </c>
      <c r="F89" s="3" t="s">
        <v>460</v>
      </c>
      <c r="G89" s="3"/>
      <c r="H89" s="1" t="s">
        <v>18</v>
      </c>
      <c r="I89" s="1" t="s">
        <v>435</v>
      </c>
      <c r="J89" s="1" t="s">
        <v>457</v>
      </c>
    </row>
    <row r="90" spans="1:10" ht="29.25" x14ac:dyDescent="0.25">
      <c r="A90" s="1">
        <v>83</v>
      </c>
      <c r="B90" s="7">
        <v>42836</v>
      </c>
      <c r="C90" s="6" t="s">
        <v>420</v>
      </c>
      <c r="D90" s="1" t="s">
        <v>437</v>
      </c>
      <c r="E90" s="53" t="s">
        <v>364</v>
      </c>
      <c r="F90" s="3" t="s">
        <v>460</v>
      </c>
      <c r="G90" s="3"/>
      <c r="H90" s="1" t="s">
        <v>18</v>
      </c>
      <c r="I90" s="1" t="s">
        <v>435</v>
      </c>
      <c r="J90" s="1" t="s">
        <v>457</v>
      </c>
    </row>
    <row r="91" spans="1:10" ht="29.25" x14ac:dyDescent="0.25">
      <c r="A91" s="1">
        <v>84</v>
      </c>
      <c r="B91" s="7">
        <v>42847</v>
      </c>
      <c r="C91" s="6" t="s">
        <v>420</v>
      </c>
      <c r="D91" s="1" t="s">
        <v>437</v>
      </c>
      <c r="E91" s="53" t="s">
        <v>364</v>
      </c>
      <c r="F91" s="3" t="s">
        <v>460</v>
      </c>
      <c r="G91" s="3"/>
      <c r="H91" s="1" t="s">
        <v>18</v>
      </c>
      <c r="I91" s="1" t="s">
        <v>435</v>
      </c>
      <c r="J91" s="1" t="s">
        <v>457</v>
      </c>
    </row>
    <row r="92" spans="1:10" ht="29.25" x14ac:dyDescent="0.25">
      <c r="A92" s="1">
        <v>85</v>
      </c>
      <c r="B92" s="7">
        <v>42848</v>
      </c>
      <c r="C92" s="6" t="s">
        <v>420</v>
      </c>
      <c r="D92" s="1" t="s">
        <v>437</v>
      </c>
      <c r="E92" s="53" t="s">
        <v>364</v>
      </c>
      <c r="F92" s="3" t="s">
        <v>460</v>
      </c>
      <c r="G92" s="3"/>
      <c r="H92" s="1" t="s">
        <v>18</v>
      </c>
      <c r="I92" s="1" t="s">
        <v>435</v>
      </c>
      <c r="J92" s="1" t="s">
        <v>457</v>
      </c>
    </row>
    <row r="93" spans="1:10" ht="29.25" x14ac:dyDescent="0.25">
      <c r="A93" s="1">
        <v>86</v>
      </c>
      <c r="B93" s="7">
        <v>42849</v>
      </c>
      <c r="C93" s="6" t="s">
        <v>420</v>
      </c>
      <c r="D93" s="1" t="s">
        <v>437</v>
      </c>
      <c r="E93" s="53" t="s">
        <v>364</v>
      </c>
      <c r="F93" s="3" t="s">
        <v>460</v>
      </c>
      <c r="G93" s="3"/>
      <c r="H93" s="1" t="s">
        <v>18</v>
      </c>
      <c r="I93" s="1" t="s">
        <v>435</v>
      </c>
      <c r="J93" s="1" t="s">
        <v>457</v>
      </c>
    </row>
    <row r="94" spans="1:10" ht="15" x14ac:dyDescent="0.25">
      <c r="A94" s="1">
        <v>87</v>
      </c>
      <c r="B94" s="7">
        <v>42834</v>
      </c>
      <c r="C94" s="6" t="s">
        <v>420</v>
      </c>
      <c r="D94" s="1" t="s">
        <v>421</v>
      </c>
      <c r="E94" s="35" t="s">
        <v>413</v>
      </c>
      <c r="F94" s="1" t="s">
        <v>426</v>
      </c>
      <c r="H94" s="1" t="s">
        <v>18</v>
      </c>
      <c r="I94" s="1" t="s">
        <v>423</v>
      </c>
    </row>
    <row r="95" spans="1:10" ht="15" x14ac:dyDescent="0.25">
      <c r="A95" s="1">
        <v>88</v>
      </c>
      <c r="B95" s="7">
        <v>42835</v>
      </c>
      <c r="C95" s="6" t="s">
        <v>420</v>
      </c>
      <c r="D95" s="1" t="s">
        <v>421</v>
      </c>
      <c r="E95" s="35" t="s">
        <v>377</v>
      </c>
      <c r="F95" s="1" t="s">
        <v>428</v>
      </c>
      <c r="H95" s="1" t="s">
        <v>18</v>
      </c>
      <c r="I95" s="1" t="s">
        <v>423</v>
      </c>
    </row>
    <row r="96" spans="1:10" ht="15" x14ac:dyDescent="0.25">
      <c r="A96" s="1">
        <v>89</v>
      </c>
      <c r="B96" s="7">
        <v>42836</v>
      </c>
      <c r="C96" s="6" t="s">
        <v>420</v>
      </c>
      <c r="D96" s="1" t="s">
        <v>421</v>
      </c>
      <c r="E96" s="35" t="s">
        <v>410</v>
      </c>
      <c r="F96" s="1" t="s">
        <v>424</v>
      </c>
      <c r="H96" s="1" t="s">
        <v>18</v>
      </c>
      <c r="I96" s="1" t="s">
        <v>423</v>
      </c>
    </row>
    <row r="97" spans="1:9" ht="15" x14ac:dyDescent="0.25">
      <c r="A97" s="1">
        <v>90</v>
      </c>
      <c r="B97" s="7">
        <v>42839</v>
      </c>
      <c r="C97" s="6" t="s">
        <v>420</v>
      </c>
      <c r="D97" s="1" t="s">
        <v>421</v>
      </c>
      <c r="E97" s="35" t="s">
        <v>410</v>
      </c>
      <c r="F97" s="1" t="s">
        <v>424</v>
      </c>
      <c r="H97" s="1" t="s">
        <v>18</v>
      </c>
      <c r="I97" s="1" t="s">
        <v>423</v>
      </c>
    </row>
    <row r="98" spans="1:9" ht="15" x14ac:dyDescent="0.25">
      <c r="A98" s="1">
        <v>91</v>
      </c>
      <c r="B98" s="7">
        <v>42840</v>
      </c>
      <c r="C98" s="6" t="s">
        <v>420</v>
      </c>
      <c r="D98" s="1" t="s">
        <v>421</v>
      </c>
      <c r="E98" s="35" t="s">
        <v>410</v>
      </c>
      <c r="F98" s="1" t="s">
        <v>424</v>
      </c>
      <c r="H98" s="1" t="s">
        <v>18</v>
      </c>
      <c r="I98" s="1" t="s">
        <v>423</v>
      </c>
    </row>
    <row r="99" spans="1:9" ht="15" x14ac:dyDescent="0.25">
      <c r="A99" s="1">
        <v>92</v>
      </c>
      <c r="B99" s="7">
        <v>42841</v>
      </c>
      <c r="C99" s="6" t="s">
        <v>420</v>
      </c>
      <c r="D99" s="1" t="s">
        <v>421</v>
      </c>
      <c r="E99" s="35" t="s">
        <v>410</v>
      </c>
      <c r="F99" s="1" t="s">
        <v>424</v>
      </c>
      <c r="H99" s="1" t="s">
        <v>18</v>
      </c>
      <c r="I99" s="1" t="s">
        <v>423</v>
      </c>
    </row>
    <row r="100" spans="1:9" x14ac:dyDescent="0.2">
      <c r="A100" s="1">
        <v>93</v>
      </c>
      <c r="B100" s="7">
        <v>42842</v>
      </c>
      <c r="C100" s="6" t="s">
        <v>420</v>
      </c>
      <c r="D100" s="1" t="s">
        <v>421</v>
      </c>
      <c r="E100" s="1" t="s">
        <v>416</v>
      </c>
      <c r="F100" s="1" t="s">
        <v>425</v>
      </c>
      <c r="H100" s="1" t="s">
        <v>18</v>
      </c>
      <c r="I100" s="1" t="s">
        <v>423</v>
      </c>
    </row>
    <row r="101" spans="1:9" ht="15" x14ac:dyDescent="0.25">
      <c r="A101" s="1">
        <v>94</v>
      </c>
      <c r="B101" s="7">
        <v>42843</v>
      </c>
      <c r="C101" s="6" t="s">
        <v>420</v>
      </c>
      <c r="D101" s="1" t="s">
        <v>421</v>
      </c>
      <c r="E101" s="35" t="s">
        <v>377</v>
      </c>
      <c r="F101" s="1" t="s">
        <v>428</v>
      </c>
      <c r="H101" s="1" t="s">
        <v>18</v>
      </c>
      <c r="I101" s="1" t="s">
        <v>423</v>
      </c>
    </row>
    <row r="102" spans="1:9" x14ac:dyDescent="0.2">
      <c r="A102" s="1">
        <v>95</v>
      </c>
      <c r="B102" s="7">
        <v>42847</v>
      </c>
      <c r="C102" s="6" t="s">
        <v>420</v>
      </c>
      <c r="D102" s="1" t="s">
        <v>421</v>
      </c>
      <c r="E102" s="1" t="s">
        <v>416</v>
      </c>
      <c r="F102" s="1" t="s">
        <v>425</v>
      </c>
      <c r="H102" s="1" t="s">
        <v>18</v>
      </c>
      <c r="I102" s="1" t="s">
        <v>423</v>
      </c>
    </row>
    <row r="103" spans="1:9" ht="15" x14ac:dyDescent="0.25">
      <c r="A103" s="1">
        <v>96</v>
      </c>
      <c r="B103" s="7">
        <v>42848</v>
      </c>
      <c r="C103" s="6" t="s">
        <v>420</v>
      </c>
      <c r="D103" s="1" t="s">
        <v>421</v>
      </c>
      <c r="E103" s="35" t="s">
        <v>410</v>
      </c>
      <c r="F103" s="1" t="s">
        <v>424</v>
      </c>
      <c r="H103" s="1" t="s">
        <v>18</v>
      </c>
      <c r="I103" s="1" t="s">
        <v>423</v>
      </c>
    </row>
    <row r="104" spans="1:9" ht="15" x14ac:dyDescent="0.25">
      <c r="A104" s="1">
        <v>97</v>
      </c>
      <c r="B104" s="7">
        <v>42849</v>
      </c>
      <c r="C104" s="6" t="s">
        <v>420</v>
      </c>
      <c r="D104" s="1" t="s">
        <v>421</v>
      </c>
      <c r="E104" s="35" t="s">
        <v>410</v>
      </c>
      <c r="F104" s="1" t="s">
        <v>424</v>
      </c>
      <c r="H104" s="1" t="s">
        <v>18</v>
      </c>
      <c r="I104" s="1" t="s">
        <v>423</v>
      </c>
    </row>
    <row r="105" spans="1:9" ht="15" x14ac:dyDescent="0.25">
      <c r="A105" s="1">
        <v>98</v>
      </c>
      <c r="B105" s="7">
        <v>42850</v>
      </c>
      <c r="C105" s="6" t="s">
        <v>420</v>
      </c>
      <c r="D105" s="1" t="s">
        <v>421</v>
      </c>
      <c r="E105" s="35" t="s">
        <v>410</v>
      </c>
      <c r="F105" s="1" t="s">
        <v>424</v>
      </c>
      <c r="H105" s="1" t="s">
        <v>18</v>
      </c>
      <c r="I105" s="1" t="s">
        <v>423</v>
      </c>
    </row>
    <row r="106" spans="1:9" ht="15" x14ac:dyDescent="0.25">
      <c r="A106" s="1">
        <v>99</v>
      </c>
      <c r="B106" s="7">
        <v>42834</v>
      </c>
      <c r="C106" s="6" t="s">
        <v>420</v>
      </c>
      <c r="D106" s="1" t="s">
        <v>433</v>
      </c>
      <c r="E106" s="35" t="s">
        <v>34</v>
      </c>
      <c r="F106" s="1" t="s">
        <v>432</v>
      </c>
      <c r="H106" s="1" t="s">
        <v>18</v>
      </c>
      <c r="I106" s="1" t="s">
        <v>423</v>
      </c>
    </row>
    <row r="107" spans="1:9" ht="15" x14ac:dyDescent="0.25">
      <c r="A107" s="1">
        <v>100</v>
      </c>
      <c r="B107" s="7">
        <v>42835</v>
      </c>
      <c r="C107" s="6" t="s">
        <v>420</v>
      </c>
      <c r="D107" s="1" t="s">
        <v>433</v>
      </c>
      <c r="E107" s="35" t="s">
        <v>34</v>
      </c>
      <c r="F107" s="1" t="s">
        <v>432</v>
      </c>
      <c r="H107" s="1" t="s">
        <v>18</v>
      </c>
      <c r="I107" s="1" t="s">
        <v>423</v>
      </c>
    </row>
    <row r="108" spans="1:9" ht="15" x14ac:dyDescent="0.25">
      <c r="A108" s="1">
        <v>101</v>
      </c>
      <c r="B108" s="7">
        <v>42836</v>
      </c>
      <c r="C108" s="6" t="s">
        <v>420</v>
      </c>
      <c r="D108" s="1" t="s">
        <v>433</v>
      </c>
      <c r="E108" s="35" t="s">
        <v>34</v>
      </c>
      <c r="F108" s="1" t="s">
        <v>432</v>
      </c>
      <c r="H108" s="1" t="s">
        <v>18</v>
      </c>
      <c r="I108" s="1" t="s">
        <v>423</v>
      </c>
    </row>
    <row r="109" spans="1:9" ht="15" x14ac:dyDescent="0.25">
      <c r="A109" s="1">
        <v>102</v>
      </c>
      <c r="B109" s="7">
        <v>42839</v>
      </c>
      <c r="C109" s="6" t="s">
        <v>420</v>
      </c>
      <c r="D109" s="1" t="s">
        <v>433</v>
      </c>
      <c r="E109" s="35" t="s">
        <v>377</v>
      </c>
      <c r="F109" s="1" t="s">
        <v>428</v>
      </c>
      <c r="H109" s="1" t="s">
        <v>18</v>
      </c>
      <c r="I109" s="1" t="s">
        <v>423</v>
      </c>
    </row>
    <row r="110" spans="1:9" ht="15" x14ac:dyDescent="0.25">
      <c r="A110" s="1">
        <v>103</v>
      </c>
      <c r="B110" s="7">
        <v>42840</v>
      </c>
      <c r="C110" s="6" t="s">
        <v>420</v>
      </c>
      <c r="D110" s="1" t="s">
        <v>433</v>
      </c>
      <c r="E110" s="35" t="s">
        <v>34</v>
      </c>
      <c r="F110" s="1" t="s">
        <v>432</v>
      </c>
      <c r="H110" s="1" t="s">
        <v>18</v>
      </c>
      <c r="I110" s="1" t="s">
        <v>423</v>
      </c>
    </row>
    <row r="111" spans="1:9" ht="15" x14ac:dyDescent="0.25">
      <c r="A111" s="1">
        <v>104</v>
      </c>
      <c r="B111" s="7">
        <v>42841</v>
      </c>
      <c r="C111" s="6" t="s">
        <v>420</v>
      </c>
      <c r="D111" s="1" t="s">
        <v>433</v>
      </c>
      <c r="E111" s="35" t="s">
        <v>377</v>
      </c>
      <c r="F111" s="1" t="s">
        <v>428</v>
      </c>
      <c r="H111" s="1" t="s">
        <v>18</v>
      </c>
      <c r="I111" s="1" t="s">
        <v>423</v>
      </c>
    </row>
    <row r="112" spans="1:9" ht="15" x14ac:dyDescent="0.25">
      <c r="A112" s="1">
        <v>105</v>
      </c>
      <c r="B112" s="7">
        <v>42842</v>
      </c>
      <c r="C112" s="6" t="s">
        <v>420</v>
      </c>
      <c r="D112" s="1" t="s">
        <v>433</v>
      </c>
      <c r="E112" s="35" t="s">
        <v>377</v>
      </c>
      <c r="F112" s="1" t="s">
        <v>428</v>
      </c>
      <c r="H112" s="1" t="s">
        <v>18</v>
      </c>
      <c r="I112" s="1" t="s">
        <v>423</v>
      </c>
    </row>
    <row r="113" spans="1:9" ht="15" x14ac:dyDescent="0.25">
      <c r="A113" s="1">
        <v>106</v>
      </c>
      <c r="B113" s="7">
        <v>42843</v>
      </c>
      <c r="C113" s="6" t="s">
        <v>420</v>
      </c>
      <c r="D113" s="1" t="s">
        <v>433</v>
      </c>
      <c r="E113" s="35" t="s">
        <v>34</v>
      </c>
      <c r="F113" s="1" t="s">
        <v>432</v>
      </c>
      <c r="H113" s="1" t="s">
        <v>18</v>
      </c>
      <c r="I113" s="1" t="s">
        <v>423</v>
      </c>
    </row>
    <row r="114" spans="1:9" ht="15" x14ac:dyDescent="0.25">
      <c r="A114" s="1">
        <v>107</v>
      </c>
      <c r="B114" s="7">
        <v>42847</v>
      </c>
      <c r="C114" s="6" t="s">
        <v>420</v>
      </c>
      <c r="D114" s="1" t="s">
        <v>433</v>
      </c>
      <c r="E114" s="35" t="s">
        <v>377</v>
      </c>
      <c r="F114" s="1" t="s">
        <v>428</v>
      </c>
      <c r="H114" s="1" t="s">
        <v>18</v>
      </c>
      <c r="I114" s="1" t="s">
        <v>423</v>
      </c>
    </row>
    <row r="115" spans="1:9" ht="15" x14ac:dyDescent="0.25">
      <c r="A115" s="1">
        <v>108</v>
      </c>
      <c r="B115" s="7">
        <v>42848</v>
      </c>
      <c r="C115" s="6" t="s">
        <v>420</v>
      </c>
      <c r="D115" s="1" t="s">
        <v>433</v>
      </c>
      <c r="E115" s="35" t="s">
        <v>34</v>
      </c>
      <c r="F115" s="1" t="s">
        <v>432</v>
      </c>
      <c r="H115" s="1" t="s">
        <v>18</v>
      </c>
      <c r="I115" s="1" t="s">
        <v>423</v>
      </c>
    </row>
    <row r="116" spans="1:9" ht="15" x14ac:dyDescent="0.25">
      <c r="A116" s="1">
        <v>109</v>
      </c>
      <c r="B116" s="7">
        <v>42849</v>
      </c>
      <c r="C116" s="6" t="s">
        <v>420</v>
      </c>
      <c r="D116" s="1" t="s">
        <v>433</v>
      </c>
      <c r="E116" s="35" t="s">
        <v>34</v>
      </c>
      <c r="F116" s="1" t="s">
        <v>432</v>
      </c>
      <c r="H116" s="1" t="s">
        <v>18</v>
      </c>
      <c r="I116" s="1" t="s">
        <v>423</v>
      </c>
    </row>
    <row r="117" spans="1:9" ht="15" x14ac:dyDescent="0.25">
      <c r="A117" s="1">
        <v>110</v>
      </c>
      <c r="B117" s="7">
        <v>42834</v>
      </c>
      <c r="C117" s="6" t="s">
        <v>420</v>
      </c>
      <c r="D117" s="1" t="s">
        <v>429</v>
      </c>
      <c r="E117" s="35" t="s">
        <v>413</v>
      </c>
      <c r="F117" s="1" t="s">
        <v>426</v>
      </c>
      <c r="H117" s="1" t="s">
        <v>18</v>
      </c>
      <c r="I117" s="1" t="s">
        <v>423</v>
      </c>
    </row>
    <row r="118" spans="1:9" ht="15" x14ac:dyDescent="0.25">
      <c r="A118" s="1">
        <v>111</v>
      </c>
      <c r="B118" s="7">
        <v>42835</v>
      </c>
      <c r="C118" s="6" t="s">
        <v>420</v>
      </c>
      <c r="D118" s="1" t="s">
        <v>429</v>
      </c>
      <c r="E118" s="35" t="s">
        <v>410</v>
      </c>
      <c r="F118" s="1" t="s">
        <v>424</v>
      </c>
      <c r="H118" s="1" t="s">
        <v>18</v>
      </c>
      <c r="I118" s="1" t="s">
        <v>423</v>
      </c>
    </row>
    <row r="119" spans="1:9" x14ac:dyDescent="0.2">
      <c r="A119" s="1">
        <v>112</v>
      </c>
      <c r="B119" s="7">
        <v>42836</v>
      </c>
      <c r="C119" s="6" t="s">
        <v>420</v>
      </c>
      <c r="D119" s="1" t="s">
        <v>429</v>
      </c>
      <c r="E119" s="1" t="s">
        <v>416</v>
      </c>
      <c r="F119" s="1" t="s">
        <v>425</v>
      </c>
      <c r="H119" s="1" t="s">
        <v>18</v>
      </c>
      <c r="I119" s="1" t="s">
        <v>423</v>
      </c>
    </row>
    <row r="120" spans="1:9" ht="15" x14ac:dyDescent="0.25">
      <c r="A120" s="1">
        <v>113</v>
      </c>
      <c r="B120" s="7">
        <v>42839</v>
      </c>
      <c r="C120" s="6" t="s">
        <v>420</v>
      </c>
      <c r="D120" s="1" t="s">
        <v>429</v>
      </c>
      <c r="E120" s="35" t="s">
        <v>34</v>
      </c>
      <c r="F120" s="1" t="s">
        <v>432</v>
      </c>
      <c r="H120" s="1" t="s">
        <v>18</v>
      </c>
      <c r="I120" s="1" t="s">
        <v>423</v>
      </c>
    </row>
    <row r="121" spans="1:9" ht="15" x14ac:dyDescent="0.25">
      <c r="A121" s="1">
        <v>114</v>
      </c>
      <c r="B121" s="7">
        <v>42840</v>
      </c>
      <c r="C121" s="6" t="s">
        <v>420</v>
      </c>
      <c r="D121" s="1" t="s">
        <v>429</v>
      </c>
      <c r="E121" s="35" t="s">
        <v>34</v>
      </c>
      <c r="F121" s="1" t="s">
        <v>432</v>
      </c>
      <c r="H121" s="1" t="s">
        <v>18</v>
      </c>
      <c r="I121" s="1" t="s">
        <v>423</v>
      </c>
    </row>
    <row r="122" spans="1:9" ht="15" x14ac:dyDescent="0.25">
      <c r="A122" s="1">
        <v>115</v>
      </c>
      <c r="B122" s="7">
        <v>42841</v>
      </c>
      <c r="C122" s="6" t="s">
        <v>420</v>
      </c>
      <c r="D122" s="1" t="s">
        <v>429</v>
      </c>
      <c r="E122" s="35" t="s">
        <v>377</v>
      </c>
      <c r="F122" s="1" t="s">
        <v>428</v>
      </c>
      <c r="H122" s="1" t="s">
        <v>18</v>
      </c>
      <c r="I122" s="1" t="s">
        <v>423</v>
      </c>
    </row>
    <row r="123" spans="1:9" x14ac:dyDescent="0.2">
      <c r="A123" s="1">
        <v>116</v>
      </c>
      <c r="B123" s="7">
        <v>42842</v>
      </c>
      <c r="C123" s="6" t="s">
        <v>420</v>
      </c>
      <c r="D123" s="1" t="s">
        <v>429</v>
      </c>
      <c r="E123" s="1" t="s">
        <v>416</v>
      </c>
      <c r="F123" s="1" t="s">
        <v>425</v>
      </c>
      <c r="H123" s="1" t="s">
        <v>18</v>
      </c>
      <c r="I123" s="1" t="s">
        <v>423</v>
      </c>
    </row>
    <row r="124" spans="1:9" ht="15" x14ac:dyDescent="0.25">
      <c r="A124" s="1">
        <v>117</v>
      </c>
      <c r="B124" s="7">
        <v>42843</v>
      </c>
      <c r="C124" s="6" t="s">
        <v>420</v>
      </c>
      <c r="D124" s="1" t="s">
        <v>429</v>
      </c>
      <c r="E124" s="35" t="s">
        <v>377</v>
      </c>
      <c r="F124" s="1" t="s">
        <v>428</v>
      </c>
      <c r="H124" s="1" t="s">
        <v>18</v>
      </c>
      <c r="I124" s="1" t="s">
        <v>423</v>
      </c>
    </row>
    <row r="125" spans="1:9" x14ac:dyDescent="0.2">
      <c r="A125" s="1">
        <v>118</v>
      </c>
      <c r="B125" s="7">
        <v>42847</v>
      </c>
      <c r="C125" s="6" t="s">
        <v>420</v>
      </c>
      <c r="D125" s="1" t="s">
        <v>429</v>
      </c>
      <c r="E125" s="1" t="s">
        <v>416</v>
      </c>
      <c r="F125" s="1" t="s">
        <v>425</v>
      </c>
      <c r="H125" s="1" t="s">
        <v>18</v>
      </c>
      <c r="I125" s="1" t="s">
        <v>423</v>
      </c>
    </row>
    <row r="126" spans="1:9" ht="15" x14ac:dyDescent="0.25">
      <c r="A126" s="1">
        <v>119</v>
      </c>
      <c r="B126" s="7">
        <v>42848</v>
      </c>
      <c r="C126" s="6" t="s">
        <v>420</v>
      </c>
      <c r="D126" s="1" t="s">
        <v>429</v>
      </c>
      <c r="E126" s="35" t="s">
        <v>413</v>
      </c>
      <c r="F126" s="1" t="s">
        <v>426</v>
      </c>
      <c r="H126" s="1" t="s">
        <v>18</v>
      </c>
      <c r="I126" s="1" t="s">
        <v>423</v>
      </c>
    </row>
    <row r="127" spans="1:9" ht="15" x14ac:dyDescent="0.25">
      <c r="A127" s="1">
        <v>120</v>
      </c>
      <c r="B127" s="7">
        <v>42849</v>
      </c>
      <c r="C127" s="6" t="s">
        <v>420</v>
      </c>
      <c r="D127" s="1" t="s">
        <v>429</v>
      </c>
      <c r="E127" s="35" t="s">
        <v>413</v>
      </c>
      <c r="F127" s="1" t="s">
        <v>426</v>
      </c>
      <c r="H127" s="1" t="s">
        <v>18</v>
      </c>
      <c r="I127" s="1" t="s">
        <v>423</v>
      </c>
    </row>
    <row r="128" spans="1:9" ht="15" x14ac:dyDescent="0.25">
      <c r="A128" s="1">
        <v>121</v>
      </c>
      <c r="B128" s="7">
        <v>42850</v>
      </c>
      <c r="C128" s="6" t="s">
        <v>420</v>
      </c>
      <c r="D128" s="1" t="s">
        <v>429</v>
      </c>
      <c r="E128" s="35" t="s">
        <v>413</v>
      </c>
      <c r="F128" s="1" t="s">
        <v>426</v>
      </c>
      <c r="H128" s="1" t="s">
        <v>18</v>
      </c>
      <c r="I128" s="1" t="s">
        <v>423</v>
      </c>
    </row>
    <row r="129" spans="1:9" ht="15" x14ac:dyDescent="0.25">
      <c r="A129" s="1">
        <v>122</v>
      </c>
      <c r="B129" s="7">
        <v>42830</v>
      </c>
      <c r="C129" s="6" t="s">
        <v>420</v>
      </c>
      <c r="D129" s="1" t="s">
        <v>429</v>
      </c>
      <c r="E129" s="35" t="s">
        <v>410</v>
      </c>
      <c r="F129" s="1" t="s">
        <v>424</v>
      </c>
      <c r="H129" s="1" t="s">
        <v>18</v>
      </c>
      <c r="I129" s="1" t="s">
        <v>423</v>
      </c>
    </row>
    <row r="130" spans="1:9" ht="15" x14ac:dyDescent="0.25">
      <c r="A130" s="1">
        <v>123</v>
      </c>
      <c r="B130" s="7">
        <v>42831</v>
      </c>
      <c r="C130" s="6" t="s">
        <v>420</v>
      </c>
      <c r="D130" s="1" t="s">
        <v>429</v>
      </c>
      <c r="E130" s="35" t="s">
        <v>413</v>
      </c>
      <c r="F130" s="1" t="s">
        <v>426</v>
      </c>
      <c r="H130" s="1" t="s">
        <v>18</v>
      </c>
      <c r="I130" s="1" t="s">
        <v>423</v>
      </c>
    </row>
    <row r="131" spans="1:9" ht="15" x14ac:dyDescent="0.25">
      <c r="A131" s="1">
        <v>124</v>
      </c>
      <c r="B131" s="7">
        <v>42830</v>
      </c>
      <c r="C131" s="6" t="s">
        <v>420</v>
      </c>
      <c r="D131" s="1" t="s">
        <v>421</v>
      </c>
      <c r="E131" s="35" t="s">
        <v>410</v>
      </c>
      <c r="F131" s="1" t="s">
        <v>424</v>
      </c>
      <c r="H131" s="1" t="s">
        <v>18</v>
      </c>
      <c r="I131" s="1" t="s">
        <v>423</v>
      </c>
    </row>
    <row r="132" spans="1:9" ht="15" x14ac:dyDescent="0.25">
      <c r="A132" s="1">
        <v>125</v>
      </c>
      <c r="B132" s="7">
        <v>42831</v>
      </c>
      <c r="C132" s="6" t="s">
        <v>420</v>
      </c>
      <c r="D132" s="1" t="s">
        <v>421</v>
      </c>
      <c r="E132" s="35" t="s">
        <v>410</v>
      </c>
      <c r="F132" s="1" t="s">
        <v>424</v>
      </c>
      <c r="H132" s="1" t="s">
        <v>18</v>
      </c>
      <c r="I132" s="1" t="s">
        <v>423</v>
      </c>
    </row>
    <row r="133" spans="1:9" ht="15" x14ac:dyDescent="0.25">
      <c r="A133" s="1">
        <v>126</v>
      </c>
      <c r="B133" s="7">
        <v>42830</v>
      </c>
      <c r="C133" s="6" t="s">
        <v>420</v>
      </c>
      <c r="D133" s="1" t="s">
        <v>433</v>
      </c>
      <c r="E133" s="35" t="s">
        <v>413</v>
      </c>
      <c r="F133" s="1" t="s">
        <v>426</v>
      </c>
      <c r="H133" s="1" t="s">
        <v>18</v>
      </c>
      <c r="I133" s="1" t="s">
        <v>423</v>
      </c>
    </row>
    <row r="134" spans="1:9" ht="15" x14ac:dyDescent="0.25">
      <c r="A134" s="1">
        <v>127</v>
      </c>
      <c r="B134" s="7">
        <v>42831</v>
      </c>
      <c r="C134" s="6" t="s">
        <v>420</v>
      </c>
      <c r="D134" s="1" t="s">
        <v>433</v>
      </c>
      <c r="E134" s="35" t="s">
        <v>413</v>
      </c>
      <c r="F134" s="1" t="s">
        <v>426</v>
      </c>
      <c r="H134" s="1" t="s">
        <v>18</v>
      </c>
      <c r="I134" s="1" t="s">
        <v>423</v>
      </c>
    </row>
    <row r="135" spans="1:9" ht="15" x14ac:dyDescent="0.25">
      <c r="A135" s="1">
        <v>128</v>
      </c>
      <c r="B135" s="7">
        <v>42832</v>
      </c>
      <c r="C135" s="6" t="s">
        <v>420</v>
      </c>
      <c r="D135" s="1" t="s">
        <v>429</v>
      </c>
      <c r="E135" s="35" t="s">
        <v>410</v>
      </c>
      <c r="F135" s="1" t="s">
        <v>424</v>
      </c>
      <c r="H135" s="1" t="s">
        <v>18</v>
      </c>
      <c r="I135" s="1" t="s">
        <v>423</v>
      </c>
    </row>
    <row r="136" spans="1:9" x14ac:dyDescent="0.2">
      <c r="A136" s="1">
        <v>129</v>
      </c>
      <c r="B136" s="7">
        <v>42833</v>
      </c>
      <c r="C136" s="6" t="s">
        <v>420</v>
      </c>
      <c r="D136" s="103" t="s">
        <v>429</v>
      </c>
      <c r="E136" s="103"/>
      <c r="F136" s="103"/>
      <c r="G136" s="103" t="s">
        <v>482</v>
      </c>
      <c r="H136" s="103"/>
      <c r="I136" s="103"/>
    </row>
    <row r="137" spans="1:9" ht="15" x14ac:dyDescent="0.25">
      <c r="A137" s="1">
        <v>130</v>
      </c>
      <c r="B137" s="7">
        <v>42832</v>
      </c>
      <c r="C137" s="6" t="s">
        <v>420</v>
      </c>
      <c r="D137" s="1" t="s">
        <v>421</v>
      </c>
      <c r="E137" s="35" t="s">
        <v>410</v>
      </c>
      <c r="F137" s="1" t="s">
        <v>424</v>
      </c>
      <c r="H137" s="1" t="s">
        <v>18</v>
      </c>
      <c r="I137" s="1" t="s">
        <v>423</v>
      </c>
    </row>
    <row r="138" spans="1:9" ht="15" x14ac:dyDescent="0.25">
      <c r="A138" s="1">
        <v>131</v>
      </c>
      <c r="B138" s="7">
        <v>42833</v>
      </c>
      <c r="C138" s="6" t="s">
        <v>420</v>
      </c>
      <c r="D138" s="1" t="s">
        <v>421</v>
      </c>
      <c r="E138" s="35" t="s">
        <v>410</v>
      </c>
      <c r="F138" s="1" t="s">
        <v>424</v>
      </c>
      <c r="H138" s="1" t="s">
        <v>18</v>
      </c>
      <c r="I138" s="1" t="s">
        <v>423</v>
      </c>
    </row>
    <row r="139" spans="1:9" x14ac:dyDescent="0.2">
      <c r="A139" s="1">
        <v>132</v>
      </c>
      <c r="B139" s="7">
        <v>42832</v>
      </c>
      <c r="C139" s="6" t="s">
        <v>420</v>
      </c>
      <c r="D139" s="103" t="s">
        <v>433</v>
      </c>
      <c r="E139" s="103"/>
      <c r="F139" s="103"/>
      <c r="G139" s="103" t="s">
        <v>482</v>
      </c>
      <c r="H139" s="103"/>
      <c r="I139" s="103"/>
    </row>
    <row r="140" spans="1:9" ht="15" x14ac:dyDescent="0.25">
      <c r="A140" s="1">
        <v>133</v>
      </c>
      <c r="B140" s="7">
        <v>42833</v>
      </c>
      <c r="C140" s="6" t="s">
        <v>420</v>
      </c>
      <c r="D140" s="1" t="s">
        <v>433</v>
      </c>
      <c r="E140" s="53" t="s">
        <v>419</v>
      </c>
      <c r="F140" s="1" t="s">
        <v>478</v>
      </c>
      <c r="H140" s="1" t="s">
        <v>18</v>
      </c>
      <c r="I140" s="1" t="s">
        <v>423</v>
      </c>
    </row>
    <row r="141" spans="1:9" x14ac:dyDescent="0.2">
      <c r="A141" s="1">
        <v>134</v>
      </c>
      <c r="B141" s="7">
        <v>42834</v>
      </c>
      <c r="C141" s="6" t="s">
        <v>420</v>
      </c>
      <c r="D141" s="103" t="s">
        <v>421</v>
      </c>
      <c r="E141" s="103"/>
      <c r="F141" s="103"/>
      <c r="G141" s="103" t="s">
        <v>481</v>
      </c>
      <c r="H141" s="103" t="s">
        <v>24</v>
      </c>
      <c r="I141" s="103" t="s">
        <v>423</v>
      </c>
    </row>
    <row r="142" spans="1:9" ht="15" x14ac:dyDescent="0.25">
      <c r="A142" s="1">
        <v>135</v>
      </c>
      <c r="B142" s="7">
        <v>42834</v>
      </c>
      <c r="C142" s="6" t="s">
        <v>420</v>
      </c>
      <c r="D142" s="1" t="s">
        <v>429</v>
      </c>
      <c r="E142" s="53" t="s">
        <v>406</v>
      </c>
      <c r="F142" s="1" t="s">
        <v>479</v>
      </c>
      <c r="H142" s="1" t="s">
        <v>18</v>
      </c>
      <c r="I142" s="1" t="s">
        <v>423</v>
      </c>
    </row>
    <row r="143" spans="1:9" ht="15" x14ac:dyDescent="0.25">
      <c r="A143" s="1">
        <v>136</v>
      </c>
      <c r="B143" s="7">
        <v>42834</v>
      </c>
      <c r="C143" s="6" t="s">
        <v>420</v>
      </c>
      <c r="D143" s="1" t="s">
        <v>433</v>
      </c>
      <c r="E143" s="53" t="s">
        <v>419</v>
      </c>
      <c r="F143" s="1" t="s">
        <v>478</v>
      </c>
      <c r="H143" s="1" t="s">
        <v>18</v>
      </c>
      <c r="I143" s="1" t="s">
        <v>423</v>
      </c>
    </row>
    <row r="144" spans="1:9" x14ac:dyDescent="0.2">
      <c r="A144" s="1">
        <v>137</v>
      </c>
      <c r="B144" s="7">
        <v>42838</v>
      </c>
      <c r="C144" s="6" t="s">
        <v>420</v>
      </c>
      <c r="D144" s="1" t="s">
        <v>433</v>
      </c>
      <c r="E144" s="1" t="s">
        <v>416</v>
      </c>
      <c r="F144" s="1" t="s">
        <v>425</v>
      </c>
      <c r="H144" s="1" t="s">
        <v>18</v>
      </c>
      <c r="I144" s="1" t="s">
        <v>423</v>
      </c>
    </row>
    <row r="145" spans="1:9" ht="15" x14ac:dyDescent="0.25">
      <c r="A145" s="1">
        <v>138</v>
      </c>
      <c r="B145" s="7">
        <v>42838</v>
      </c>
      <c r="C145" s="6" t="s">
        <v>420</v>
      </c>
      <c r="D145" s="1" t="s">
        <v>421</v>
      </c>
      <c r="E145" s="53" t="s">
        <v>419</v>
      </c>
      <c r="F145" s="1" t="s">
        <v>478</v>
      </c>
      <c r="H145" s="1" t="s">
        <v>18</v>
      </c>
      <c r="I145" s="1" t="s">
        <v>423</v>
      </c>
    </row>
    <row r="146" spans="1:9" ht="15" x14ac:dyDescent="0.25">
      <c r="A146" s="1">
        <v>139</v>
      </c>
      <c r="B146" s="7">
        <v>42838</v>
      </c>
      <c r="C146" s="6" t="s">
        <v>420</v>
      </c>
      <c r="D146" s="1" t="s">
        <v>429</v>
      </c>
      <c r="E146" s="53" t="s">
        <v>419</v>
      </c>
      <c r="F146" s="1" t="s">
        <v>478</v>
      </c>
      <c r="H146" s="1" t="s">
        <v>18</v>
      </c>
      <c r="I146" s="1" t="s">
        <v>423</v>
      </c>
    </row>
    <row r="147" spans="1:9" ht="15" x14ac:dyDescent="0.25">
      <c r="A147" s="1">
        <v>140</v>
      </c>
      <c r="B147" s="7">
        <v>42869</v>
      </c>
      <c r="C147" s="6" t="s">
        <v>420</v>
      </c>
      <c r="D147" s="1" t="s">
        <v>433</v>
      </c>
      <c r="E147" s="35" t="s">
        <v>377</v>
      </c>
      <c r="F147" s="1" t="s">
        <v>428</v>
      </c>
      <c r="G147" s="1" t="s">
        <v>480</v>
      </c>
      <c r="H147" s="1" t="s">
        <v>18</v>
      </c>
      <c r="I147" s="1" t="s">
        <v>423</v>
      </c>
    </row>
    <row r="148" spans="1:9" ht="15" x14ac:dyDescent="0.25">
      <c r="A148" s="1">
        <v>141</v>
      </c>
      <c r="B148" s="7">
        <v>42869</v>
      </c>
      <c r="C148" s="6" t="s">
        <v>420</v>
      </c>
      <c r="D148" s="1" t="s">
        <v>421</v>
      </c>
      <c r="E148" s="53" t="s">
        <v>419</v>
      </c>
      <c r="F148" s="1" t="s">
        <v>478</v>
      </c>
      <c r="H148" s="1" t="s">
        <v>18</v>
      </c>
      <c r="I148" s="1" t="s">
        <v>423</v>
      </c>
    </row>
    <row r="149" spans="1:9" ht="15" x14ac:dyDescent="0.25">
      <c r="A149" s="1">
        <v>142</v>
      </c>
      <c r="B149" s="105">
        <v>42869</v>
      </c>
      <c r="C149" s="6" t="s">
        <v>420</v>
      </c>
      <c r="D149" s="103" t="s">
        <v>429</v>
      </c>
      <c r="E149" s="109" t="s">
        <v>419</v>
      </c>
      <c r="F149" s="103" t="s">
        <v>478</v>
      </c>
      <c r="G149" s="103"/>
      <c r="H149" s="103" t="s">
        <v>18</v>
      </c>
      <c r="I149" s="103" t="s">
        <v>423</v>
      </c>
    </row>
    <row r="150" spans="1:9" ht="15" x14ac:dyDescent="0.25">
      <c r="A150" s="1">
        <v>143</v>
      </c>
      <c r="B150" s="7">
        <v>42870</v>
      </c>
      <c r="C150" s="6" t="s">
        <v>420</v>
      </c>
      <c r="D150" s="1" t="s">
        <v>433</v>
      </c>
      <c r="E150" s="35" t="s">
        <v>377</v>
      </c>
      <c r="F150" s="1" t="s">
        <v>428</v>
      </c>
      <c r="H150" s="1" t="s">
        <v>18</v>
      </c>
      <c r="I150" s="1" t="s">
        <v>423</v>
      </c>
    </row>
    <row r="151" spans="1:9" ht="15" x14ac:dyDescent="0.25">
      <c r="A151" s="1">
        <v>144</v>
      </c>
      <c r="B151" s="7">
        <v>42870</v>
      </c>
      <c r="C151" s="6" t="s">
        <v>420</v>
      </c>
      <c r="D151" s="1" t="s">
        <v>421</v>
      </c>
      <c r="E151" s="35" t="s">
        <v>410</v>
      </c>
      <c r="F151" s="1" t="s">
        <v>424</v>
      </c>
      <c r="H151" s="1" t="s">
        <v>18</v>
      </c>
      <c r="I151" s="1" t="s">
        <v>423</v>
      </c>
    </row>
    <row r="152" spans="1:9" ht="15" x14ac:dyDescent="0.25">
      <c r="A152" s="1">
        <v>145</v>
      </c>
      <c r="B152" s="7">
        <v>42870</v>
      </c>
      <c r="C152" s="6" t="s">
        <v>420</v>
      </c>
      <c r="D152" s="1" t="s">
        <v>429</v>
      </c>
      <c r="E152" s="35" t="s">
        <v>377</v>
      </c>
      <c r="F152" s="1" t="s">
        <v>428</v>
      </c>
      <c r="H152" s="1" t="s">
        <v>18</v>
      </c>
      <c r="I152" s="1" t="s">
        <v>423</v>
      </c>
    </row>
    <row r="153" spans="1:9" x14ac:dyDescent="0.2">
      <c r="A153" s="1">
        <v>146</v>
      </c>
      <c r="B153" s="7">
        <v>42871</v>
      </c>
      <c r="C153" s="6" t="s">
        <v>420</v>
      </c>
      <c r="D153" s="1" t="s">
        <v>421</v>
      </c>
      <c r="E153" s="1" t="s">
        <v>416</v>
      </c>
      <c r="F153" s="1" t="s">
        <v>425</v>
      </c>
      <c r="H153" s="1" t="s">
        <v>18</v>
      </c>
      <c r="I153" s="1" t="s">
        <v>423</v>
      </c>
    </row>
    <row r="154" spans="1:9" x14ac:dyDescent="0.2">
      <c r="A154" s="1">
        <v>147</v>
      </c>
      <c r="B154" s="7">
        <v>42871</v>
      </c>
      <c r="C154" s="6" t="s">
        <v>420</v>
      </c>
      <c r="D154" s="1" t="s">
        <v>429</v>
      </c>
      <c r="E154" s="1" t="s">
        <v>416</v>
      </c>
      <c r="F154" s="1" t="s">
        <v>425</v>
      </c>
      <c r="H154" s="1" t="s">
        <v>18</v>
      </c>
      <c r="I154" s="1" t="s">
        <v>423</v>
      </c>
    </row>
    <row r="155" spans="1:9" ht="15" x14ac:dyDescent="0.25">
      <c r="A155" s="1">
        <v>148</v>
      </c>
      <c r="B155" s="7">
        <v>42871</v>
      </c>
      <c r="C155" s="6" t="s">
        <v>420</v>
      </c>
      <c r="D155" s="1" t="s">
        <v>433</v>
      </c>
      <c r="E155" s="35" t="s">
        <v>377</v>
      </c>
      <c r="F155" s="1" t="s">
        <v>428</v>
      </c>
      <c r="H155" s="1" t="s">
        <v>18</v>
      </c>
      <c r="I155" s="1" t="s">
        <v>423</v>
      </c>
    </row>
    <row r="156" spans="1:9" x14ac:dyDescent="0.2">
      <c r="A156" s="1">
        <v>149</v>
      </c>
      <c r="B156" s="7">
        <v>42872</v>
      </c>
      <c r="C156" s="6" t="s">
        <v>420</v>
      </c>
      <c r="D156" s="1" t="s">
        <v>421</v>
      </c>
      <c r="E156" s="1" t="s">
        <v>419</v>
      </c>
      <c r="F156" s="1" t="s">
        <v>478</v>
      </c>
      <c r="H156" s="1" t="s">
        <v>18</v>
      </c>
      <c r="I156" s="1" t="s">
        <v>423</v>
      </c>
    </row>
    <row r="157" spans="1:9" ht="15" x14ac:dyDescent="0.25">
      <c r="A157" s="1">
        <v>150</v>
      </c>
      <c r="B157" s="7">
        <v>42872</v>
      </c>
      <c r="C157" s="6" t="s">
        <v>420</v>
      </c>
      <c r="D157" s="1" t="s">
        <v>429</v>
      </c>
      <c r="E157" s="35" t="s">
        <v>413</v>
      </c>
      <c r="F157" s="1" t="s">
        <v>426</v>
      </c>
      <c r="H157" s="1" t="s">
        <v>18</v>
      </c>
      <c r="I157" s="1" t="s">
        <v>423</v>
      </c>
    </row>
    <row r="158" spans="1:9" ht="15" x14ac:dyDescent="0.25">
      <c r="A158" s="1">
        <v>151</v>
      </c>
      <c r="B158" s="7">
        <v>42872</v>
      </c>
      <c r="C158" s="6" t="s">
        <v>420</v>
      </c>
      <c r="D158" s="1" t="s">
        <v>433</v>
      </c>
      <c r="E158" s="35" t="s">
        <v>377</v>
      </c>
      <c r="F158" s="1" t="s">
        <v>428</v>
      </c>
      <c r="H158" s="1" t="s">
        <v>18</v>
      </c>
      <c r="I158" s="1" t="s">
        <v>423</v>
      </c>
    </row>
    <row r="159" spans="1:9" ht="15" x14ac:dyDescent="0.25">
      <c r="A159" s="1">
        <v>152</v>
      </c>
      <c r="B159" s="7">
        <v>42874</v>
      </c>
      <c r="C159" s="6" t="s">
        <v>420</v>
      </c>
      <c r="D159" s="1" t="s">
        <v>421</v>
      </c>
      <c r="E159" s="35" t="s">
        <v>413</v>
      </c>
      <c r="F159" s="1" t="s">
        <v>426</v>
      </c>
      <c r="H159" s="1" t="s">
        <v>18</v>
      </c>
      <c r="I159" s="1" t="s">
        <v>423</v>
      </c>
    </row>
    <row r="160" spans="1:9" ht="15" x14ac:dyDescent="0.25">
      <c r="A160" s="1">
        <v>153</v>
      </c>
      <c r="B160" s="7">
        <v>42874</v>
      </c>
      <c r="C160" s="6" t="s">
        <v>420</v>
      </c>
      <c r="D160" s="1" t="s">
        <v>429</v>
      </c>
      <c r="E160" s="35" t="s">
        <v>410</v>
      </c>
      <c r="F160" s="1" t="s">
        <v>424</v>
      </c>
      <c r="H160" s="1" t="s">
        <v>18</v>
      </c>
      <c r="I160" s="1" t="s">
        <v>423</v>
      </c>
    </row>
    <row r="161" spans="1:9" x14ac:dyDescent="0.2">
      <c r="A161" s="1">
        <v>154</v>
      </c>
      <c r="B161" s="105">
        <v>42874</v>
      </c>
      <c r="C161" s="6" t="s">
        <v>420</v>
      </c>
      <c r="D161" s="103" t="s">
        <v>433</v>
      </c>
      <c r="E161" s="103"/>
      <c r="F161" s="103"/>
      <c r="G161" s="103" t="s">
        <v>481</v>
      </c>
      <c r="H161" s="103" t="s">
        <v>24</v>
      </c>
      <c r="I161" s="103" t="s">
        <v>423</v>
      </c>
    </row>
    <row r="162" spans="1:9" x14ac:dyDescent="0.2">
      <c r="A162" s="1">
        <v>155</v>
      </c>
      <c r="B162" s="7">
        <v>42875</v>
      </c>
      <c r="C162" s="6" t="s">
        <v>420</v>
      </c>
      <c r="D162" s="1" t="s">
        <v>421</v>
      </c>
      <c r="E162" s="1" t="s">
        <v>416</v>
      </c>
      <c r="F162" s="1" t="s">
        <v>425</v>
      </c>
      <c r="H162" s="1" t="s">
        <v>18</v>
      </c>
      <c r="I162" s="1" t="s">
        <v>423</v>
      </c>
    </row>
    <row r="163" spans="1:9" ht="15" x14ac:dyDescent="0.25">
      <c r="A163" s="1">
        <v>156</v>
      </c>
      <c r="B163" s="7">
        <v>42875</v>
      </c>
      <c r="C163" s="6" t="s">
        <v>420</v>
      </c>
      <c r="D163" s="1" t="s">
        <v>429</v>
      </c>
      <c r="E163" s="35" t="s">
        <v>413</v>
      </c>
      <c r="F163" s="1" t="s">
        <v>426</v>
      </c>
      <c r="H163" s="1" t="s">
        <v>18</v>
      </c>
      <c r="I163" s="1" t="s">
        <v>423</v>
      </c>
    </row>
    <row r="164" spans="1:9" ht="15" x14ac:dyDescent="0.25">
      <c r="A164" s="1">
        <v>157</v>
      </c>
      <c r="B164" s="7">
        <v>42875</v>
      </c>
      <c r="C164" s="6" t="s">
        <v>420</v>
      </c>
      <c r="D164" s="1" t="s">
        <v>433</v>
      </c>
      <c r="E164" s="35" t="s">
        <v>34</v>
      </c>
      <c r="F164" s="1" t="s">
        <v>432</v>
      </c>
      <c r="H164" s="1" t="s">
        <v>18</v>
      </c>
      <c r="I164" s="1" t="s">
        <v>423</v>
      </c>
    </row>
    <row r="165" spans="1:9" ht="15" x14ac:dyDescent="0.25">
      <c r="A165" s="1">
        <v>158</v>
      </c>
      <c r="B165" s="7">
        <v>42877</v>
      </c>
      <c r="C165" s="6" t="s">
        <v>420</v>
      </c>
      <c r="D165" s="1" t="s">
        <v>421</v>
      </c>
      <c r="E165" s="35" t="s">
        <v>410</v>
      </c>
      <c r="F165" s="1" t="s">
        <v>424</v>
      </c>
      <c r="H165" s="1" t="s">
        <v>18</v>
      </c>
      <c r="I165" s="1" t="s">
        <v>423</v>
      </c>
    </row>
    <row r="166" spans="1:9" x14ac:dyDescent="0.2">
      <c r="A166" s="1">
        <v>159</v>
      </c>
      <c r="B166" s="7">
        <v>42877</v>
      </c>
      <c r="C166" s="6" t="s">
        <v>420</v>
      </c>
      <c r="D166" s="1" t="s">
        <v>429</v>
      </c>
      <c r="E166" s="1" t="s">
        <v>419</v>
      </c>
      <c r="F166" s="1" t="s">
        <v>478</v>
      </c>
      <c r="H166" s="1" t="s">
        <v>18</v>
      </c>
      <c r="I166" s="1" t="s">
        <v>423</v>
      </c>
    </row>
    <row r="167" spans="1:9" ht="15" x14ac:dyDescent="0.25">
      <c r="A167" s="1">
        <v>160</v>
      </c>
      <c r="B167" s="7">
        <v>42877</v>
      </c>
      <c r="C167" s="6" t="s">
        <v>420</v>
      </c>
      <c r="D167" s="1" t="s">
        <v>433</v>
      </c>
      <c r="E167" s="35" t="s">
        <v>377</v>
      </c>
      <c r="F167" s="1" t="s">
        <v>428</v>
      </c>
      <c r="H167" s="1" t="s">
        <v>18</v>
      </c>
      <c r="I167" s="1" t="s">
        <v>423</v>
      </c>
    </row>
    <row r="168" spans="1:9" ht="15" x14ac:dyDescent="0.25">
      <c r="A168" s="1">
        <v>161</v>
      </c>
      <c r="B168" s="7">
        <v>42878</v>
      </c>
      <c r="C168" s="6" t="s">
        <v>420</v>
      </c>
      <c r="D168" s="1" t="s">
        <v>421</v>
      </c>
      <c r="E168" s="35" t="s">
        <v>410</v>
      </c>
      <c r="F168" s="1" t="s">
        <v>424</v>
      </c>
      <c r="H168" s="1" t="s">
        <v>18</v>
      </c>
      <c r="I168" s="1" t="s">
        <v>423</v>
      </c>
    </row>
    <row r="169" spans="1:9" ht="15" x14ac:dyDescent="0.25">
      <c r="A169" s="1">
        <v>162</v>
      </c>
      <c r="B169" s="7">
        <v>42878</v>
      </c>
      <c r="C169" s="6" t="s">
        <v>420</v>
      </c>
      <c r="D169" s="1" t="s">
        <v>429</v>
      </c>
      <c r="E169" s="35" t="s">
        <v>410</v>
      </c>
      <c r="F169" s="1" t="s">
        <v>424</v>
      </c>
      <c r="H169" s="1" t="s">
        <v>18</v>
      </c>
      <c r="I169" s="1" t="s">
        <v>423</v>
      </c>
    </row>
    <row r="170" spans="1:9" ht="15" x14ac:dyDescent="0.25">
      <c r="A170" s="1">
        <v>163</v>
      </c>
      <c r="B170" s="7">
        <v>42878</v>
      </c>
      <c r="C170" s="6" t="s">
        <v>420</v>
      </c>
      <c r="D170" s="1" t="s">
        <v>433</v>
      </c>
      <c r="E170" s="35" t="s">
        <v>34</v>
      </c>
      <c r="F170" s="1" t="s">
        <v>432</v>
      </c>
      <c r="H170" s="1" t="s">
        <v>18</v>
      </c>
      <c r="I170" s="1" t="s">
        <v>423</v>
      </c>
    </row>
    <row r="171" spans="1:9" ht="15" x14ac:dyDescent="0.25">
      <c r="A171" s="1">
        <v>164</v>
      </c>
      <c r="B171" s="7">
        <v>42879</v>
      </c>
      <c r="C171" s="6" t="s">
        <v>420</v>
      </c>
      <c r="D171" s="1" t="s">
        <v>421</v>
      </c>
      <c r="E171" s="35" t="s">
        <v>410</v>
      </c>
      <c r="F171" s="1" t="s">
        <v>424</v>
      </c>
      <c r="H171" s="1" t="s">
        <v>18</v>
      </c>
      <c r="I171" s="1" t="s">
        <v>423</v>
      </c>
    </row>
    <row r="172" spans="1:9" x14ac:dyDescent="0.2">
      <c r="A172" s="1">
        <v>165</v>
      </c>
      <c r="B172" s="7">
        <v>42879</v>
      </c>
      <c r="C172" s="6" t="s">
        <v>420</v>
      </c>
      <c r="D172" s="1" t="s">
        <v>429</v>
      </c>
      <c r="E172" s="1" t="s">
        <v>416</v>
      </c>
      <c r="F172" s="1" t="s">
        <v>425</v>
      </c>
      <c r="H172" s="1" t="s">
        <v>18</v>
      </c>
      <c r="I172" s="1" t="s">
        <v>423</v>
      </c>
    </row>
    <row r="173" spans="1:9" x14ac:dyDescent="0.2">
      <c r="A173" s="1">
        <v>166</v>
      </c>
      <c r="B173" s="7">
        <v>42879</v>
      </c>
      <c r="C173" s="6" t="s">
        <v>420</v>
      </c>
      <c r="D173" s="1" t="s">
        <v>433</v>
      </c>
      <c r="E173" s="1" t="s">
        <v>416</v>
      </c>
      <c r="F173" s="1" t="s">
        <v>425</v>
      </c>
      <c r="H173" s="1" t="s">
        <v>18</v>
      </c>
      <c r="I173" s="1" t="s">
        <v>423</v>
      </c>
    </row>
    <row r="174" spans="1:9" x14ac:dyDescent="0.2">
      <c r="A174" s="1">
        <v>167</v>
      </c>
      <c r="B174" s="7">
        <v>42881</v>
      </c>
      <c r="C174" s="6" t="s">
        <v>420</v>
      </c>
      <c r="D174" s="1" t="s">
        <v>421</v>
      </c>
      <c r="E174" s="1" t="s">
        <v>416</v>
      </c>
      <c r="F174" s="1" t="s">
        <v>425</v>
      </c>
      <c r="H174" s="1" t="s">
        <v>18</v>
      </c>
      <c r="I174" s="1" t="s">
        <v>423</v>
      </c>
    </row>
    <row r="175" spans="1:9" ht="15" x14ac:dyDescent="0.25">
      <c r="A175" s="1">
        <v>168</v>
      </c>
      <c r="B175" s="7">
        <v>42881</v>
      </c>
      <c r="C175" s="6" t="s">
        <v>420</v>
      </c>
      <c r="D175" s="1" t="s">
        <v>429</v>
      </c>
      <c r="E175" s="35" t="s">
        <v>410</v>
      </c>
      <c r="F175" s="1" t="s">
        <v>424</v>
      </c>
      <c r="H175" s="1" t="s">
        <v>18</v>
      </c>
      <c r="I175" s="1" t="s">
        <v>423</v>
      </c>
    </row>
    <row r="176" spans="1:9" ht="15" x14ac:dyDescent="0.25">
      <c r="A176" s="1">
        <v>169</v>
      </c>
      <c r="B176" s="7">
        <v>42881</v>
      </c>
      <c r="C176" s="6" t="s">
        <v>420</v>
      </c>
      <c r="D176" s="1" t="s">
        <v>433</v>
      </c>
      <c r="E176" s="35" t="s">
        <v>413</v>
      </c>
      <c r="F176" s="1" t="s">
        <v>426</v>
      </c>
      <c r="H176" s="1" t="s">
        <v>18</v>
      </c>
      <c r="I176" s="1" t="s">
        <v>423</v>
      </c>
    </row>
    <row r="177" spans="1:9" ht="15" x14ac:dyDescent="0.25">
      <c r="A177" s="1">
        <v>170</v>
      </c>
      <c r="B177" s="7">
        <v>42882</v>
      </c>
      <c r="C177" s="6" t="s">
        <v>420</v>
      </c>
      <c r="D177" s="1" t="s">
        <v>421</v>
      </c>
      <c r="E177" s="35" t="s">
        <v>410</v>
      </c>
      <c r="F177" s="1" t="s">
        <v>424</v>
      </c>
      <c r="H177" s="1" t="s">
        <v>18</v>
      </c>
      <c r="I177" s="1" t="s">
        <v>423</v>
      </c>
    </row>
    <row r="178" spans="1:9" x14ac:dyDescent="0.2">
      <c r="A178" s="1">
        <v>171</v>
      </c>
      <c r="B178" s="7">
        <v>42882</v>
      </c>
      <c r="C178" s="6" t="s">
        <v>420</v>
      </c>
      <c r="D178" s="1" t="s">
        <v>429</v>
      </c>
      <c r="E178" s="1" t="s">
        <v>419</v>
      </c>
      <c r="F178" s="1" t="s">
        <v>478</v>
      </c>
      <c r="H178" s="1" t="s">
        <v>18</v>
      </c>
      <c r="I178" s="1" t="s">
        <v>423</v>
      </c>
    </row>
    <row r="179" spans="1:9" x14ac:dyDescent="0.2">
      <c r="A179" s="1">
        <v>172</v>
      </c>
      <c r="B179" s="7">
        <v>42882</v>
      </c>
      <c r="C179" s="6" t="s">
        <v>420</v>
      </c>
      <c r="D179" s="1" t="s">
        <v>433</v>
      </c>
      <c r="E179" s="1" t="s">
        <v>406</v>
      </c>
      <c r="F179" s="1" t="s">
        <v>479</v>
      </c>
      <c r="H179" s="1" t="s">
        <v>18</v>
      </c>
      <c r="I179" s="1" t="s">
        <v>423</v>
      </c>
    </row>
    <row r="180" spans="1:9" x14ac:dyDescent="0.2">
      <c r="A180" s="1">
        <v>173</v>
      </c>
      <c r="B180" s="7">
        <v>42885</v>
      </c>
      <c r="C180" s="6" t="s">
        <v>420</v>
      </c>
      <c r="D180" s="1" t="s">
        <v>421</v>
      </c>
      <c r="E180" s="1" t="s">
        <v>416</v>
      </c>
      <c r="F180" s="1" t="s">
        <v>425</v>
      </c>
      <c r="H180" s="1" t="s">
        <v>18</v>
      </c>
      <c r="I180" s="1" t="s">
        <v>423</v>
      </c>
    </row>
    <row r="181" spans="1:9" x14ac:dyDescent="0.2">
      <c r="A181" s="1">
        <v>174</v>
      </c>
      <c r="B181" s="7">
        <v>42885</v>
      </c>
      <c r="C181" s="6" t="s">
        <v>420</v>
      </c>
      <c r="D181" s="1" t="s">
        <v>429</v>
      </c>
      <c r="E181" s="1" t="s">
        <v>416</v>
      </c>
      <c r="F181" s="1" t="s">
        <v>425</v>
      </c>
      <c r="H181" s="1" t="s">
        <v>18</v>
      </c>
      <c r="I181" s="1" t="s">
        <v>423</v>
      </c>
    </row>
    <row r="182" spans="1:9" x14ac:dyDescent="0.2">
      <c r="A182" s="1">
        <v>175</v>
      </c>
      <c r="B182" s="7">
        <v>42885</v>
      </c>
      <c r="C182" s="6" t="s">
        <v>420</v>
      </c>
      <c r="D182" s="1" t="s">
        <v>433</v>
      </c>
      <c r="E182" s="1" t="s">
        <v>416</v>
      </c>
      <c r="F182" s="1" t="s">
        <v>425</v>
      </c>
      <c r="H182" s="1" t="s">
        <v>18</v>
      </c>
      <c r="I182" s="1" t="s">
        <v>423</v>
      </c>
    </row>
    <row r="183" spans="1:9" x14ac:dyDescent="0.2">
      <c r="A183" s="1">
        <v>176</v>
      </c>
      <c r="B183" s="7">
        <v>42887</v>
      </c>
      <c r="C183" s="6" t="s">
        <v>420</v>
      </c>
      <c r="D183" s="1" t="s">
        <v>429</v>
      </c>
      <c r="E183" s="1" t="s">
        <v>419</v>
      </c>
      <c r="F183" s="1" t="s">
        <v>478</v>
      </c>
      <c r="H183" s="1" t="s">
        <v>18</v>
      </c>
      <c r="I183" s="1" t="s">
        <v>423</v>
      </c>
    </row>
    <row r="184" spans="1:9" ht="15" x14ac:dyDescent="0.25">
      <c r="A184" s="1">
        <v>177</v>
      </c>
      <c r="B184" s="7">
        <v>42887</v>
      </c>
      <c r="C184" s="6" t="s">
        <v>420</v>
      </c>
      <c r="D184" s="1" t="s">
        <v>433</v>
      </c>
      <c r="E184" s="35" t="s">
        <v>34</v>
      </c>
      <c r="F184" s="1" t="s">
        <v>432</v>
      </c>
      <c r="H184" s="1" t="s">
        <v>18</v>
      </c>
      <c r="I184" s="1" t="s">
        <v>423</v>
      </c>
    </row>
    <row r="185" spans="1:9" ht="15" x14ac:dyDescent="0.25">
      <c r="A185" s="1">
        <v>178</v>
      </c>
      <c r="B185" s="7">
        <v>42887</v>
      </c>
      <c r="C185" s="6" t="s">
        <v>420</v>
      </c>
      <c r="D185" s="1" t="s">
        <v>421</v>
      </c>
      <c r="E185" s="35" t="s">
        <v>413</v>
      </c>
      <c r="F185" s="1" t="s">
        <v>426</v>
      </c>
      <c r="H185" s="1" t="s">
        <v>18</v>
      </c>
      <c r="I185" s="1" t="s">
        <v>423</v>
      </c>
    </row>
    <row r="186" spans="1:9" x14ac:dyDescent="0.2">
      <c r="A186" s="1">
        <v>179</v>
      </c>
      <c r="B186" s="7">
        <v>42889</v>
      </c>
      <c r="C186" s="6" t="s">
        <v>420</v>
      </c>
      <c r="D186" s="1" t="s">
        <v>429</v>
      </c>
      <c r="E186" s="1" t="s">
        <v>416</v>
      </c>
      <c r="F186" s="1" t="s">
        <v>425</v>
      </c>
      <c r="G186" s="103" t="s">
        <v>504</v>
      </c>
      <c r="H186" s="1" t="s">
        <v>18</v>
      </c>
      <c r="I186" s="1" t="s">
        <v>423</v>
      </c>
    </row>
    <row r="187" spans="1:9" x14ac:dyDescent="0.2">
      <c r="A187" s="1">
        <v>180</v>
      </c>
      <c r="B187" s="7">
        <v>42889</v>
      </c>
      <c r="C187" s="6" t="s">
        <v>420</v>
      </c>
      <c r="D187" s="1" t="s">
        <v>433</v>
      </c>
      <c r="E187" s="1" t="s">
        <v>416</v>
      </c>
      <c r="F187" s="1" t="s">
        <v>425</v>
      </c>
      <c r="G187" s="103" t="s">
        <v>504</v>
      </c>
      <c r="H187" s="1" t="s">
        <v>18</v>
      </c>
      <c r="I187" s="1" t="s">
        <v>423</v>
      </c>
    </row>
    <row r="188" spans="1:9" x14ac:dyDescent="0.2">
      <c r="A188" s="1">
        <v>181</v>
      </c>
      <c r="B188" s="7">
        <v>42889</v>
      </c>
      <c r="C188" s="6" t="s">
        <v>420</v>
      </c>
      <c r="D188" s="1" t="s">
        <v>421</v>
      </c>
      <c r="E188" s="1" t="s">
        <v>416</v>
      </c>
      <c r="F188" s="1" t="s">
        <v>425</v>
      </c>
      <c r="G188" s="103" t="s">
        <v>504</v>
      </c>
      <c r="H188" s="1" t="s">
        <v>18</v>
      </c>
      <c r="I188" s="1" t="s">
        <v>423</v>
      </c>
    </row>
    <row r="189" spans="1:9" ht="15" x14ac:dyDescent="0.25">
      <c r="A189" s="1">
        <v>182</v>
      </c>
      <c r="B189" s="7">
        <v>42890</v>
      </c>
      <c r="C189" s="6" t="s">
        <v>420</v>
      </c>
      <c r="D189" s="1" t="s">
        <v>429</v>
      </c>
      <c r="E189" s="35" t="s">
        <v>377</v>
      </c>
      <c r="F189" s="1" t="s">
        <v>428</v>
      </c>
      <c r="H189" s="1" t="s">
        <v>18</v>
      </c>
      <c r="I189" s="1" t="s">
        <v>423</v>
      </c>
    </row>
    <row r="190" spans="1:9" ht="15" x14ac:dyDescent="0.25">
      <c r="A190" s="1">
        <v>183</v>
      </c>
      <c r="B190" s="7">
        <v>42890</v>
      </c>
      <c r="C190" s="6" t="s">
        <v>420</v>
      </c>
      <c r="D190" s="1" t="s">
        <v>433</v>
      </c>
      <c r="E190" s="35" t="s">
        <v>377</v>
      </c>
      <c r="F190" s="1" t="s">
        <v>428</v>
      </c>
      <c r="H190" s="1" t="s">
        <v>18</v>
      </c>
      <c r="I190" s="1" t="s">
        <v>423</v>
      </c>
    </row>
    <row r="191" spans="1:9" ht="15" x14ac:dyDescent="0.25">
      <c r="A191" s="1">
        <v>184</v>
      </c>
      <c r="B191" s="7">
        <v>42890</v>
      </c>
      <c r="C191" s="6" t="s">
        <v>420</v>
      </c>
      <c r="D191" s="1" t="s">
        <v>421</v>
      </c>
      <c r="E191" s="35" t="s">
        <v>413</v>
      </c>
      <c r="F191" s="1" t="s">
        <v>426</v>
      </c>
      <c r="G191" s="103" t="s">
        <v>505</v>
      </c>
      <c r="H191" s="1" t="s">
        <v>18</v>
      </c>
      <c r="I191" s="1" t="s">
        <v>423</v>
      </c>
    </row>
    <row r="192" spans="1:9" ht="15" x14ac:dyDescent="0.25">
      <c r="A192" s="1">
        <v>185</v>
      </c>
      <c r="B192" s="7">
        <v>42891</v>
      </c>
      <c r="C192" s="6" t="s">
        <v>420</v>
      </c>
      <c r="D192" s="1" t="s">
        <v>421</v>
      </c>
      <c r="E192" s="35" t="s">
        <v>410</v>
      </c>
      <c r="F192" s="1" t="s">
        <v>424</v>
      </c>
      <c r="H192" s="1" t="s">
        <v>18</v>
      </c>
      <c r="I192" s="1" t="s">
        <v>423</v>
      </c>
    </row>
    <row r="193" spans="1:9" ht="15" x14ac:dyDescent="0.25">
      <c r="A193" s="1">
        <v>186</v>
      </c>
      <c r="B193" s="7">
        <v>42891</v>
      </c>
      <c r="C193" s="6" t="s">
        <v>420</v>
      </c>
      <c r="D193" s="1" t="s">
        <v>429</v>
      </c>
      <c r="E193" s="35" t="s">
        <v>34</v>
      </c>
      <c r="F193" s="1" t="s">
        <v>432</v>
      </c>
      <c r="H193" s="1" t="s">
        <v>18</v>
      </c>
      <c r="I193" s="1" t="s">
        <v>423</v>
      </c>
    </row>
    <row r="194" spans="1:9" ht="15" x14ac:dyDescent="0.25">
      <c r="A194" s="1">
        <v>187</v>
      </c>
      <c r="B194" s="7">
        <v>42891</v>
      </c>
      <c r="C194" s="6" t="s">
        <v>420</v>
      </c>
      <c r="D194" s="1" t="s">
        <v>433</v>
      </c>
      <c r="E194" s="35" t="s">
        <v>377</v>
      </c>
      <c r="F194" s="1" t="s">
        <v>428</v>
      </c>
      <c r="H194" s="1" t="s">
        <v>18</v>
      </c>
      <c r="I194" s="1" t="s">
        <v>423</v>
      </c>
    </row>
    <row r="195" spans="1:9" ht="15" x14ac:dyDescent="0.25">
      <c r="A195" s="1">
        <v>188</v>
      </c>
      <c r="B195" s="7">
        <v>42892</v>
      </c>
      <c r="C195" s="6" t="s">
        <v>420</v>
      </c>
      <c r="D195" s="1" t="s">
        <v>421</v>
      </c>
      <c r="E195" s="35" t="s">
        <v>410</v>
      </c>
      <c r="F195" s="1" t="s">
        <v>424</v>
      </c>
      <c r="G195" s="103" t="s">
        <v>506</v>
      </c>
      <c r="H195" s="1" t="s">
        <v>18</v>
      </c>
      <c r="I195" s="1" t="s">
        <v>423</v>
      </c>
    </row>
    <row r="196" spans="1:9" ht="15" x14ac:dyDescent="0.25">
      <c r="A196" s="1">
        <v>189</v>
      </c>
      <c r="B196" s="7">
        <v>42893</v>
      </c>
      <c r="C196" s="6" t="s">
        <v>420</v>
      </c>
      <c r="D196" s="1" t="s">
        <v>421</v>
      </c>
      <c r="E196" s="35" t="s">
        <v>410</v>
      </c>
      <c r="F196" s="1" t="s">
        <v>424</v>
      </c>
      <c r="H196" s="1" t="s">
        <v>18</v>
      </c>
      <c r="I196" s="1" t="s">
        <v>423</v>
      </c>
    </row>
    <row r="197" spans="1:9" ht="15" x14ac:dyDescent="0.25">
      <c r="A197" s="1">
        <v>190</v>
      </c>
      <c r="B197" s="7">
        <v>42893</v>
      </c>
      <c r="C197" s="6" t="s">
        <v>420</v>
      </c>
      <c r="D197" s="1" t="s">
        <v>433</v>
      </c>
      <c r="E197" s="35" t="s">
        <v>410</v>
      </c>
      <c r="F197" s="1" t="s">
        <v>424</v>
      </c>
      <c r="H197" s="1" t="s">
        <v>18</v>
      </c>
      <c r="I197" s="1" t="s">
        <v>423</v>
      </c>
    </row>
    <row r="198" spans="1:9" x14ac:dyDescent="0.2">
      <c r="A198" s="1">
        <v>191</v>
      </c>
      <c r="B198" s="7">
        <v>42894</v>
      </c>
      <c r="C198" s="6" t="s">
        <v>420</v>
      </c>
      <c r="D198" s="1" t="s">
        <v>421</v>
      </c>
      <c r="E198" s="1" t="s">
        <v>416</v>
      </c>
      <c r="F198" s="1" t="s">
        <v>425</v>
      </c>
      <c r="G198" s="103" t="s">
        <v>506</v>
      </c>
      <c r="H198" s="1" t="s">
        <v>18</v>
      </c>
      <c r="I198" s="1" t="s">
        <v>423</v>
      </c>
    </row>
    <row r="199" spans="1:9" x14ac:dyDescent="0.2">
      <c r="A199" s="1">
        <v>192</v>
      </c>
      <c r="B199" s="7">
        <v>42894</v>
      </c>
      <c r="C199" s="6" t="s">
        <v>420</v>
      </c>
      <c r="D199" s="1" t="s">
        <v>433</v>
      </c>
      <c r="E199" s="1" t="s">
        <v>416</v>
      </c>
      <c r="F199" s="1" t="s">
        <v>425</v>
      </c>
      <c r="H199" s="1" t="s">
        <v>18</v>
      </c>
      <c r="I199" s="1" t="s">
        <v>423</v>
      </c>
    </row>
    <row r="200" spans="1:9" x14ac:dyDescent="0.2">
      <c r="A200" s="1">
        <v>193</v>
      </c>
      <c r="B200" s="7">
        <v>42896</v>
      </c>
      <c r="C200" s="6" t="s">
        <v>420</v>
      </c>
      <c r="D200" s="1" t="s">
        <v>433</v>
      </c>
      <c r="E200" s="1" t="s">
        <v>416</v>
      </c>
      <c r="F200" s="1" t="s">
        <v>425</v>
      </c>
      <c r="G200" s="103" t="s">
        <v>507</v>
      </c>
      <c r="H200" s="1" t="s">
        <v>18</v>
      </c>
      <c r="I200" s="1" t="s">
        <v>423</v>
      </c>
    </row>
    <row r="201" spans="1:9" ht="15" x14ac:dyDescent="0.25">
      <c r="A201" s="1">
        <v>194</v>
      </c>
      <c r="B201" s="7">
        <v>42896</v>
      </c>
      <c r="C201" s="6" t="s">
        <v>420</v>
      </c>
      <c r="D201" s="1" t="s">
        <v>421</v>
      </c>
      <c r="E201" s="35" t="s">
        <v>413</v>
      </c>
      <c r="F201" s="1" t="s">
        <v>426</v>
      </c>
      <c r="G201" s="103" t="s">
        <v>507</v>
      </c>
      <c r="H201" s="1" t="s">
        <v>18</v>
      </c>
      <c r="I201" s="1" t="s">
        <v>423</v>
      </c>
    </row>
    <row r="202" spans="1:9" s="134" customFormat="1" ht="15" x14ac:dyDescent="0.25">
      <c r="A202" s="1">
        <v>195</v>
      </c>
      <c r="B202" s="132">
        <v>42896</v>
      </c>
      <c r="C202" s="133" t="s">
        <v>420</v>
      </c>
      <c r="D202" s="134" t="s">
        <v>421</v>
      </c>
      <c r="E202" s="135" t="s">
        <v>410</v>
      </c>
      <c r="F202" s="134" t="s">
        <v>424</v>
      </c>
      <c r="G202" s="136" t="s">
        <v>507</v>
      </c>
      <c r="H202" s="134" t="s">
        <v>24</v>
      </c>
      <c r="I202" s="134" t="s">
        <v>423</v>
      </c>
    </row>
    <row r="203" spans="1:9" x14ac:dyDescent="0.2">
      <c r="A203" s="1">
        <v>196</v>
      </c>
      <c r="B203" s="7">
        <v>42897</v>
      </c>
      <c r="C203" s="6" t="s">
        <v>420</v>
      </c>
      <c r="D203" s="1" t="s">
        <v>433</v>
      </c>
      <c r="E203" s="1" t="s">
        <v>416</v>
      </c>
      <c r="F203" s="1" t="s">
        <v>425</v>
      </c>
      <c r="G203" s="103" t="s">
        <v>508</v>
      </c>
      <c r="H203" s="1" t="s">
        <v>18</v>
      </c>
      <c r="I203" s="1" t="s">
        <v>423</v>
      </c>
    </row>
    <row r="204" spans="1:9" x14ac:dyDescent="0.2">
      <c r="A204" s="1">
        <v>197</v>
      </c>
      <c r="B204" s="7">
        <v>42897</v>
      </c>
      <c r="C204" s="6" t="s">
        <v>420</v>
      </c>
      <c r="D204" s="1" t="s">
        <v>421</v>
      </c>
      <c r="E204" s="1" t="s">
        <v>416</v>
      </c>
      <c r="F204" s="1" t="s">
        <v>425</v>
      </c>
      <c r="G204" s="103" t="s">
        <v>508</v>
      </c>
      <c r="H204" s="1" t="s">
        <v>18</v>
      </c>
      <c r="I204" s="1" t="s">
        <v>423</v>
      </c>
    </row>
    <row r="205" spans="1:9" ht="15" x14ac:dyDescent="0.25">
      <c r="A205" s="1">
        <v>198</v>
      </c>
      <c r="B205" s="7">
        <v>42899</v>
      </c>
      <c r="C205" s="6" t="s">
        <v>420</v>
      </c>
      <c r="D205" s="1" t="s">
        <v>421</v>
      </c>
      <c r="E205" s="35" t="s">
        <v>416</v>
      </c>
      <c r="F205" s="1" t="s">
        <v>425</v>
      </c>
      <c r="G205" s="103" t="s">
        <v>509</v>
      </c>
      <c r="H205" s="1" t="s">
        <v>18</v>
      </c>
      <c r="I205" s="1" t="s">
        <v>423</v>
      </c>
    </row>
    <row r="206" spans="1:9" ht="15" x14ac:dyDescent="0.25">
      <c r="A206" s="1">
        <v>199</v>
      </c>
      <c r="B206" s="7">
        <v>42899</v>
      </c>
      <c r="C206" s="6" t="s">
        <v>420</v>
      </c>
      <c r="D206" s="1" t="s">
        <v>429</v>
      </c>
      <c r="E206" s="35" t="s">
        <v>416</v>
      </c>
      <c r="F206" s="1" t="s">
        <v>425</v>
      </c>
      <c r="H206" s="1" t="s">
        <v>18</v>
      </c>
      <c r="I206" s="1" t="s">
        <v>423</v>
      </c>
    </row>
    <row r="207" spans="1:9" ht="15" x14ac:dyDescent="0.25">
      <c r="A207" s="1">
        <v>200</v>
      </c>
      <c r="B207" s="7">
        <v>42899</v>
      </c>
      <c r="C207" s="6" t="s">
        <v>420</v>
      </c>
      <c r="D207" s="1" t="s">
        <v>433</v>
      </c>
      <c r="E207" s="35" t="s">
        <v>410</v>
      </c>
      <c r="F207" s="1" t="s">
        <v>424</v>
      </c>
      <c r="G207" s="103" t="s">
        <v>509</v>
      </c>
      <c r="H207" s="1" t="s">
        <v>18</v>
      </c>
      <c r="I207" s="1" t="s">
        <v>423</v>
      </c>
    </row>
    <row r="208" spans="1:9" ht="15" x14ac:dyDescent="0.25">
      <c r="A208" s="1">
        <v>201</v>
      </c>
      <c r="B208" s="7">
        <v>42900</v>
      </c>
      <c r="C208" s="6" t="s">
        <v>420</v>
      </c>
      <c r="D208" s="1" t="s">
        <v>421</v>
      </c>
      <c r="E208" s="35" t="s">
        <v>410</v>
      </c>
      <c r="F208" s="1" t="s">
        <v>424</v>
      </c>
      <c r="H208" s="1" t="s">
        <v>18</v>
      </c>
      <c r="I208" s="1" t="s">
        <v>423</v>
      </c>
    </row>
    <row r="209" spans="1:9" ht="15" x14ac:dyDescent="0.25">
      <c r="A209" s="1">
        <v>202</v>
      </c>
      <c r="B209" s="7">
        <v>42900</v>
      </c>
      <c r="C209" s="6" t="s">
        <v>420</v>
      </c>
      <c r="D209" s="1" t="s">
        <v>429</v>
      </c>
      <c r="E209" s="35" t="s">
        <v>410</v>
      </c>
      <c r="F209" s="1" t="s">
        <v>424</v>
      </c>
      <c r="H209" s="1" t="s">
        <v>18</v>
      </c>
      <c r="I209" s="1" t="s">
        <v>423</v>
      </c>
    </row>
    <row r="210" spans="1:9" ht="15" x14ac:dyDescent="0.25">
      <c r="A210" s="1">
        <v>203</v>
      </c>
      <c r="B210" s="7">
        <v>42900</v>
      </c>
      <c r="C210" s="6" t="s">
        <v>420</v>
      </c>
      <c r="D210" s="1" t="s">
        <v>433</v>
      </c>
      <c r="E210" s="35" t="s">
        <v>413</v>
      </c>
      <c r="F210" s="1" t="s">
        <v>426</v>
      </c>
      <c r="H210" s="1" t="s">
        <v>18</v>
      </c>
      <c r="I210" s="1" t="s">
        <v>423</v>
      </c>
    </row>
    <row r="211" spans="1:9" ht="15" x14ac:dyDescent="0.25">
      <c r="A211" s="1">
        <v>204</v>
      </c>
      <c r="B211" s="7">
        <v>42901</v>
      </c>
      <c r="C211" s="6" t="s">
        <v>420</v>
      </c>
      <c r="D211" s="1" t="s">
        <v>429</v>
      </c>
      <c r="E211" s="35" t="s">
        <v>413</v>
      </c>
      <c r="F211" s="1" t="s">
        <v>426</v>
      </c>
      <c r="H211" s="1" t="s">
        <v>18</v>
      </c>
      <c r="I211" s="1" t="s">
        <v>423</v>
      </c>
    </row>
    <row r="212" spans="1:9" ht="15" x14ac:dyDescent="0.25">
      <c r="A212" s="1">
        <v>205</v>
      </c>
      <c r="B212" s="7">
        <v>42901</v>
      </c>
      <c r="C212" s="6" t="s">
        <v>420</v>
      </c>
      <c r="D212" s="1" t="s">
        <v>421</v>
      </c>
      <c r="E212" s="35" t="s">
        <v>410</v>
      </c>
      <c r="F212" s="1" t="s">
        <v>424</v>
      </c>
      <c r="H212" s="1" t="s">
        <v>18</v>
      </c>
      <c r="I212" s="1" t="s">
        <v>423</v>
      </c>
    </row>
    <row r="213" spans="1:9" ht="15" x14ac:dyDescent="0.25">
      <c r="A213" s="1">
        <v>206</v>
      </c>
      <c r="B213" s="7">
        <v>42901</v>
      </c>
      <c r="C213" s="6" t="s">
        <v>420</v>
      </c>
      <c r="D213" s="1" t="s">
        <v>433</v>
      </c>
      <c r="E213" s="35" t="s">
        <v>413</v>
      </c>
      <c r="F213" s="1" t="s">
        <v>426</v>
      </c>
      <c r="H213" s="1" t="s">
        <v>18</v>
      </c>
      <c r="I213" s="1" t="s">
        <v>423</v>
      </c>
    </row>
    <row r="214" spans="1:9" s="17" customFormat="1" x14ac:dyDescent="0.2">
      <c r="A214" s="1">
        <v>207</v>
      </c>
      <c r="B214" s="138">
        <v>42903</v>
      </c>
      <c r="C214" s="139" t="s">
        <v>420</v>
      </c>
      <c r="D214" s="137" t="s">
        <v>421</v>
      </c>
      <c r="E214" s="137" t="s">
        <v>413</v>
      </c>
      <c r="F214" s="137" t="s">
        <v>426</v>
      </c>
      <c r="G214" s="137" t="s">
        <v>510</v>
      </c>
      <c r="H214" s="137" t="s">
        <v>24</v>
      </c>
      <c r="I214" s="137" t="s">
        <v>423</v>
      </c>
    </row>
    <row r="215" spans="1:9" x14ac:dyDescent="0.2">
      <c r="A215" s="1">
        <v>208</v>
      </c>
      <c r="B215" s="7">
        <v>42903</v>
      </c>
      <c r="C215" s="6" t="s">
        <v>420</v>
      </c>
      <c r="D215" s="1" t="s">
        <v>433</v>
      </c>
      <c r="E215" s="1" t="s">
        <v>416</v>
      </c>
      <c r="F215" s="1" t="s">
        <v>425</v>
      </c>
      <c r="H215" s="1" t="s">
        <v>18</v>
      </c>
      <c r="I215" s="1" t="s">
        <v>423</v>
      </c>
    </row>
    <row r="216" spans="1:9" x14ac:dyDescent="0.2">
      <c r="A216" s="1">
        <v>209</v>
      </c>
      <c r="B216" s="7">
        <v>42903</v>
      </c>
      <c r="C216" s="6" t="s">
        <v>420</v>
      </c>
      <c r="D216" s="1" t="s">
        <v>429</v>
      </c>
      <c r="E216" s="1" t="s">
        <v>416</v>
      </c>
      <c r="F216" s="1" t="s">
        <v>425</v>
      </c>
      <c r="G216" s="103" t="s">
        <v>509</v>
      </c>
      <c r="H216" s="1" t="s">
        <v>18</v>
      </c>
      <c r="I216" s="1" t="s">
        <v>423</v>
      </c>
    </row>
    <row r="217" spans="1:9" ht="15" x14ac:dyDescent="0.25">
      <c r="A217" s="1">
        <v>210</v>
      </c>
      <c r="B217" s="7">
        <v>42904</v>
      </c>
      <c r="C217" s="6" t="s">
        <v>420</v>
      </c>
      <c r="D217" s="1" t="s">
        <v>421</v>
      </c>
      <c r="E217" s="35" t="s">
        <v>413</v>
      </c>
      <c r="F217" s="1" t="s">
        <v>426</v>
      </c>
      <c r="H217" s="1" t="s">
        <v>18</v>
      </c>
      <c r="I217" s="1" t="s">
        <v>423</v>
      </c>
    </row>
    <row r="218" spans="1:9" ht="15" x14ac:dyDescent="0.25">
      <c r="A218" s="1">
        <v>211</v>
      </c>
      <c r="B218" s="7">
        <v>42904</v>
      </c>
      <c r="C218" s="6" t="s">
        <v>420</v>
      </c>
      <c r="D218" s="1" t="s">
        <v>429</v>
      </c>
      <c r="E218" s="35" t="s">
        <v>410</v>
      </c>
      <c r="F218" s="1" t="s">
        <v>424</v>
      </c>
      <c r="H218" s="1" t="s">
        <v>18</v>
      </c>
      <c r="I218" s="1" t="s">
        <v>423</v>
      </c>
    </row>
    <row r="219" spans="1:9" x14ac:dyDescent="0.2">
      <c r="A219" s="1">
        <v>212</v>
      </c>
      <c r="B219" s="7">
        <v>42904</v>
      </c>
      <c r="C219" s="6" t="s">
        <v>420</v>
      </c>
      <c r="D219" s="1" t="s">
        <v>433</v>
      </c>
      <c r="E219" s="1" t="s">
        <v>416</v>
      </c>
      <c r="F219" s="1" t="s">
        <v>425</v>
      </c>
      <c r="H219" s="1" t="s">
        <v>18</v>
      </c>
      <c r="I219" s="1" t="s">
        <v>423</v>
      </c>
    </row>
    <row r="220" spans="1:9" ht="15" x14ac:dyDescent="0.25">
      <c r="A220" s="1">
        <v>213</v>
      </c>
      <c r="B220" s="7">
        <v>42905</v>
      </c>
      <c r="C220" s="6" t="s">
        <v>420</v>
      </c>
      <c r="D220" s="1" t="s">
        <v>429</v>
      </c>
      <c r="E220" s="35" t="s">
        <v>413</v>
      </c>
      <c r="F220" s="1" t="s">
        <v>426</v>
      </c>
      <c r="H220" s="1" t="s">
        <v>18</v>
      </c>
      <c r="I220" s="1" t="s">
        <v>423</v>
      </c>
    </row>
    <row r="221" spans="1:9" ht="15" x14ac:dyDescent="0.25">
      <c r="A221" s="1">
        <v>214</v>
      </c>
      <c r="B221" s="7">
        <v>42905</v>
      </c>
      <c r="C221" s="6" t="s">
        <v>420</v>
      </c>
      <c r="D221" s="1" t="s">
        <v>433</v>
      </c>
      <c r="E221" s="35" t="s">
        <v>410</v>
      </c>
      <c r="F221" s="1" t="s">
        <v>424</v>
      </c>
      <c r="H221" s="1" t="s">
        <v>18</v>
      </c>
      <c r="I221" s="1" t="s">
        <v>423</v>
      </c>
    </row>
    <row r="222" spans="1:9" ht="15" x14ac:dyDescent="0.25">
      <c r="A222" s="1">
        <v>215</v>
      </c>
      <c r="B222" s="7">
        <v>42905</v>
      </c>
      <c r="C222" s="6" t="s">
        <v>420</v>
      </c>
      <c r="D222" s="1" t="s">
        <v>421</v>
      </c>
      <c r="E222" s="35" t="s">
        <v>413</v>
      </c>
      <c r="F222" s="1" t="s">
        <v>426</v>
      </c>
      <c r="H222" s="1" t="s">
        <v>18</v>
      </c>
      <c r="I222" s="1" t="s">
        <v>423</v>
      </c>
    </row>
    <row r="223" spans="1:9" ht="15" x14ac:dyDescent="0.25">
      <c r="A223" s="1">
        <v>216</v>
      </c>
      <c r="B223" s="7">
        <v>42906</v>
      </c>
      <c r="C223" s="6" t="s">
        <v>420</v>
      </c>
      <c r="D223" s="1" t="s">
        <v>421</v>
      </c>
      <c r="E223" s="35" t="s">
        <v>410</v>
      </c>
      <c r="F223" s="1" t="s">
        <v>424</v>
      </c>
      <c r="G223" s="103" t="s">
        <v>511</v>
      </c>
      <c r="H223" s="1" t="s">
        <v>18</v>
      </c>
      <c r="I223" s="1" t="s">
        <v>423</v>
      </c>
    </row>
    <row r="224" spans="1:9" ht="15" x14ac:dyDescent="0.25">
      <c r="A224" s="1">
        <v>217</v>
      </c>
      <c r="B224" s="7">
        <v>42906</v>
      </c>
      <c r="C224" s="6" t="s">
        <v>420</v>
      </c>
      <c r="D224" s="1" t="s">
        <v>433</v>
      </c>
      <c r="E224" s="35" t="s">
        <v>410</v>
      </c>
      <c r="F224" s="1" t="s">
        <v>424</v>
      </c>
      <c r="G224" s="103" t="s">
        <v>512</v>
      </c>
      <c r="H224" s="1" t="s">
        <v>18</v>
      </c>
      <c r="I224" s="1" t="s">
        <v>423</v>
      </c>
    </row>
    <row r="225" spans="1:9" x14ac:dyDescent="0.2">
      <c r="A225" s="1">
        <v>218</v>
      </c>
      <c r="B225" s="7">
        <v>42906</v>
      </c>
      <c r="C225" s="6" t="s">
        <v>420</v>
      </c>
      <c r="D225" s="1" t="s">
        <v>429</v>
      </c>
      <c r="E225" s="1" t="s">
        <v>410</v>
      </c>
      <c r="F225" s="1" t="s">
        <v>424</v>
      </c>
      <c r="H225" s="1" t="s">
        <v>18</v>
      </c>
      <c r="I225" s="1" t="s">
        <v>423</v>
      </c>
    </row>
    <row r="226" spans="1:9" ht="15" x14ac:dyDescent="0.25">
      <c r="A226" s="1">
        <v>219</v>
      </c>
      <c r="B226" s="7">
        <v>42910</v>
      </c>
      <c r="C226" s="6" t="s">
        <v>420</v>
      </c>
      <c r="D226" s="1" t="s">
        <v>433</v>
      </c>
      <c r="E226" s="35" t="s">
        <v>377</v>
      </c>
      <c r="F226" s="1" t="s">
        <v>428</v>
      </c>
      <c r="H226" s="1" t="s">
        <v>18</v>
      </c>
      <c r="I226" s="1" t="s">
        <v>423</v>
      </c>
    </row>
    <row r="227" spans="1:9" ht="15" x14ac:dyDescent="0.25">
      <c r="A227" s="1">
        <v>220</v>
      </c>
      <c r="B227" s="7">
        <v>42910</v>
      </c>
      <c r="C227" s="6" t="s">
        <v>420</v>
      </c>
      <c r="D227" s="1" t="s">
        <v>429</v>
      </c>
      <c r="E227" s="35" t="s">
        <v>377</v>
      </c>
      <c r="F227" s="1" t="s">
        <v>428</v>
      </c>
      <c r="H227" s="1" t="s">
        <v>18</v>
      </c>
      <c r="I227" s="1" t="s">
        <v>423</v>
      </c>
    </row>
    <row r="228" spans="1:9" ht="15" x14ac:dyDescent="0.25">
      <c r="B228" s="7">
        <v>42917</v>
      </c>
      <c r="C228" s="6" t="s">
        <v>420</v>
      </c>
      <c r="D228" s="1" t="s">
        <v>421</v>
      </c>
      <c r="E228" s="53" t="s">
        <v>385</v>
      </c>
      <c r="F228" s="186" t="s">
        <v>536</v>
      </c>
      <c r="G228" s="1" t="s">
        <v>537</v>
      </c>
      <c r="H228" s="1" t="s">
        <v>18</v>
      </c>
      <c r="I228" s="1" t="s">
        <v>423</v>
      </c>
    </row>
    <row r="229" spans="1:9" x14ac:dyDescent="0.2">
      <c r="B229" s="7">
        <v>42917</v>
      </c>
      <c r="C229" s="6" t="s">
        <v>420</v>
      </c>
      <c r="D229" s="1" t="s">
        <v>429</v>
      </c>
      <c r="E229" s="1" t="s">
        <v>416</v>
      </c>
      <c r="F229" s="1" t="s">
        <v>425</v>
      </c>
      <c r="H229" s="1" t="s">
        <v>18</v>
      </c>
      <c r="I229" s="1" t="s">
        <v>423</v>
      </c>
    </row>
    <row r="230" spans="1:9" x14ac:dyDescent="0.2">
      <c r="B230" s="7">
        <v>42917</v>
      </c>
      <c r="C230" s="6" t="s">
        <v>420</v>
      </c>
      <c r="D230" s="1" t="s">
        <v>433</v>
      </c>
      <c r="E230" s="1" t="s">
        <v>416</v>
      </c>
      <c r="F230" s="1" t="s">
        <v>425</v>
      </c>
      <c r="H230" s="1" t="s">
        <v>18</v>
      </c>
      <c r="I230" s="1" t="s">
        <v>423</v>
      </c>
    </row>
    <row r="231" spans="1:9" ht="15" x14ac:dyDescent="0.25">
      <c r="B231" s="7">
        <v>42918</v>
      </c>
      <c r="C231" s="6" t="s">
        <v>420</v>
      </c>
      <c r="D231" s="1" t="s">
        <v>421</v>
      </c>
      <c r="E231" s="53" t="s">
        <v>385</v>
      </c>
      <c r="F231" s="186" t="s">
        <v>536</v>
      </c>
      <c r="G231" s="1" t="s">
        <v>537</v>
      </c>
      <c r="H231" s="1" t="s">
        <v>18</v>
      </c>
      <c r="I231" s="1" t="s">
        <v>423</v>
      </c>
    </row>
    <row r="232" spans="1:9" ht="15" x14ac:dyDescent="0.25">
      <c r="B232" s="7">
        <v>42918</v>
      </c>
      <c r="C232" s="6" t="s">
        <v>420</v>
      </c>
      <c r="D232" s="1" t="s">
        <v>429</v>
      </c>
      <c r="E232" s="35" t="s">
        <v>377</v>
      </c>
      <c r="F232" s="1" t="s">
        <v>428</v>
      </c>
      <c r="H232" s="1" t="s">
        <v>18</v>
      </c>
      <c r="I232" s="1" t="s">
        <v>423</v>
      </c>
    </row>
    <row r="233" spans="1:9" ht="15" x14ac:dyDescent="0.25">
      <c r="B233" s="7">
        <v>42918</v>
      </c>
      <c r="C233" s="6" t="s">
        <v>420</v>
      </c>
      <c r="D233" s="1" t="s">
        <v>433</v>
      </c>
      <c r="E233" s="35" t="s">
        <v>34</v>
      </c>
      <c r="F233" s="1" t="s">
        <v>432</v>
      </c>
      <c r="H233" s="1" t="s">
        <v>18</v>
      </c>
      <c r="I233" s="1" t="s">
        <v>423</v>
      </c>
    </row>
    <row r="234" spans="1:9" ht="15" x14ac:dyDescent="0.25">
      <c r="B234" s="7">
        <v>42919</v>
      </c>
      <c r="C234" s="6" t="s">
        <v>420</v>
      </c>
      <c r="D234" s="1" t="s">
        <v>421</v>
      </c>
      <c r="E234" s="53" t="s">
        <v>385</v>
      </c>
      <c r="F234" s="186" t="s">
        <v>536</v>
      </c>
      <c r="G234" s="1" t="s">
        <v>537</v>
      </c>
      <c r="H234" s="1" t="s">
        <v>18</v>
      </c>
      <c r="I234" s="1" t="s">
        <v>423</v>
      </c>
    </row>
    <row r="235" spans="1:9" ht="15" x14ac:dyDescent="0.25">
      <c r="B235" s="7">
        <v>42919</v>
      </c>
      <c r="C235" s="6" t="s">
        <v>420</v>
      </c>
      <c r="D235" s="1" t="s">
        <v>429</v>
      </c>
      <c r="E235" s="35" t="s">
        <v>377</v>
      </c>
      <c r="F235" s="1" t="s">
        <v>428</v>
      </c>
      <c r="H235" s="1" t="s">
        <v>18</v>
      </c>
      <c r="I235" s="1" t="s">
        <v>423</v>
      </c>
    </row>
    <row r="236" spans="1:9" ht="15" x14ac:dyDescent="0.25">
      <c r="B236" s="7">
        <v>42919</v>
      </c>
      <c r="C236" s="6" t="s">
        <v>420</v>
      </c>
      <c r="D236" s="1" t="s">
        <v>433</v>
      </c>
      <c r="E236" s="35" t="s">
        <v>34</v>
      </c>
      <c r="F236" s="1" t="s">
        <v>432</v>
      </c>
      <c r="H236" s="1" t="s">
        <v>18</v>
      </c>
      <c r="I236" s="1" t="s">
        <v>423</v>
      </c>
    </row>
    <row r="237" spans="1:9" ht="15" x14ac:dyDescent="0.25">
      <c r="B237" s="7">
        <v>42920</v>
      </c>
      <c r="C237" s="6" t="s">
        <v>420</v>
      </c>
      <c r="D237" s="1" t="s">
        <v>421</v>
      </c>
      <c r="E237" s="53" t="s">
        <v>364</v>
      </c>
      <c r="F237" s="1" t="s">
        <v>538</v>
      </c>
      <c r="G237" s="1" t="s">
        <v>537</v>
      </c>
      <c r="H237" s="1" t="s">
        <v>18</v>
      </c>
      <c r="I237" s="1" t="s">
        <v>423</v>
      </c>
    </row>
    <row r="238" spans="1:9" x14ac:dyDescent="0.2">
      <c r="B238" s="7">
        <v>42920</v>
      </c>
      <c r="C238" s="6" t="s">
        <v>420</v>
      </c>
      <c r="D238" s="1" t="s">
        <v>429</v>
      </c>
      <c r="E238" s="1" t="s">
        <v>416</v>
      </c>
      <c r="F238" s="1" t="s">
        <v>425</v>
      </c>
      <c r="H238" s="1" t="s">
        <v>18</v>
      </c>
      <c r="I238" s="1" t="s">
        <v>423</v>
      </c>
    </row>
    <row r="239" spans="1:9" ht="15" x14ac:dyDescent="0.25">
      <c r="B239" s="7">
        <v>42920</v>
      </c>
      <c r="C239" s="6" t="s">
        <v>420</v>
      </c>
      <c r="D239" s="1" t="s">
        <v>433</v>
      </c>
      <c r="E239" s="35" t="s">
        <v>377</v>
      </c>
      <c r="F239" s="1" t="s">
        <v>428</v>
      </c>
      <c r="H239" s="1" t="s">
        <v>18</v>
      </c>
      <c r="I239" s="1" t="s">
        <v>423</v>
      </c>
    </row>
    <row r="240" spans="1:9" ht="15" x14ac:dyDescent="0.25">
      <c r="B240" s="7">
        <v>42921</v>
      </c>
      <c r="C240" s="6" t="s">
        <v>420</v>
      </c>
      <c r="D240" s="1" t="s">
        <v>421</v>
      </c>
      <c r="E240" s="109"/>
      <c r="F240" s="103" t="s">
        <v>539</v>
      </c>
      <c r="G240" s="103" t="s">
        <v>539</v>
      </c>
      <c r="H240" s="103" t="s">
        <v>24</v>
      </c>
      <c r="I240" s="103" t="s">
        <v>423</v>
      </c>
    </row>
    <row r="241" spans="2:9" ht="15" x14ac:dyDescent="0.25">
      <c r="B241" s="7">
        <v>42921</v>
      </c>
      <c r="C241" s="6" t="s">
        <v>420</v>
      </c>
      <c r="D241" s="1" t="s">
        <v>429</v>
      </c>
      <c r="E241" s="35" t="s">
        <v>377</v>
      </c>
      <c r="F241" s="1" t="s">
        <v>428</v>
      </c>
      <c r="H241" s="1" t="s">
        <v>18</v>
      </c>
      <c r="I241" s="1" t="s">
        <v>423</v>
      </c>
    </row>
    <row r="242" spans="2:9" ht="15" x14ac:dyDescent="0.25">
      <c r="B242" s="7">
        <v>42921</v>
      </c>
      <c r="C242" s="6" t="s">
        <v>420</v>
      </c>
      <c r="D242" s="1" t="s">
        <v>433</v>
      </c>
      <c r="E242" s="35" t="s">
        <v>34</v>
      </c>
      <c r="F242" s="1" t="s">
        <v>432</v>
      </c>
      <c r="H242" s="1" t="s">
        <v>18</v>
      </c>
      <c r="I242" s="1" t="s">
        <v>423</v>
      </c>
    </row>
    <row r="243" spans="2:9" ht="15" x14ac:dyDescent="0.25">
      <c r="B243" s="7">
        <v>42922</v>
      </c>
      <c r="C243" s="6" t="s">
        <v>420</v>
      </c>
      <c r="D243" s="1" t="s">
        <v>421</v>
      </c>
      <c r="E243" s="53" t="s">
        <v>364</v>
      </c>
      <c r="F243" s="1" t="s">
        <v>538</v>
      </c>
      <c r="G243" s="1" t="s">
        <v>537</v>
      </c>
      <c r="H243" s="1" t="s">
        <v>18</v>
      </c>
      <c r="I243" s="1" t="s">
        <v>423</v>
      </c>
    </row>
    <row r="244" spans="2:9" x14ac:dyDescent="0.2">
      <c r="B244" s="7">
        <v>42922</v>
      </c>
      <c r="C244" s="6" t="s">
        <v>420</v>
      </c>
      <c r="D244" s="1" t="s">
        <v>429</v>
      </c>
      <c r="E244" s="1" t="s">
        <v>416</v>
      </c>
      <c r="F244" s="1" t="s">
        <v>425</v>
      </c>
      <c r="H244" s="1" t="s">
        <v>18</v>
      </c>
      <c r="I244" s="1" t="s">
        <v>423</v>
      </c>
    </row>
    <row r="245" spans="2:9" ht="15" x14ac:dyDescent="0.25">
      <c r="B245" s="7">
        <v>42922</v>
      </c>
      <c r="C245" s="6" t="s">
        <v>420</v>
      </c>
      <c r="D245" s="1" t="s">
        <v>433</v>
      </c>
      <c r="E245" s="35" t="s">
        <v>377</v>
      </c>
      <c r="F245" s="1" t="s">
        <v>428</v>
      </c>
      <c r="H245" s="1" t="s">
        <v>18</v>
      </c>
      <c r="I245" s="1" t="s">
        <v>423</v>
      </c>
    </row>
    <row r="246" spans="2:9" ht="15" x14ac:dyDescent="0.25">
      <c r="B246" s="7">
        <v>42924</v>
      </c>
      <c r="C246" s="6" t="s">
        <v>420</v>
      </c>
      <c r="D246" s="1" t="s">
        <v>421</v>
      </c>
      <c r="E246" s="53" t="s">
        <v>385</v>
      </c>
      <c r="F246" s="186" t="s">
        <v>536</v>
      </c>
      <c r="G246" s="1" t="s">
        <v>537</v>
      </c>
      <c r="H246" s="1" t="s">
        <v>18</v>
      </c>
      <c r="I246" s="1" t="s">
        <v>423</v>
      </c>
    </row>
    <row r="247" spans="2:9" ht="15" x14ac:dyDescent="0.25">
      <c r="B247" s="7">
        <v>42924</v>
      </c>
      <c r="C247" s="6" t="s">
        <v>420</v>
      </c>
      <c r="D247" s="1" t="s">
        <v>429</v>
      </c>
      <c r="E247" s="35" t="s">
        <v>377</v>
      </c>
      <c r="F247" s="1" t="s">
        <v>428</v>
      </c>
      <c r="H247" s="1" t="s">
        <v>18</v>
      </c>
      <c r="I247" s="1" t="s">
        <v>423</v>
      </c>
    </row>
    <row r="248" spans="2:9" ht="15" x14ac:dyDescent="0.25">
      <c r="B248" s="7">
        <v>42924</v>
      </c>
      <c r="C248" s="6" t="s">
        <v>420</v>
      </c>
      <c r="D248" s="1" t="s">
        <v>433</v>
      </c>
      <c r="E248" s="35" t="s">
        <v>34</v>
      </c>
      <c r="F248" s="1" t="s">
        <v>432</v>
      </c>
      <c r="H248" s="1" t="s">
        <v>18</v>
      </c>
      <c r="I248" s="1" t="s">
        <v>423</v>
      </c>
    </row>
    <row r="249" spans="2:9" ht="15" x14ac:dyDescent="0.25">
      <c r="B249" s="7">
        <v>42925</v>
      </c>
      <c r="C249" s="6" t="s">
        <v>420</v>
      </c>
      <c r="D249" s="1" t="s">
        <v>421</v>
      </c>
      <c r="E249" s="53" t="s">
        <v>364</v>
      </c>
      <c r="F249" s="1" t="s">
        <v>538</v>
      </c>
      <c r="G249" s="1" t="s">
        <v>537</v>
      </c>
      <c r="H249" s="1" t="s">
        <v>18</v>
      </c>
      <c r="I249" s="1" t="s">
        <v>423</v>
      </c>
    </row>
    <row r="250" spans="2:9" ht="15" x14ac:dyDescent="0.25">
      <c r="B250" s="7">
        <v>42925</v>
      </c>
      <c r="C250" s="6" t="s">
        <v>420</v>
      </c>
      <c r="D250" s="1" t="s">
        <v>429</v>
      </c>
      <c r="E250" s="35" t="s">
        <v>34</v>
      </c>
      <c r="F250" s="1" t="s">
        <v>432</v>
      </c>
      <c r="H250" s="1" t="s">
        <v>18</v>
      </c>
      <c r="I250" s="1" t="s">
        <v>423</v>
      </c>
    </row>
    <row r="251" spans="2:9" ht="15" x14ac:dyDescent="0.25">
      <c r="B251" s="7">
        <v>42925</v>
      </c>
      <c r="C251" s="6" t="s">
        <v>420</v>
      </c>
      <c r="D251" s="1" t="s">
        <v>433</v>
      </c>
      <c r="E251" s="35" t="s">
        <v>377</v>
      </c>
      <c r="F251" s="1" t="s">
        <v>428</v>
      </c>
      <c r="H251" s="1" t="s">
        <v>18</v>
      </c>
      <c r="I251" s="1" t="s">
        <v>423</v>
      </c>
    </row>
    <row r="252" spans="2:9" ht="15" x14ac:dyDescent="0.25">
      <c r="B252" s="7">
        <v>42926</v>
      </c>
      <c r="C252" s="6" t="s">
        <v>420</v>
      </c>
      <c r="D252" s="1" t="s">
        <v>421</v>
      </c>
      <c r="E252" s="35" t="s">
        <v>413</v>
      </c>
      <c r="F252" s="1" t="s">
        <v>426</v>
      </c>
      <c r="H252" s="1" t="s">
        <v>18</v>
      </c>
      <c r="I252" s="1" t="s">
        <v>423</v>
      </c>
    </row>
    <row r="253" spans="2:9" x14ac:dyDescent="0.2">
      <c r="B253" s="7">
        <v>42926</v>
      </c>
      <c r="C253" s="6" t="s">
        <v>420</v>
      </c>
      <c r="D253" s="1" t="s">
        <v>429</v>
      </c>
      <c r="E253" s="1" t="s">
        <v>416</v>
      </c>
      <c r="F253" s="1" t="s">
        <v>425</v>
      </c>
      <c r="H253" s="1" t="s">
        <v>18</v>
      </c>
      <c r="I253" s="1" t="s">
        <v>423</v>
      </c>
    </row>
    <row r="254" spans="2:9" ht="15" x14ac:dyDescent="0.25">
      <c r="B254" s="7">
        <v>42926</v>
      </c>
      <c r="C254" s="6" t="s">
        <v>420</v>
      </c>
      <c r="D254" s="1" t="s">
        <v>433</v>
      </c>
      <c r="E254" s="53" t="s">
        <v>385</v>
      </c>
      <c r="F254" s="186" t="s">
        <v>540</v>
      </c>
      <c r="H254" s="1" t="s">
        <v>18</v>
      </c>
      <c r="I254" s="1" t="s">
        <v>423</v>
      </c>
    </row>
    <row r="255" spans="2:9" ht="15" x14ac:dyDescent="0.25">
      <c r="B255" s="7">
        <v>42927</v>
      </c>
      <c r="C255" s="6" t="s">
        <v>420</v>
      </c>
      <c r="D255" s="1" t="s">
        <v>421</v>
      </c>
      <c r="E255" s="35" t="s">
        <v>413</v>
      </c>
      <c r="F255" s="1" t="s">
        <v>426</v>
      </c>
      <c r="H255" s="1" t="s">
        <v>18</v>
      </c>
      <c r="I255" s="1" t="s">
        <v>423</v>
      </c>
    </row>
    <row r="256" spans="2:9" ht="15" x14ac:dyDescent="0.25">
      <c r="B256" s="7">
        <v>42927</v>
      </c>
      <c r="C256" s="6" t="s">
        <v>420</v>
      </c>
      <c r="D256" s="1" t="s">
        <v>429</v>
      </c>
      <c r="E256" s="35" t="s">
        <v>413</v>
      </c>
      <c r="F256" s="1" t="s">
        <v>426</v>
      </c>
      <c r="H256" s="1" t="s">
        <v>18</v>
      </c>
      <c r="I256" s="1" t="s">
        <v>423</v>
      </c>
    </row>
    <row r="257" spans="2:9" ht="15" x14ac:dyDescent="0.25">
      <c r="B257" s="7">
        <v>42927</v>
      </c>
      <c r="C257" s="6" t="s">
        <v>420</v>
      </c>
      <c r="D257" s="1" t="s">
        <v>433</v>
      </c>
      <c r="E257" s="35" t="s">
        <v>413</v>
      </c>
      <c r="F257" s="1" t="s">
        <v>426</v>
      </c>
      <c r="H257" s="1" t="s">
        <v>18</v>
      </c>
      <c r="I257" s="1" t="s">
        <v>423</v>
      </c>
    </row>
    <row r="258" spans="2:9" ht="15" x14ac:dyDescent="0.25">
      <c r="B258" s="7">
        <v>42929</v>
      </c>
      <c r="C258" s="6" t="s">
        <v>420</v>
      </c>
      <c r="D258" s="1" t="s">
        <v>421</v>
      </c>
      <c r="E258" s="35" t="s">
        <v>413</v>
      </c>
      <c r="F258" s="1" t="s">
        <v>426</v>
      </c>
      <c r="H258" s="1" t="s">
        <v>18</v>
      </c>
      <c r="I258" s="1" t="s">
        <v>423</v>
      </c>
    </row>
    <row r="259" spans="2:9" x14ac:dyDescent="0.2">
      <c r="B259" s="7">
        <v>42929</v>
      </c>
      <c r="C259" s="6" t="s">
        <v>420</v>
      </c>
      <c r="D259" s="1" t="s">
        <v>429</v>
      </c>
      <c r="E259" s="1" t="s">
        <v>416</v>
      </c>
      <c r="F259" s="1" t="s">
        <v>425</v>
      </c>
      <c r="H259" s="1" t="s">
        <v>18</v>
      </c>
      <c r="I259" s="1" t="s">
        <v>423</v>
      </c>
    </row>
    <row r="260" spans="2:9" ht="15" x14ac:dyDescent="0.25">
      <c r="B260" s="7">
        <v>42929</v>
      </c>
      <c r="C260" s="6" t="s">
        <v>420</v>
      </c>
      <c r="D260" s="1" t="s">
        <v>433</v>
      </c>
      <c r="E260" s="35" t="s">
        <v>413</v>
      </c>
      <c r="F260" s="1" t="s">
        <v>426</v>
      </c>
      <c r="H260" s="1" t="s">
        <v>18</v>
      </c>
      <c r="I260" s="1" t="s">
        <v>423</v>
      </c>
    </row>
    <row r="261" spans="2:9" ht="15" x14ac:dyDescent="0.25">
      <c r="B261" s="7">
        <v>42931</v>
      </c>
      <c r="C261" s="6" t="s">
        <v>420</v>
      </c>
      <c r="D261" s="1" t="s">
        <v>421</v>
      </c>
      <c r="E261" s="35" t="s">
        <v>413</v>
      </c>
      <c r="F261" s="1" t="s">
        <v>426</v>
      </c>
      <c r="H261" s="1" t="s">
        <v>18</v>
      </c>
      <c r="I261" s="1" t="s">
        <v>423</v>
      </c>
    </row>
    <row r="262" spans="2:9" ht="15" x14ac:dyDescent="0.25">
      <c r="B262" s="7">
        <v>42931</v>
      </c>
      <c r="C262" s="6" t="s">
        <v>420</v>
      </c>
      <c r="D262" s="1" t="s">
        <v>429</v>
      </c>
      <c r="E262" s="35" t="s">
        <v>413</v>
      </c>
      <c r="F262" s="1" t="s">
        <v>426</v>
      </c>
      <c r="H262" s="1" t="s">
        <v>18</v>
      </c>
      <c r="I262" s="1" t="s">
        <v>423</v>
      </c>
    </row>
    <row r="263" spans="2:9" ht="15" x14ac:dyDescent="0.25">
      <c r="B263" s="7">
        <v>42931</v>
      </c>
      <c r="C263" s="6" t="s">
        <v>420</v>
      </c>
      <c r="D263" s="1" t="s">
        <v>433</v>
      </c>
      <c r="E263" s="35" t="s">
        <v>413</v>
      </c>
      <c r="F263" s="1" t="s">
        <v>426</v>
      </c>
      <c r="H263" s="1" t="s">
        <v>18</v>
      </c>
      <c r="I263" s="1" t="s">
        <v>423</v>
      </c>
    </row>
    <row r="264" spans="2:9" ht="15" x14ac:dyDescent="0.25">
      <c r="B264" s="7">
        <v>42932</v>
      </c>
      <c r="C264" s="6" t="s">
        <v>420</v>
      </c>
      <c r="D264" s="1" t="s">
        <v>421</v>
      </c>
      <c r="E264" s="53" t="s">
        <v>385</v>
      </c>
      <c r="F264" s="186" t="s">
        <v>536</v>
      </c>
      <c r="G264" s="1" t="s">
        <v>537</v>
      </c>
      <c r="H264" s="1" t="s">
        <v>18</v>
      </c>
      <c r="I264" s="1" t="s">
        <v>423</v>
      </c>
    </row>
    <row r="265" spans="2:9" ht="15" x14ac:dyDescent="0.25">
      <c r="B265" s="7">
        <v>42932</v>
      </c>
      <c r="C265" s="6" t="s">
        <v>420</v>
      </c>
      <c r="D265" s="1" t="s">
        <v>429</v>
      </c>
      <c r="E265" s="35" t="s">
        <v>413</v>
      </c>
      <c r="F265" s="1" t="s">
        <v>426</v>
      </c>
      <c r="H265" s="1" t="s">
        <v>18</v>
      </c>
      <c r="I265" s="1" t="s">
        <v>423</v>
      </c>
    </row>
    <row r="266" spans="2:9" ht="15" x14ac:dyDescent="0.25">
      <c r="B266" s="7">
        <v>42932</v>
      </c>
      <c r="C266" s="6" t="s">
        <v>420</v>
      </c>
      <c r="D266" s="1" t="s">
        <v>433</v>
      </c>
      <c r="E266" s="35" t="s">
        <v>377</v>
      </c>
      <c r="F266" s="1" t="s">
        <v>428</v>
      </c>
      <c r="H266" s="1" t="s">
        <v>18</v>
      </c>
      <c r="I266" s="1" t="s">
        <v>423</v>
      </c>
    </row>
    <row r="267" spans="2:9" ht="15" x14ac:dyDescent="0.25">
      <c r="B267" s="7">
        <v>42933</v>
      </c>
      <c r="C267" s="6" t="s">
        <v>420</v>
      </c>
      <c r="D267" s="1" t="s">
        <v>421</v>
      </c>
      <c r="E267" s="53" t="s">
        <v>364</v>
      </c>
      <c r="F267" s="1" t="s">
        <v>538</v>
      </c>
      <c r="G267" s="1" t="s">
        <v>537</v>
      </c>
      <c r="H267" s="1" t="s">
        <v>18</v>
      </c>
      <c r="I267" s="1" t="s">
        <v>423</v>
      </c>
    </row>
    <row r="268" spans="2:9" ht="15" x14ac:dyDescent="0.25">
      <c r="B268" s="7">
        <v>42933</v>
      </c>
      <c r="C268" s="6" t="s">
        <v>420</v>
      </c>
      <c r="D268" s="1" t="s">
        <v>429</v>
      </c>
      <c r="E268" s="35" t="s">
        <v>413</v>
      </c>
      <c r="F268" s="1" t="s">
        <v>426</v>
      </c>
      <c r="H268" s="1" t="s">
        <v>18</v>
      </c>
      <c r="I268" s="1" t="s">
        <v>423</v>
      </c>
    </row>
    <row r="269" spans="2:9" ht="15" x14ac:dyDescent="0.25">
      <c r="B269" s="7">
        <v>42933</v>
      </c>
      <c r="C269" s="6" t="s">
        <v>420</v>
      </c>
      <c r="D269" s="1" t="s">
        <v>433</v>
      </c>
      <c r="E269" s="35" t="s">
        <v>34</v>
      </c>
      <c r="F269" s="1" t="s">
        <v>432</v>
      </c>
      <c r="H269" s="1" t="s">
        <v>18</v>
      </c>
      <c r="I269" s="1" t="s">
        <v>423</v>
      </c>
    </row>
    <row r="270" spans="2:9" ht="15" x14ac:dyDescent="0.25">
      <c r="B270" s="7">
        <v>42934</v>
      </c>
      <c r="C270" s="6" t="s">
        <v>420</v>
      </c>
      <c r="D270" s="1" t="s">
        <v>421</v>
      </c>
      <c r="E270" s="53" t="s">
        <v>364</v>
      </c>
      <c r="F270" s="1" t="s">
        <v>538</v>
      </c>
      <c r="G270" s="1" t="s">
        <v>537</v>
      </c>
      <c r="H270" s="1" t="s">
        <v>18</v>
      </c>
      <c r="I270" s="1" t="s">
        <v>423</v>
      </c>
    </row>
    <row r="271" spans="2:9" x14ac:dyDescent="0.2">
      <c r="B271" s="7">
        <v>42934</v>
      </c>
      <c r="C271" s="6" t="s">
        <v>420</v>
      </c>
      <c r="D271" s="1" t="s">
        <v>429</v>
      </c>
      <c r="E271" s="1" t="s">
        <v>416</v>
      </c>
      <c r="F271" s="1" t="s">
        <v>425</v>
      </c>
      <c r="H271" s="1" t="s">
        <v>18</v>
      </c>
      <c r="I271" s="1" t="s">
        <v>423</v>
      </c>
    </row>
    <row r="272" spans="2:9" ht="15" x14ac:dyDescent="0.25">
      <c r="B272" s="7">
        <v>42934</v>
      </c>
      <c r="C272" s="6" t="s">
        <v>420</v>
      </c>
      <c r="D272" s="1" t="s">
        <v>433</v>
      </c>
      <c r="E272" s="35" t="s">
        <v>377</v>
      </c>
      <c r="F272" s="1" t="s">
        <v>428</v>
      </c>
      <c r="H272" s="1" t="s">
        <v>18</v>
      </c>
      <c r="I272" s="1" t="s">
        <v>423</v>
      </c>
    </row>
  </sheetData>
  <mergeCells count="1">
    <mergeCell ref="A6:I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290F-B78E-4617-8621-0CF7BE9B17B4}">
  <dimension ref="A1:P120"/>
  <sheetViews>
    <sheetView view="pageBreakPreview" topLeftCell="A62" zoomScaleNormal="100" zoomScaleSheetLayoutView="100" workbookViewId="0">
      <selection activeCell="A59" sqref="A59:H82"/>
    </sheetView>
  </sheetViews>
  <sheetFormatPr defaultColWidth="9.140625" defaultRowHeight="14.25" x14ac:dyDescent="0.2"/>
  <cols>
    <col min="1" max="1" width="5.85546875" style="1" bestFit="1" customWidth="1"/>
    <col min="2" max="2" width="10.42578125" style="1" customWidth="1"/>
    <col min="3" max="3" width="15.5703125" style="1" customWidth="1"/>
    <col min="4" max="4" width="19.28515625" style="1" customWidth="1"/>
    <col min="5" max="5" width="27.5703125" style="1" customWidth="1"/>
    <col min="6" max="6" width="18.5703125" style="1" customWidth="1"/>
    <col min="7" max="7" width="10.7109375" style="1" customWidth="1"/>
    <col min="8" max="8" width="11.85546875" style="1" bestFit="1" customWidth="1"/>
    <col min="9" max="9" width="13.85546875" style="1" bestFit="1" customWidth="1"/>
    <col min="10" max="10" width="17" style="1" bestFit="1" customWidth="1"/>
    <col min="11" max="11" width="10.5703125" style="1" bestFit="1" customWidth="1"/>
    <col min="12" max="12" width="10.85546875" style="1" bestFit="1" customWidth="1"/>
    <col min="13" max="13" width="14.28515625" style="1" bestFit="1" customWidth="1"/>
    <col min="14" max="14" width="14" style="95" bestFit="1" customWidth="1"/>
    <col min="15" max="15" width="4.28515625" style="95" customWidth="1"/>
    <col min="16" max="16" width="14" style="95" customWidth="1"/>
    <col min="17" max="17" width="9.28515625" style="1" bestFit="1" customWidth="1"/>
    <col min="18" max="18" width="12.7109375" style="1" bestFit="1" customWidth="1"/>
    <col min="19" max="19" width="11.5703125" style="1" bestFit="1" customWidth="1"/>
    <col min="20" max="16384" width="9.140625" style="1"/>
  </cols>
  <sheetData>
    <row r="1" spans="1:16" s="35" customFormat="1" ht="15" x14ac:dyDescent="0.25">
      <c r="D1" s="42"/>
      <c r="E1" s="43" t="s">
        <v>351</v>
      </c>
      <c r="F1" s="44"/>
      <c r="H1" s="40"/>
      <c r="N1" s="93"/>
      <c r="O1" s="93"/>
      <c r="P1" s="93"/>
    </row>
    <row r="2" spans="1:16" s="35" customFormat="1" ht="15" x14ac:dyDescent="0.25">
      <c r="D2" s="42"/>
      <c r="E2" s="43" t="s">
        <v>110</v>
      </c>
      <c r="F2" s="44"/>
      <c r="H2" s="40"/>
      <c r="N2" s="93"/>
      <c r="O2" s="93"/>
      <c r="P2" s="93"/>
    </row>
    <row r="3" spans="1:16" s="35" customFormat="1" ht="15" x14ac:dyDescent="0.25">
      <c r="D3" s="45" t="s">
        <v>352</v>
      </c>
      <c r="E3" s="149" t="s">
        <v>109</v>
      </c>
      <c r="F3" s="149"/>
      <c r="H3" s="40"/>
      <c r="N3" s="93"/>
      <c r="O3" s="93"/>
      <c r="P3" s="93"/>
    </row>
    <row r="4" spans="1:16" s="35" customFormat="1" ht="15" x14ac:dyDescent="0.25">
      <c r="D4" s="45" t="s">
        <v>353</v>
      </c>
      <c r="E4" s="43" t="s">
        <v>354</v>
      </c>
      <c r="F4" s="44"/>
      <c r="H4" s="40"/>
      <c r="N4" s="93"/>
      <c r="O4" s="93"/>
      <c r="P4" s="93"/>
    </row>
    <row r="5" spans="1:16" s="35" customFormat="1" ht="15" x14ac:dyDescent="0.25">
      <c r="D5" s="45" t="s">
        <v>111</v>
      </c>
      <c r="E5" s="43" t="s">
        <v>112</v>
      </c>
      <c r="F5" s="44"/>
      <c r="H5" s="40"/>
      <c r="N5" s="93"/>
      <c r="O5" s="93"/>
      <c r="P5" s="93"/>
    </row>
    <row r="6" spans="1:16" s="35" customFormat="1" ht="15" x14ac:dyDescent="0.25">
      <c r="D6" s="45" t="s">
        <v>113</v>
      </c>
      <c r="E6" s="43" t="s">
        <v>114</v>
      </c>
      <c r="F6" s="44"/>
      <c r="H6" s="40"/>
      <c r="I6" s="43"/>
      <c r="N6" s="93"/>
      <c r="O6" s="93"/>
      <c r="P6" s="93"/>
    </row>
    <row r="7" spans="1:16" s="35" customFormat="1" ht="15" x14ac:dyDescent="0.25">
      <c r="D7" s="45" t="s">
        <v>355</v>
      </c>
      <c r="E7" s="43" t="s">
        <v>356</v>
      </c>
      <c r="F7" s="44"/>
      <c r="H7" s="40"/>
      <c r="I7" s="43"/>
      <c r="N7" s="93"/>
      <c r="O7" s="93"/>
      <c r="P7" s="93"/>
    </row>
    <row r="9" spans="1:16" ht="15" customHeight="1" x14ac:dyDescent="0.2">
      <c r="A9" s="157" t="s">
        <v>283</v>
      </c>
      <c r="B9" s="158"/>
      <c r="C9" s="158"/>
      <c r="D9" s="158"/>
      <c r="E9" s="158"/>
      <c r="F9" s="158"/>
      <c r="G9" s="158"/>
      <c r="H9" s="159"/>
      <c r="J9" s="154" t="s">
        <v>119</v>
      </c>
      <c r="K9" s="155"/>
      <c r="L9" s="155"/>
      <c r="M9" s="156"/>
    </row>
    <row r="10" spans="1:16" ht="15" customHeight="1" x14ac:dyDescent="0.25">
      <c r="A10" s="160" t="s">
        <v>349</v>
      </c>
      <c r="B10" s="161"/>
      <c r="C10" s="161"/>
      <c r="D10" s="161"/>
      <c r="E10" s="161"/>
      <c r="F10" s="161"/>
      <c r="G10" s="161"/>
      <c r="H10" s="162"/>
      <c r="J10" s="30" t="s">
        <v>116</v>
      </c>
      <c r="K10" s="30" t="s">
        <v>18</v>
      </c>
      <c r="L10" s="30" t="s">
        <v>24</v>
      </c>
      <c r="M10" s="30" t="s">
        <v>117</v>
      </c>
    </row>
    <row r="11" spans="1:16" ht="30" x14ac:dyDescent="0.25">
      <c r="A11" s="66" t="s">
        <v>33</v>
      </c>
      <c r="B11" s="67" t="s">
        <v>200</v>
      </c>
      <c r="C11" s="67" t="s">
        <v>201</v>
      </c>
      <c r="D11" s="67" t="s">
        <v>202</v>
      </c>
      <c r="E11" s="67" t="s">
        <v>203</v>
      </c>
      <c r="F11" s="67" t="s">
        <v>438</v>
      </c>
      <c r="G11" s="68" t="s">
        <v>284</v>
      </c>
      <c r="H11" s="68" t="s">
        <v>285</v>
      </c>
      <c r="I11" s="2" t="s">
        <v>290</v>
      </c>
      <c r="J11" s="30">
        <f>COUNTA(Dam!B$8:B100)</f>
        <v>93</v>
      </c>
      <c r="K11" s="30">
        <f>COUNTIF(Dam!H8:H100,"Accepted")</f>
        <v>84</v>
      </c>
      <c r="L11" s="30">
        <f>COUNTIF(Dam!H8:H100,"Rejected")</f>
        <v>9</v>
      </c>
      <c r="M11" s="30">
        <f>L11/J11*100</f>
        <v>9.67741935483871</v>
      </c>
    </row>
    <row r="12" spans="1:16" x14ac:dyDescent="0.2">
      <c r="A12" s="59" t="s">
        <v>39</v>
      </c>
      <c r="B12" s="152">
        <v>1</v>
      </c>
      <c r="C12" s="152" t="s">
        <v>204</v>
      </c>
      <c r="D12" s="152" t="s">
        <v>205</v>
      </c>
      <c r="E12" s="60" t="s">
        <v>206</v>
      </c>
      <c r="F12" s="60">
        <v>80</v>
      </c>
      <c r="G12" s="59">
        <f>COUNTIFS(Dam!E$8:E$2070, A12, Dam!H$8:H$2070,"Accepted")</f>
        <v>29</v>
      </c>
      <c r="H12" s="69">
        <f>G12/F12</f>
        <v>0.36249999999999999</v>
      </c>
      <c r="I12" s="1" t="s">
        <v>447</v>
      </c>
    </row>
    <row r="13" spans="1:16" x14ac:dyDescent="0.2">
      <c r="A13" s="59" t="s">
        <v>144</v>
      </c>
      <c r="B13" s="152"/>
      <c r="C13" s="152"/>
      <c r="D13" s="152"/>
      <c r="E13" s="60" t="s">
        <v>207</v>
      </c>
      <c r="F13" s="60">
        <v>80</v>
      </c>
      <c r="G13" s="59">
        <f>COUNTIFS(Dam!E$8:E$2070, A13, Dam!H$8:H$2070,"Accepted")</f>
        <v>0</v>
      </c>
      <c r="H13" s="69">
        <f t="shared" ref="H13:H76" si="0">G13/F13</f>
        <v>0</v>
      </c>
      <c r="I13" s="1" t="s">
        <v>448</v>
      </c>
    </row>
    <row r="14" spans="1:16" x14ac:dyDescent="0.2">
      <c r="A14" s="59" t="s">
        <v>145</v>
      </c>
      <c r="B14" s="152"/>
      <c r="C14" s="152"/>
      <c r="D14" s="152"/>
      <c r="E14" s="60" t="s">
        <v>208</v>
      </c>
      <c r="F14" s="60">
        <v>80</v>
      </c>
      <c r="G14" s="59">
        <f>COUNTIFS(Dam!E$8:E$2070, A14, Dam!H$8:H$2070,"Accepted")</f>
        <v>0</v>
      </c>
      <c r="H14" s="69">
        <f t="shared" si="0"/>
        <v>0</v>
      </c>
      <c r="I14" s="1" t="s">
        <v>442</v>
      </c>
    </row>
    <row r="15" spans="1:16" x14ac:dyDescent="0.2">
      <c r="A15" s="59" t="s">
        <v>125</v>
      </c>
      <c r="B15" s="152"/>
      <c r="C15" s="152"/>
      <c r="D15" s="152" t="s">
        <v>209</v>
      </c>
      <c r="E15" s="60" t="s">
        <v>206</v>
      </c>
      <c r="F15" s="60">
        <v>80</v>
      </c>
      <c r="G15" s="59">
        <f>COUNTIFS(Dam!E$8:E$2070, A15, Dam!H$8:H$2070,"Accepted")</f>
        <v>65</v>
      </c>
      <c r="H15" s="69">
        <f t="shared" si="0"/>
        <v>0.8125</v>
      </c>
      <c r="I15" s="1" t="s">
        <v>447</v>
      </c>
    </row>
    <row r="16" spans="1:16" x14ac:dyDescent="0.2">
      <c r="A16" s="59" t="s">
        <v>54</v>
      </c>
      <c r="B16" s="152"/>
      <c r="C16" s="152"/>
      <c r="D16" s="152"/>
      <c r="E16" s="60" t="s">
        <v>210</v>
      </c>
      <c r="F16" s="60">
        <v>80</v>
      </c>
      <c r="G16" s="59">
        <f>COUNTIFS(Dam!E$8:E$2070, A16, Dam!H$8:H$2070,"Accepted")</f>
        <v>66</v>
      </c>
      <c r="H16" s="69">
        <f t="shared" si="0"/>
        <v>0.82499999999999996</v>
      </c>
      <c r="I16" s="1" t="s">
        <v>441</v>
      </c>
    </row>
    <row r="17" spans="1:12" x14ac:dyDescent="0.2">
      <c r="A17" s="59" t="s">
        <v>146</v>
      </c>
      <c r="B17" s="152"/>
      <c r="C17" s="152"/>
      <c r="D17" s="152" t="s">
        <v>211</v>
      </c>
      <c r="E17" s="60" t="s">
        <v>206</v>
      </c>
      <c r="F17" s="60">
        <v>80</v>
      </c>
      <c r="G17" s="59">
        <f>COUNTIFS(Dam!E$8:E$2070, A17, Dam!H$8:H$2070,"Accepted")</f>
        <v>0</v>
      </c>
      <c r="H17" s="69">
        <f t="shared" si="0"/>
        <v>0</v>
      </c>
      <c r="I17" s="1" t="s">
        <v>447</v>
      </c>
      <c r="L17" s="92"/>
    </row>
    <row r="18" spans="1:12" x14ac:dyDescent="0.2">
      <c r="A18" s="59" t="s">
        <v>147</v>
      </c>
      <c r="B18" s="152"/>
      <c r="C18" s="152"/>
      <c r="D18" s="152"/>
      <c r="E18" s="60" t="s">
        <v>210</v>
      </c>
      <c r="F18" s="60">
        <v>80</v>
      </c>
      <c r="G18" s="59">
        <f>COUNTIFS(Dam!E$8:E$2070, A18, Dam!H$8:H$2070,"Accepted")</f>
        <v>0</v>
      </c>
      <c r="H18" s="69">
        <f t="shared" si="0"/>
        <v>0</v>
      </c>
      <c r="I18" s="1" t="s">
        <v>441</v>
      </c>
    </row>
    <row r="19" spans="1:12" x14ac:dyDescent="0.2">
      <c r="A19" s="59" t="s">
        <v>60</v>
      </c>
      <c r="B19" s="152"/>
      <c r="C19" s="152"/>
      <c r="D19" s="152" t="s">
        <v>212</v>
      </c>
      <c r="E19" s="60" t="s">
        <v>213</v>
      </c>
      <c r="F19" s="60">
        <v>80</v>
      </c>
      <c r="G19" s="59">
        <f>COUNTIFS(Dam!E$8:E$2070, A19, Dam!H$8:H$2070,"Accepted")</f>
        <v>74</v>
      </c>
      <c r="H19" s="69">
        <f t="shared" si="0"/>
        <v>0.92500000000000004</v>
      </c>
      <c r="I19" s="1" t="s">
        <v>449</v>
      </c>
    </row>
    <row r="20" spans="1:12" x14ac:dyDescent="0.2">
      <c r="A20" s="59" t="s">
        <v>66</v>
      </c>
      <c r="B20" s="152"/>
      <c r="C20" s="152"/>
      <c r="D20" s="152"/>
      <c r="E20" s="60" t="s">
        <v>214</v>
      </c>
      <c r="F20" s="60">
        <v>80</v>
      </c>
      <c r="G20" s="59">
        <f>COUNTIFS(Dam!E$8:E$2070, A20, Dam!H$8:H$2070,"Accepted")</f>
        <v>79</v>
      </c>
      <c r="H20" s="69">
        <f t="shared" si="0"/>
        <v>0.98750000000000004</v>
      </c>
      <c r="I20" s="1" t="s">
        <v>449</v>
      </c>
    </row>
    <row r="21" spans="1:12" ht="28.5" x14ac:dyDescent="0.2">
      <c r="A21" s="59" t="s">
        <v>148</v>
      </c>
      <c r="B21" s="152"/>
      <c r="C21" s="152"/>
      <c r="D21" s="152"/>
      <c r="E21" s="60" t="s">
        <v>87</v>
      </c>
      <c r="F21" s="60">
        <v>80</v>
      </c>
      <c r="G21" s="59">
        <f>COUNTIFS(Dam!E$8:E$2070, A21, Dam!H$8:H$2070,"Accepted")</f>
        <v>0</v>
      </c>
      <c r="H21" s="69">
        <f t="shared" si="0"/>
        <v>0</v>
      </c>
      <c r="I21" s="1" t="s">
        <v>449</v>
      </c>
    </row>
    <row r="22" spans="1:12" x14ac:dyDescent="0.2">
      <c r="A22" s="59" t="s">
        <v>149</v>
      </c>
      <c r="B22" s="152">
        <v>2</v>
      </c>
      <c r="C22" s="152" t="s">
        <v>215</v>
      </c>
      <c r="D22" s="152" t="s">
        <v>216</v>
      </c>
      <c r="E22" s="60" t="s">
        <v>217</v>
      </c>
      <c r="F22" s="60">
        <v>80</v>
      </c>
      <c r="G22" s="59">
        <f>COUNTIFS(Dam!E$8:E$2070, A22, Dam!H$8:H$2070,"Accepted")</f>
        <v>17</v>
      </c>
      <c r="H22" s="69">
        <f t="shared" si="0"/>
        <v>0.21249999999999999</v>
      </c>
      <c r="I22" s="1" t="s">
        <v>447</v>
      </c>
    </row>
    <row r="23" spans="1:12" x14ac:dyDescent="0.2">
      <c r="A23" s="59" t="s">
        <v>150</v>
      </c>
      <c r="B23" s="152"/>
      <c r="C23" s="152"/>
      <c r="D23" s="152"/>
      <c r="E23" s="60" t="s">
        <v>210</v>
      </c>
      <c r="F23" s="60">
        <v>80</v>
      </c>
      <c r="G23" s="59">
        <f>COUNTIFS(Dam!E$8:E$2070, A23, Dam!H$8:H$2070,"Accepted")</f>
        <v>4</v>
      </c>
      <c r="H23" s="69">
        <f t="shared" si="0"/>
        <v>0.05</v>
      </c>
      <c r="I23" s="1" t="s">
        <v>441</v>
      </c>
    </row>
    <row r="24" spans="1:12" ht="42.75" x14ac:dyDescent="0.2">
      <c r="A24" s="59" t="s">
        <v>128</v>
      </c>
      <c r="B24" s="152"/>
      <c r="C24" s="152"/>
      <c r="D24" s="152" t="s">
        <v>218</v>
      </c>
      <c r="E24" s="60" t="s">
        <v>219</v>
      </c>
      <c r="F24" s="60">
        <v>80</v>
      </c>
      <c r="G24" s="59">
        <f>COUNTIFS(Dam!E$8:E$2070, A24, Dam!H$8:H$2070,"Accepted")</f>
        <v>35</v>
      </c>
      <c r="H24" s="69">
        <f t="shared" si="0"/>
        <v>0.4375</v>
      </c>
      <c r="I24" s="1" t="s">
        <v>441</v>
      </c>
    </row>
    <row r="25" spans="1:12" ht="28.5" x14ac:dyDescent="0.2">
      <c r="A25" s="59" t="s">
        <v>151</v>
      </c>
      <c r="B25" s="152"/>
      <c r="C25" s="152"/>
      <c r="D25" s="152"/>
      <c r="E25" s="60" t="s">
        <v>220</v>
      </c>
      <c r="F25" s="60">
        <v>80</v>
      </c>
      <c r="G25" s="59">
        <f>COUNTIFS(Dam!E$8:E$2070, A25, Dam!H$8:H$2070,"Accepted")</f>
        <v>0</v>
      </c>
      <c r="H25" s="69">
        <f t="shared" si="0"/>
        <v>0</v>
      </c>
    </row>
    <row r="26" spans="1:12" x14ac:dyDescent="0.2">
      <c r="A26" s="59" t="s">
        <v>152</v>
      </c>
      <c r="B26" s="152"/>
      <c r="C26" s="152"/>
      <c r="D26" s="152"/>
      <c r="E26" s="60" t="s">
        <v>221</v>
      </c>
      <c r="F26" s="60">
        <v>80</v>
      </c>
      <c r="G26" s="59">
        <f>COUNTIFS(Dam!E$8:E$2070, A26, Dam!H$8:H$2070,"Accepted")</f>
        <v>0</v>
      </c>
      <c r="H26" s="69">
        <f t="shared" si="0"/>
        <v>0</v>
      </c>
    </row>
    <row r="27" spans="1:12" ht="42.75" x14ac:dyDescent="0.2">
      <c r="A27" s="59" t="s">
        <v>153</v>
      </c>
      <c r="B27" s="152"/>
      <c r="C27" s="152"/>
      <c r="D27" s="152" t="s">
        <v>222</v>
      </c>
      <c r="E27" s="60" t="s">
        <v>223</v>
      </c>
      <c r="F27" s="60">
        <v>80</v>
      </c>
      <c r="G27" s="59">
        <f>COUNTIFS(Dam!E$8:E$2070, A27, Dam!H$8:H$2070,"Accepted")</f>
        <v>0</v>
      </c>
      <c r="H27" s="69">
        <f t="shared" si="0"/>
        <v>0</v>
      </c>
      <c r="I27" s="1" t="s">
        <v>449</v>
      </c>
    </row>
    <row r="28" spans="1:12" ht="42.75" x14ac:dyDescent="0.2">
      <c r="A28" s="59" t="s">
        <v>154</v>
      </c>
      <c r="B28" s="152"/>
      <c r="C28" s="152"/>
      <c r="D28" s="152"/>
      <c r="E28" s="60" t="s">
        <v>224</v>
      </c>
      <c r="F28" s="60">
        <v>80</v>
      </c>
      <c r="G28" s="59">
        <f>COUNTIFS(Dam!E$8:E$2070, A28, Dam!H$8:H$2070,"Accepted")</f>
        <v>0</v>
      </c>
      <c r="H28" s="69">
        <f t="shared" si="0"/>
        <v>0</v>
      </c>
      <c r="I28" s="1" t="s">
        <v>449</v>
      </c>
    </row>
    <row r="29" spans="1:12" ht="28.5" x14ac:dyDescent="0.2">
      <c r="A29" s="59" t="s">
        <v>37</v>
      </c>
      <c r="B29" s="152"/>
      <c r="C29" s="152"/>
      <c r="D29" s="152" t="s">
        <v>225</v>
      </c>
      <c r="E29" s="60" t="s">
        <v>226</v>
      </c>
      <c r="F29" s="60">
        <v>80</v>
      </c>
      <c r="G29" s="59">
        <f>COUNTIFS(Dam!E$8:E$2070, A29, Dam!H$8:H$2070,"Accepted")</f>
        <v>78</v>
      </c>
      <c r="H29" s="69">
        <f t="shared" si="0"/>
        <v>0.97499999999999998</v>
      </c>
      <c r="I29" s="1" t="s">
        <v>449</v>
      </c>
    </row>
    <row r="30" spans="1:12" x14ac:dyDescent="0.2">
      <c r="A30" s="59" t="s">
        <v>155</v>
      </c>
      <c r="B30" s="152"/>
      <c r="C30" s="152"/>
      <c r="D30" s="152"/>
      <c r="E30" s="60" t="s">
        <v>227</v>
      </c>
      <c r="F30" s="60">
        <v>80</v>
      </c>
      <c r="G30" s="59">
        <f>COUNTIFS(Dam!E$8:E$2070, A30, Dam!H$8:H$2070,"Accepted")</f>
        <v>1</v>
      </c>
      <c r="H30" s="69">
        <f t="shared" si="0"/>
        <v>1.2500000000000001E-2</v>
      </c>
      <c r="I30" s="1" t="s">
        <v>449</v>
      </c>
    </row>
    <row r="31" spans="1:12" x14ac:dyDescent="0.2">
      <c r="A31" s="59" t="s">
        <v>156</v>
      </c>
      <c r="B31" s="152">
        <v>3</v>
      </c>
      <c r="C31" s="152" t="s">
        <v>228</v>
      </c>
      <c r="D31" s="60" t="s">
        <v>229</v>
      </c>
      <c r="E31" s="60" t="s">
        <v>230</v>
      </c>
      <c r="F31" s="60">
        <v>80</v>
      </c>
      <c r="G31" s="59">
        <f>COUNTIFS(Dam!E$8:E$2070, A31, Dam!H$8:H$2070,"Accepted")</f>
        <v>0</v>
      </c>
      <c r="H31" s="69">
        <f t="shared" si="0"/>
        <v>0</v>
      </c>
      <c r="I31" s="1" t="s">
        <v>447</v>
      </c>
    </row>
    <row r="32" spans="1:12" ht="28.5" x14ac:dyDescent="0.2">
      <c r="A32" s="59" t="s">
        <v>157</v>
      </c>
      <c r="B32" s="152"/>
      <c r="C32" s="152"/>
      <c r="D32" s="152" t="s">
        <v>225</v>
      </c>
      <c r="E32" s="60" t="s">
        <v>231</v>
      </c>
      <c r="F32" s="60">
        <v>80</v>
      </c>
      <c r="G32" s="59">
        <f>COUNTIFS(Dam!E$8:E$2070, A32, Dam!H$8:H$2070,"Accepted")</f>
        <v>0</v>
      </c>
      <c r="H32" s="69">
        <f t="shared" si="0"/>
        <v>0</v>
      </c>
      <c r="I32" s="1" t="s">
        <v>447</v>
      </c>
    </row>
    <row r="33" spans="1:9" x14ac:dyDescent="0.2">
      <c r="A33" s="59" t="s">
        <v>158</v>
      </c>
      <c r="B33" s="152"/>
      <c r="C33" s="152"/>
      <c r="D33" s="152"/>
      <c r="E33" s="60" t="s">
        <v>232</v>
      </c>
      <c r="F33" s="60">
        <v>80</v>
      </c>
      <c r="G33" s="59">
        <f>COUNTIFS(Dam!E$8:E$2070, A33, Dam!H$8:H$2070,"Accepted")</f>
        <v>0</v>
      </c>
      <c r="H33" s="69">
        <f t="shared" si="0"/>
        <v>0</v>
      </c>
      <c r="I33" s="1" t="s">
        <v>447</v>
      </c>
    </row>
    <row r="34" spans="1:9" x14ac:dyDescent="0.2">
      <c r="A34" s="59" t="s">
        <v>159</v>
      </c>
      <c r="B34" s="152"/>
      <c r="C34" s="152"/>
      <c r="D34" s="152"/>
      <c r="E34" s="60" t="s">
        <v>233</v>
      </c>
      <c r="F34" s="60">
        <v>80</v>
      </c>
      <c r="G34" s="59">
        <f>COUNTIFS(Dam!E$8:E$2070, A34, Dam!H$8:H$2070,"Accepted")</f>
        <v>0</v>
      </c>
      <c r="H34" s="69">
        <f t="shared" si="0"/>
        <v>0</v>
      </c>
      <c r="I34" s="1" t="s">
        <v>449</v>
      </c>
    </row>
    <row r="35" spans="1:9" ht="15" x14ac:dyDescent="0.2">
      <c r="A35" s="59"/>
      <c r="B35" s="62"/>
      <c r="C35" s="150" t="s">
        <v>234</v>
      </c>
      <c r="D35" s="150"/>
      <c r="E35" s="150"/>
      <c r="F35" s="62"/>
      <c r="G35" s="62"/>
      <c r="H35" s="62"/>
      <c r="I35" s="62"/>
    </row>
    <row r="36" spans="1:9" x14ac:dyDescent="0.2">
      <c r="A36" s="59" t="s">
        <v>160</v>
      </c>
      <c r="B36" s="151">
        <v>4</v>
      </c>
      <c r="C36" s="152" t="s">
        <v>235</v>
      </c>
      <c r="D36" s="152" t="s">
        <v>236</v>
      </c>
      <c r="E36" s="60" t="s">
        <v>237</v>
      </c>
      <c r="F36" s="60">
        <v>80</v>
      </c>
      <c r="G36" s="59">
        <f>COUNTIFS(Dam!E$8:E$2070, A36, Dam!H$8:H$2070,"Accepted")</f>
        <v>0</v>
      </c>
      <c r="H36" s="69">
        <f t="shared" si="0"/>
        <v>0</v>
      </c>
      <c r="I36" s="1" t="s">
        <v>447</v>
      </c>
    </row>
    <row r="37" spans="1:9" x14ac:dyDescent="0.2">
      <c r="A37" s="59" t="s">
        <v>161</v>
      </c>
      <c r="B37" s="151"/>
      <c r="C37" s="152"/>
      <c r="D37" s="152"/>
      <c r="E37" s="60" t="s">
        <v>210</v>
      </c>
      <c r="F37" s="60">
        <v>80</v>
      </c>
      <c r="G37" s="59">
        <f>COUNTIFS(Dam!E$8:E$2070, A37, Dam!H$8:H$2070,"Accepted")</f>
        <v>0</v>
      </c>
      <c r="H37" s="69">
        <f t="shared" si="0"/>
        <v>0</v>
      </c>
      <c r="I37" s="1" t="s">
        <v>441</v>
      </c>
    </row>
    <row r="38" spans="1:9" x14ac:dyDescent="0.2">
      <c r="A38" s="59" t="s">
        <v>162</v>
      </c>
      <c r="B38" s="151"/>
      <c r="C38" s="152"/>
      <c r="D38" s="152" t="s">
        <v>238</v>
      </c>
      <c r="E38" s="60" t="s">
        <v>237</v>
      </c>
      <c r="F38" s="60">
        <v>80</v>
      </c>
      <c r="G38" s="59">
        <f>COUNTIFS(Dam!E$8:E$2070, A38, Dam!H$8:H$2070,"Accepted")</f>
        <v>0</v>
      </c>
      <c r="H38" s="69">
        <f t="shared" si="0"/>
        <v>0</v>
      </c>
      <c r="I38" s="1" t="s">
        <v>447</v>
      </c>
    </row>
    <row r="39" spans="1:9" x14ac:dyDescent="0.2">
      <c r="A39" s="59" t="s">
        <v>163</v>
      </c>
      <c r="B39" s="151"/>
      <c r="C39" s="152"/>
      <c r="D39" s="152"/>
      <c r="E39" s="60" t="s">
        <v>210</v>
      </c>
      <c r="F39" s="60">
        <v>80</v>
      </c>
      <c r="G39" s="59">
        <f>COUNTIFS(Dam!E$8:E$2070, A39, Dam!H$8:H$2070,"Accepted")</f>
        <v>0</v>
      </c>
      <c r="H39" s="69">
        <f t="shared" si="0"/>
        <v>0</v>
      </c>
      <c r="I39" s="1" t="s">
        <v>441</v>
      </c>
    </row>
    <row r="40" spans="1:9" x14ac:dyDescent="0.2">
      <c r="A40" s="59" t="s">
        <v>164</v>
      </c>
      <c r="B40" s="151"/>
      <c r="C40" s="152" t="s">
        <v>239</v>
      </c>
      <c r="D40" s="152" t="s">
        <v>240</v>
      </c>
      <c r="E40" s="60" t="s">
        <v>217</v>
      </c>
      <c r="F40" s="60">
        <v>80</v>
      </c>
      <c r="G40" s="59">
        <f>COUNTIFS(Dam!E$8:E$2070, A40, Dam!H$8:H$2070,"Accepted")</f>
        <v>0</v>
      </c>
      <c r="H40" s="69">
        <f t="shared" si="0"/>
        <v>0</v>
      </c>
      <c r="I40" s="1" t="s">
        <v>447</v>
      </c>
    </row>
    <row r="41" spans="1:9" x14ac:dyDescent="0.2">
      <c r="A41" s="59" t="s">
        <v>165</v>
      </c>
      <c r="B41" s="151"/>
      <c r="C41" s="152"/>
      <c r="D41" s="152"/>
      <c r="E41" s="60" t="s">
        <v>210</v>
      </c>
      <c r="F41" s="60">
        <v>80</v>
      </c>
      <c r="G41" s="59">
        <f>COUNTIFS(Dam!E$8:E$2070, A41, Dam!H$8:H$2070,"Accepted")</f>
        <v>0</v>
      </c>
      <c r="H41" s="69">
        <f t="shared" si="0"/>
        <v>0</v>
      </c>
      <c r="I41" s="1" t="s">
        <v>441</v>
      </c>
    </row>
    <row r="42" spans="1:9" x14ac:dyDescent="0.2">
      <c r="A42" s="59" t="s">
        <v>166</v>
      </c>
      <c r="B42" s="151"/>
      <c r="C42" s="152"/>
      <c r="D42" s="152" t="s">
        <v>238</v>
      </c>
      <c r="E42" s="60" t="s">
        <v>217</v>
      </c>
      <c r="F42" s="60">
        <v>80</v>
      </c>
      <c r="G42" s="59">
        <f>COUNTIFS(Dam!E$8:E$2070, A42, Dam!H$8:H$2070,"Accepted")</f>
        <v>0</v>
      </c>
      <c r="H42" s="69">
        <f t="shared" si="0"/>
        <v>0</v>
      </c>
      <c r="I42" s="1" t="s">
        <v>447</v>
      </c>
    </row>
    <row r="43" spans="1:9" x14ac:dyDescent="0.2">
      <c r="A43" s="59" t="s">
        <v>167</v>
      </c>
      <c r="B43" s="151"/>
      <c r="C43" s="152"/>
      <c r="D43" s="152"/>
      <c r="E43" s="60" t="s">
        <v>210</v>
      </c>
      <c r="F43" s="60">
        <v>80</v>
      </c>
      <c r="G43" s="59">
        <f>COUNTIFS(Dam!E$8:E$2070, A43, Dam!H$8:H$2070,"Accepted")</f>
        <v>0</v>
      </c>
      <c r="H43" s="69">
        <f t="shared" si="0"/>
        <v>0</v>
      </c>
      <c r="I43" s="1" t="s">
        <v>441</v>
      </c>
    </row>
    <row r="44" spans="1:9" ht="42.75" x14ac:dyDescent="0.2">
      <c r="A44" s="59" t="s">
        <v>38</v>
      </c>
      <c r="B44" s="151"/>
      <c r="C44" s="152" t="s">
        <v>241</v>
      </c>
      <c r="D44" s="152" t="s">
        <v>240</v>
      </c>
      <c r="E44" s="60" t="s">
        <v>219</v>
      </c>
      <c r="F44" s="60">
        <v>80</v>
      </c>
      <c r="G44" s="59">
        <f>COUNTIFS(Dam!E$8:E$2070, A44, Dam!H$8:H$2070,"Accepted")</f>
        <v>3</v>
      </c>
      <c r="H44" s="69">
        <f t="shared" si="0"/>
        <v>3.7499999999999999E-2</v>
      </c>
      <c r="I44" s="1" t="s">
        <v>441</v>
      </c>
    </row>
    <row r="45" spans="1:9" ht="57" x14ac:dyDescent="0.2">
      <c r="A45" s="59" t="s">
        <v>168</v>
      </c>
      <c r="B45" s="151"/>
      <c r="C45" s="152"/>
      <c r="D45" s="152"/>
      <c r="E45" s="60" t="s">
        <v>242</v>
      </c>
      <c r="F45" s="60">
        <v>80</v>
      </c>
      <c r="G45" s="59">
        <f>COUNTIFS(Dam!E$8:E$2070, A45, Dam!H$8:H$2070,"Accepted")</f>
        <v>0</v>
      </c>
      <c r="H45" s="69">
        <f t="shared" si="0"/>
        <v>0</v>
      </c>
      <c r="I45" s="1" t="s">
        <v>441</v>
      </c>
    </row>
    <row r="46" spans="1:9" ht="42.75" x14ac:dyDescent="0.2">
      <c r="A46" s="59" t="s">
        <v>169</v>
      </c>
      <c r="B46" s="151"/>
      <c r="C46" s="152"/>
      <c r="D46" s="152"/>
      <c r="E46" s="60" t="s">
        <v>243</v>
      </c>
      <c r="F46" s="60">
        <v>80</v>
      </c>
      <c r="G46" s="59">
        <f>COUNTIFS(Dam!E$8:E$2070, A46, Dam!H$8:H$2070,"Accepted")</f>
        <v>0</v>
      </c>
      <c r="H46" s="69">
        <f t="shared" si="0"/>
        <v>0</v>
      </c>
      <c r="I46" s="1" t="s">
        <v>441</v>
      </c>
    </row>
    <row r="47" spans="1:9" ht="42.75" x14ac:dyDescent="0.2">
      <c r="A47" s="59" t="s">
        <v>170</v>
      </c>
      <c r="B47" s="151"/>
      <c r="C47" s="152"/>
      <c r="D47" s="152" t="s">
        <v>238</v>
      </c>
      <c r="E47" s="60" t="s">
        <v>219</v>
      </c>
      <c r="F47" s="60">
        <v>80</v>
      </c>
      <c r="G47" s="59">
        <f>COUNTIFS(Dam!E$8:E$2070, A47, Dam!H$8:H$2070,"Accepted")</f>
        <v>0</v>
      </c>
      <c r="H47" s="69">
        <f t="shared" si="0"/>
        <v>0</v>
      </c>
      <c r="I47" s="1" t="s">
        <v>441</v>
      </c>
    </row>
    <row r="48" spans="1:9" ht="57" x14ac:dyDescent="0.2">
      <c r="A48" s="59" t="s">
        <v>171</v>
      </c>
      <c r="B48" s="151"/>
      <c r="C48" s="152"/>
      <c r="D48" s="152"/>
      <c r="E48" s="60" t="s">
        <v>242</v>
      </c>
      <c r="F48" s="60">
        <v>80</v>
      </c>
      <c r="G48" s="59">
        <f>COUNTIFS(Dam!E$8:E$2070, A48, Dam!H$8:H$2070,"Accepted")</f>
        <v>0</v>
      </c>
      <c r="H48" s="69">
        <f t="shared" si="0"/>
        <v>0</v>
      </c>
      <c r="I48" s="1" t="s">
        <v>441</v>
      </c>
    </row>
    <row r="49" spans="1:9" ht="42.75" x14ac:dyDescent="0.2">
      <c r="A49" s="59" t="s">
        <v>172</v>
      </c>
      <c r="B49" s="151"/>
      <c r="C49" s="152"/>
      <c r="D49" s="152"/>
      <c r="E49" s="60" t="s">
        <v>243</v>
      </c>
      <c r="F49" s="60">
        <v>80</v>
      </c>
      <c r="G49" s="59">
        <f>COUNTIFS(Dam!E$8:E$2070, A49, Dam!H$8:H$2070,"Accepted")</f>
        <v>0</v>
      </c>
      <c r="H49" s="69">
        <f t="shared" si="0"/>
        <v>0</v>
      </c>
      <c r="I49" s="1" t="s">
        <v>441</v>
      </c>
    </row>
    <row r="50" spans="1:9" x14ac:dyDescent="0.2">
      <c r="A50" s="59" t="s">
        <v>173</v>
      </c>
      <c r="B50" s="152"/>
      <c r="C50" s="152" t="s">
        <v>244</v>
      </c>
      <c r="D50" s="60" t="s">
        <v>245</v>
      </c>
      <c r="E50" s="60" t="s">
        <v>246</v>
      </c>
      <c r="F50" s="60">
        <v>80</v>
      </c>
      <c r="G50" s="59">
        <f>COUNTIFS(Dam!E$8:E$2070, A50, Dam!H$8:H$2070,"Accepted")</f>
        <v>0</v>
      </c>
      <c r="H50" s="69">
        <f t="shared" si="0"/>
        <v>0</v>
      </c>
    </row>
    <row r="51" spans="1:9" ht="42.75" x14ac:dyDescent="0.2">
      <c r="A51" s="59" t="s">
        <v>174</v>
      </c>
      <c r="B51" s="152"/>
      <c r="C51" s="152"/>
      <c r="D51" s="152" t="s">
        <v>247</v>
      </c>
      <c r="E51" s="60" t="s">
        <v>248</v>
      </c>
      <c r="F51" s="60">
        <v>80</v>
      </c>
      <c r="G51" s="59">
        <f>COUNTIFS(Dam!E$8:E$2070, A51, Dam!H$8:H$2070,"Accepted")</f>
        <v>0</v>
      </c>
      <c r="H51" s="69">
        <f t="shared" si="0"/>
        <v>0</v>
      </c>
    </row>
    <row r="52" spans="1:9" ht="71.25" x14ac:dyDescent="0.2">
      <c r="A52" s="59" t="s">
        <v>175</v>
      </c>
      <c r="B52" s="61"/>
      <c r="C52" s="152"/>
      <c r="D52" s="152"/>
      <c r="E52" s="61" t="s">
        <v>249</v>
      </c>
      <c r="F52" s="60">
        <v>80</v>
      </c>
      <c r="G52" s="59">
        <f>COUNTIFS(Dam!E$8:E$2070, A52, Dam!H$8:H$2070,"Accepted")</f>
        <v>0</v>
      </c>
      <c r="H52" s="69">
        <f t="shared" si="0"/>
        <v>0</v>
      </c>
    </row>
    <row r="53" spans="1:9" x14ac:dyDescent="0.2">
      <c r="A53" s="59" t="s">
        <v>176</v>
      </c>
      <c r="B53" s="151"/>
      <c r="C53" s="152" t="s">
        <v>250</v>
      </c>
      <c r="D53" s="60" t="s">
        <v>245</v>
      </c>
      <c r="E53" s="60" t="s">
        <v>246</v>
      </c>
      <c r="F53" s="60">
        <v>80</v>
      </c>
      <c r="G53" s="59">
        <f>COUNTIFS(Dam!E$8:E$2070, A53, Dam!H$8:H$2070,"Accepted")</f>
        <v>0</v>
      </c>
      <c r="H53" s="69">
        <f t="shared" si="0"/>
        <v>0</v>
      </c>
    </row>
    <row r="54" spans="1:9" ht="42.75" x14ac:dyDescent="0.2">
      <c r="A54" s="59" t="s">
        <v>177</v>
      </c>
      <c r="B54" s="151"/>
      <c r="C54" s="152"/>
      <c r="D54" s="152" t="s">
        <v>247</v>
      </c>
      <c r="E54" s="61" t="s">
        <v>248</v>
      </c>
      <c r="F54" s="60">
        <v>80</v>
      </c>
      <c r="G54" s="59">
        <f>COUNTIFS(Dam!E$8:E$2070, A54, Dam!H$8:H$2070,"Accepted")</f>
        <v>0</v>
      </c>
      <c r="H54" s="69">
        <f t="shared" si="0"/>
        <v>0</v>
      </c>
    </row>
    <row r="55" spans="1:9" ht="71.25" x14ac:dyDescent="0.2">
      <c r="A55" s="59" t="s">
        <v>178</v>
      </c>
      <c r="B55" s="151"/>
      <c r="C55" s="152"/>
      <c r="D55" s="152"/>
      <c r="E55" s="61" t="s">
        <v>249</v>
      </c>
      <c r="F55" s="60">
        <v>80</v>
      </c>
      <c r="G55" s="59">
        <f>COUNTIFS(Dam!E$8:E$2070, A55, Dam!H$8:H$2070,"Accepted")</f>
        <v>0</v>
      </c>
      <c r="H55" s="69">
        <f t="shared" si="0"/>
        <v>0</v>
      </c>
    </row>
    <row r="56" spans="1:9" x14ac:dyDescent="0.2">
      <c r="A56" s="59" t="s">
        <v>179</v>
      </c>
      <c r="B56" s="151"/>
      <c r="C56" s="151" t="s">
        <v>251</v>
      </c>
      <c r="D56" s="60" t="s">
        <v>245</v>
      </c>
      <c r="E56" s="60" t="s">
        <v>246</v>
      </c>
      <c r="F56" s="60">
        <v>80</v>
      </c>
      <c r="G56" s="59">
        <f>COUNTIFS(Dam!E$8:E$2070, A56, Dam!H$8:H$2070,"Accepted")</f>
        <v>0</v>
      </c>
      <c r="H56" s="69">
        <f t="shared" si="0"/>
        <v>0</v>
      </c>
    </row>
    <row r="57" spans="1:9" ht="42.75" x14ac:dyDescent="0.2">
      <c r="A57" s="59" t="s">
        <v>180</v>
      </c>
      <c r="B57" s="151"/>
      <c r="C57" s="151"/>
      <c r="D57" s="152" t="s">
        <v>247</v>
      </c>
      <c r="E57" s="60" t="s">
        <v>248</v>
      </c>
      <c r="F57" s="60">
        <v>80</v>
      </c>
      <c r="G57" s="59">
        <f>COUNTIFS(Dam!E$8:E$2070, A57, Dam!H$8:H$2070,"Accepted")</f>
        <v>0</v>
      </c>
      <c r="H57" s="69">
        <f t="shared" si="0"/>
        <v>0</v>
      </c>
    </row>
    <row r="58" spans="1:9" ht="71.25" x14ac:dyDescent="0.2">
      <c r="A58" s="59" t="s">
        <v>181</v>
      </c>
      <c r="B58" s="151"/>
      <c r="C58" s="151"/>
      <c r="D58" s="152"/>
      <c r="E58" s="60" t="s">
        <v>249</v>
      </c>
      <c r="F58" s="60">
        <v>80</v>
      </c>
      <c r="G58" s="59">
        <f>COUNTIFS(Dam!E$8:E$2070, A58, Dam!H$8:H$2070,"Accepted")</f>
        <v>0</v>
      </c>
      <c r="H58" s="69">
        <f t="shared" si="0"/>
        <v>0</v>
      </c>
    </row>
    <row r="59" spans="1:9" ht="15" x14ac:dyDescent="0.2">
      <c r="A59" s="59"/>
      <c r="B59" s="63"/>
      <c r="C59" s="153" t="s">
        <v>252</v>
      </c>
      <c r="D59" s="153"/>
      <c r="E59" s="153"/>
      <c r="F59" s="62"/>
      <c r="G59" s="62"/>
      <c r="H59" s="62"/>
      <c r="I59" s="62"/>
    </row>
    <row r="60" spans="1:9" ht="42.75" x14ac:dyDescent="0.2">
      <c r="A60" s="59" t="s">
        <v>182</v>
      </c>
      <c r="B60" s="151"/>
      <c r="C60" s="152" t="s">
        <v>253</v>
      </c>
      <c r="D60" s="60" t="s">
        <v>254</v>
      </c>
      <c r="E60" s="60" t="s">
        <v>255</v>
      </c>
      <c r="F60" s="60">
        <v>80</v>
      </c>
      <c r="G60" s="59">
        <f>COUNTIFS(Dam!E$8:E$2070, A60, Dam!H$8:H$2070,"Accepted")</f>
        <v>0</v>
      </c>
      <c r="H60" s="69">
        <f t="shared" si="0"/>
        <v>0</v>
      </c>
      <c r="I60" s="1" t="s">
        <v>448</v>
      </c>
    </row>
    <row r="61" spans="1:9" ht="42.75" x14ac:dyDescent="0.2">
      <c r="A61" s="59" t="s">
        <v>76</v>
      </c>
      <c r="B61" s="151"/>
      <c r="C61" s="152"/>
      <c r="D61" s="60" t="s">
        <v>256</v>
      </c>
      <c r="E61" s="60" t="s">
        <v>257</v>
      </c>
      <c r="F61" s="60">
        <v>80</v>
      </c>
      <c r="G61" s="59">
        <f>COUNTIFS(Dam!E$8:E$2070, A61, Dam!H$8:H$2070,"Accepted")</f>
        <v>41</v>
      </c>
      <c r="H61" s="69">
        <f t="shared" si="0"/>
        <v>0.51249999999999996</v>
      </c>
      <c r="I61" s="1" t="s">
        <v>447</v>
      </c>
    </row>
    <row r="62" spans="1:9" ht="42.75" x14ac:dyDescent="0.2">
      <c r="A62" s="59" t="s">
        <v>183</v>
      </c>
      <c r="B62" s="152"/>
      <c r="C62" s="152" t="s">
        <v>258</v>
      </c>
      <c r="D62" s="60" t="s">
        <v>254</v>
      </c>
      <c r="E62" s="60" t="s">
        <v>255</v>
      </c>
      <c r="F62" s="60">
        <v>80</v>
      </c>
      <c r="G62" s="59">
        <f>COUNTIFS(Dam!E$8:E$2070, A62, Dam!H$8:H$2070,"Accepted")</f>
        <v>0</v>
      </c>
      <c r="H62" s="69">
        <f t="shared" si="0"/>
        <v>0</v>
      </c>
      <c r="I62" s="1" t="s">
        <v>448</v>
      </c>
    </row>
    <row r="63" spans="1:9" ht="42.75" x14ac:dyDescent="0.2">
      <c r="A63" s="59" t="s">
        <v>184</v>
      </c>
      <c r="B63" s="152"/>
      <c r="C63" s="152"/>
      <c r="D63" s="60" t="s">
        <v>259</v>
      </c>
      <c r="E63" s="60" t="s">
        <v>255</v>
      </c>
      <c r="F63" s="60">
        <v>80</v>
      </c>
      <c r="G63" s="59">
        <f>COUNTIFS(Dam!E$8:E$2070, A63, Dam!H$8:H$2070,"Accepted")</f>
        <v>0</v>
      </c>
      <c r="H63" s="69">
        <f t="shared" si="0"/>
        <v>0</v>
      </c>
      <c r="I63" s="1" t="s">
        <v>448</v>
      </c>
    </row>
    <row r="64" spans="1:9" x14ac:dyDescent="0.2">
      <c r="A64" s="59" t="s">
        <v>185</v>
      </c>
      <c r="B64" s="152"/>
      <c r="C64" s="152"/>
      <c r="D64" s="60" t="s">
        <v>260</v>
      </c>
      <c r="E64" s="60" t="s">
        <v>210</v>
      </c>
      <c r="F64" s="60">
        <v>80</v>
      </c>
      <c r="G64" s="59">
        <f>COUNTIFS(Dam!E$8:E$2070, A64, Dam!H$8:H$2070,"Accepted")</f>
        <v>0</v>
      </c>
      <c r="H64" s="69">
        <f t="shared" si="0"/>
        <v>0</v>
      </c>
      <c r="I64" s="1" t="s">
        <v>441</v>
      </c>
    </row>
    <row r="65" spans="1:9" ht="28.5" x14ac:dyDescent="0.2">
      <c r="A65" s="59" t="s">
        <v>186</v>
      </c>
      <c r="B65" s="152"/>
      <c r="C65" s="152" t="s">
        <v>261</v>
      </c>
      <c r="D65" s="60" t="s">
        <v>262</v>
      </c>
      <c r="E65" s="60"/>
      <c r="F65" s="60">
        <v>80</v>
      </c>
      <c r="G65" s="59">
        <f>COUNTIFS(Dam!E$8:E$2070, A65, Dam!H$8:H$2070,"Accepted")</f>
        <v>0</v>
      </c>
      <c r="H65" s="69">
        <f t="shared" si="0"/>
        <v>0</v>
      </c>
    </row>
    <row r="66" spans="1:9" ht="28.5" x14ac:dyDescent="0.2">
      <c r="A66" s="59" t="s">
        <v>187</v>
      </c>
      <c r="B66" s="152"/>
      <c r="C66" s="152"/>
      <c r="D66" s="61" t="s">
        <v>256</v>
      </c>
      <c r="E66" s="60" t="s">
        <v>263</v>
      </c>
      <c r="F66" s="60">
        <v>80</v>
      </c>
      <c r="G66" s="59">
        <f>COUNTIFS(Dam!E$8:E$2070, A66, Dam!H$8:H$2070,"Accepted")</f>
        <v>0</v>
      </c>
      <c r="H66" s="69">
        <f t="shared" si="0"/>
        <v>0</v>
      </c>
      <c r="I66" s="1" t="s">
        <v>447</v>
      </c>
    </row>
    <row r="67" spans="1:9" ht="42.75" x14ac:dyDescent="0.2">
      <c r="A67" s="59" t="s">
        <v>188</v>
      </c>
      <c r="B67" s="61"/>
      <c r="C67" s="60" t="s">
        <v>264</v>
      </c>
      <c r="D67" s="60" t="s">
        <v>265</v>
      </c>
      <c r="E67" s="60" t="s">
        <v>350</v>
      </c>
      <c r="F67" s="60">
        <v>80</v>
      </c>
      <c r="G67" s="59">
        <f>COUNTIFS(Dam!E$8:E$2070, A67, Dam!H$8:H$2070,"Accepted")</f>
        <v>0</v>
      </c>
      <c r="H67" s="69">
        <f t="shared" si="0"/>
        <v>0</v>
      </c>
      <c r="I67" s="1" t="s">
        <v>447</v>
      </c>
    </row>
    <row r="68" spans="1:9" ht="15" x14ac:dyDescent="0.2">
      <c r="A68" s="59"/>
      <c r="B68" s="62"/>
      <c r="C68" s="150" t="s">
        <v>266</v>
      </c>
      <c r="D68" s="150"/>
      <c r="E68" s="150"/>
      <c r="F68" s="62"/>
      <c r="G68" s="62"/>
      <c r="H68" s="62"/>
      <c r="I68" s="62"/>
    </row>
    <row r="69" spans="1:9" ht="57" x14ac:dyDescent="0.2">
      <c r="A69" s="59" t="s">
        <v>189</v>
      </c>
      <c r="B69" s="61"/>
      <c r="C69" s="60" t="s">
        <v>267</v>
      </c>
      <c r="D69" s="60" t="s">
        <v>268</v>
      </c>
      <c r="E69" s="60" t="s">
        <v>269</v>
      </c>
      <c r="F69" s="60">
        <v>80</v>
      </c>
      <c r="G69" s="59">
        <f>COUNTIFS(Dam!E$8:E$2070, A69, Dam!H$8:H$2070,"Accepted")</f>
        <v>0</v>
      </c>
      <c r="H69" s="69">
        <f t="shared" si="0"/>
        <v>0</v>
      </c>
      <c r="I69" s="1" t="s">
        <v>441</v>
      </c>
    </row>
    <row r="70" spans="1:9" ht="28.5" x14ac:dyDescent="0.2">
      <c r="A70" s="59" t="s">
        <v>190</v>
      </c>
      <c r="B70" s="61"/>
      <c r="C70" s="60" t="s">
        <v>270</v>
      </c>
      <c r="D70" s="60" t="s">
        <v>271</v>
      </c>
      <c r="E70" s="60" t="s">
        <v>271</v>
      </c>
      <c r="F70" s="60">
        <v>80</v>
      </c>
      <c r="G70" s="59">
        <f>COUNTIFS(Dam!E$8:E$2070, A70, Dam!H$8:H$2070,"Accepted")</f>
        <v>0</v>
      </c>
      <c r="H70" s="69">
        <f t="shared" si="0"/>
        <v>0</v>
      </c>
    </row>
    <row r="71" spans="1:9" x14ac:dyDescent="0.2">
      <c r="A71" s="59" t="s">
        <v>191</v>
      </c>
      <c r="B71" s="151"/>
      <c r="C71" s="152" t="s">
        <v>272</v>
      </c>
      <c r="D71" s="60" t="s">
        <v>273</v>
      </c>
      <c r="E71" s="60" t="s">
        <v>274</v>
      </c>
      <c r="F71" s="60">
        <v>80</v>
      </c>
      <c r="G71" s="59">
        <f>COUNTIFS(Dam!E$8:E$2070, A71, Dam!H$8:H$2070,"Accepted")</f>
        <v>0</v>
      </c>
      <c r="H71" s="69">
        <f t="shared" si="0"/>
        <v>0</v>
      </c>
      <c r="I71" s="1" t="s">
        <v>442</v>
      </c>
    </row>
    <row r="72" spans="1:9" x14ac:dyDescent="0.2">
      <c r="A72" s="59" t="s">
        <v>192</v>
      </c>
      <c r="B72" s="151"/>
      <c r="C72" s="152"/>
      <c r="D72" s="60" t="s">
        <v>275</v>
      </c>
      <c r="E72" s="60" t="s">
        <v>274</v>
      </c>
      <c r="F72" s="60">
        <v>80</v>
      </c>
      <c r="G72" s="59">
        <f>COUNTIFS(Dam!E$8:E$2070, A72, Dam!H$8:H$2070,"Accepted")</f>
        <v>0</v>
      </c>
      <c r="H72" s="69">
        <f t="shared" si="0"/>
        <v>0</v>
      </c>
      <c r="I72" s="1" t="s">
        <v>442</v>
      </c>
    </row>
    <row r="73" spans="1:9" ht="15" x14ac:dyDescent="0.2">
      <c r="A73" s="59"/>
      <c r="B73" s="62"/>
      <c r="C73" s="150" t="s">
        <v>276</v>
      </c>
      <c r="D73" s="150"/>
      <c r="E73" s="150"/>
      <c r="F73" s="62"/>
      <c r="G73" s="62"/>
      <c r="H73" s="62"/>
      <c r="I73" s="62"/>
    </row>
    <row r="74" spans="1:9" ht="57" x14ac:dyDescent="0.2">
      <c r="A74" s="59" t="s">
        <v>193</v>
      </c>
      <c r="B74" s="151"/>
      <c r="C74" s="60" t="s">
        <v>267</v>
      </c>
      <c r="D74" s="60" t="s">
        <v>268</v>
      </c>
      <c r="E74" s="60" t="s">
        <v>269</v>
      </c>
      <c r="F74" s="60">
        <v>80</v>
      </c>
      <c r="G74" s="59">
        <f>COUNTIFS(Dam!E$8:E$2070, A74, Dam!H$8:H$2070,"Accepted")</f>
        <v>0</v>
      </c>
      <c r="H74" s="69">
        <f t="shared" si="0"/>
        <v>0</v>
      </c>
      <c r="I74" s="1" t="s">
        <v>441</v>
      </c>
    </row>
    <row r="75" spans="1:9" ht="28.5" x14ac:dyDescent="0.2">
      <c r="A75" s="59" t="s">
        <v>194</v>
      </c>
      <c r="B75" s="151"/>
      <c r="C75" s="60" t="s">
        <v>270</v>
      </c>
      <c r="D75" s="60" t="s">
        <v>271</v>
      </c>
      <c r="E75" s="60" t="s">
        <v>271</v>
      </c>
      <c r="F75" s="60">
        <v>80</v>
      </c>
      <c r="G75" s="59">
        <f>COUNTIFS(Dam!E$8:E$2070, A75, Dam!H$8:H$2070,"Accepted")</f>
        <v>0</v>
      </c>
      <c r="H75" s="69">
        <f t="shared" si="0"/>
        <v>0</v>
      </c>
    </row>
    <row r="76" spans="1:9" x14ac:dyDescent="0.2">
      <c r="A76" s="59" t="s">
        <v>195</v>
      </c>
      <c r="B76" s="151"/>
      <c r="C76" s="152" t="s">
        <v>277</v>
      </c>
      <c r="D76" s="60" t="s">
        <v>273</v>
      </c>
      <c r="E76" s="60" t="s">
        <v>274</v>
      </c>
      <c r="F76" s="60">
        <v>80</v>
      </c>
      <c r="G76" s="59">
        <f>COUNTIFS(Dam!E$8:E$2070, A76, Dam!H$8:H$2070,"Accepted")</f>
        <v>0</v>
      </c>
      <c r="H76" s="69">
        <f t="shared" si="0"/>
        <v>0</v>
      </c>
      <c r="I76" s="1" t="s">
        <v>442</v>
      </c>
    </row>
    <row r="77" spans="1:9" x14ac:dyDescent="0.2">
      <c r="A77" s="59" t="s">
        <v>196</v>
      </c>
      <c r="B77" s="151"/>
      <c r="C77" s="152"/>
      <c r="D77" s="60" t="s">
        <v>275</v>
      </c>
      <c r="E77" s="60" t="s">
        <v>274</v>
      </c>
      <c r="F77" s="60">
        <v>80</v>
      </c>
      <c r="G77" s="59">
        <f>COUNTIFS(Dam!E$8:E$2070, A77, Dam!H$8:H$2070,"Accepted")</f>
        <v>0</v>
      </c>
      <c r="H77" s="69">
        <f t="shared" ref="H77:H80" si="1">G77/F77</f>
        <v>0</v>
      </c>
      <c r="I77" s="1" t="s">
        <v>442</v>
      </c>
    </row>
    <row r="78" spans="1:9" ht="28.5" x14ac:dyDescent="0.2">
      <c r="A78" s="59" t="s">
        <v>197</v>
      </c>
      <c r="B78" s="151"/>
      <c r="C78" s="152"/>
      <c r="D78" s="60" t="s">
        <v>278</v>
      </c>
      <c r="E78" s="60" t="s">
        <v>274</v>
      </c>
      <c r="F78" s="60">
        <v>80</v>
      </c>
      <c r="G78" s="59">
        <f>COUNTIFS(Dam!E$8:E$2070, A78, Dam!H$8:H$2070,"Accepted")</f>
        <v>0</v>
      </c>
      <c r="H78" s="69">
        <f t="shared" si="1"/>
        <v>0</v>
      </c>
    </row>
    <row r="79" spans="1:9" ht="15" x14ac:dyDescent="0.2">
      <c r="A79" s="59"/>
      <c r="B79" s="62"/>
      <c r="C79" s="150" t="s">
        <v>279</v>
      </c>
      <c r="D79" s="150"/>
      <c r="E79" s="150"/>
      <c r="F79" s="62"/>
      <c r="G79" s="62"/>
      <c r="H79" s="62"/>
      <c r="I79" s="62"/>
    </row>
    <row r="80" spans="1:9" x14ac:dyDescent="0.2">
      <c r="A80" s="59" t="s">
        <v>198</v>
      </c>
      <c r="B80" s="151"/>
      <c r="C80" s="152" t="s">
        <v>127</v>
      </c>
      <c r="D80" s="60" t="s">
        <v>280</v>
      </c>
      <c r="E80" s="60" t="s">
        <v>213</v>
      </c>
      <c r="F80" s="60">
        <v>80</v>
      </c>
      <c r="G80" s="59">
        <f>COUNTIFS(Dam!E$8:E$2070, A80, Dam!H$8:H$2070,"Accepted")</f>
        <v>0</v>
      </c>
      <c r="H80" s="69">
        <f t="shared" si="1"/>
        <v>0</v>
      </c>
      <c r="I80" s="1" t="s">
        <v>449</v>
      </c>
    </row>
    <row r="81" spans="1:16" x14ac:dyDescent="0.2">
      <c r="A81" s="59" t="s">
        <v>199</v>
      </c>
      <c r="B81" s="151"/>
      <c r="C81" s="152"/>
      <c r="D81" s="60" t="s">
        <v>281</v>
      </c>
      <c r="E81" s="60" t="s">
        <v>282</v>
      </c>
      <c r="F81" s="60">
        <v>80</v>
      </c>
      <c r="G81" s="59">
        <f>COUNTIFS(Dam!E$8:E$2070, A81, Dam!H$8:H$2070,"Accepted")</f>
        <v>0</v>
      </c>
      <c r="H81" s="69">
        <f>G81/F81</f>
        <v>0</v>
      </c>
      <c r="I81" s="1" t="s">
        <v>448</v>
      </c>
    </row>
    <row r="82" spans="1:16" ht="15" x14ac:dyDescent="0.25">
      <c r="A82" s="59"/>
      <c r="B82" s="59"/>
      <c r="C82" s="59"/>
      <c r="D82" s="65"/>
      <c r="E82" s="65" t="s">
        <v>118</v>
      </c>
      <c r="F82" s="65">
        <f>COUNTA(F12:F81)</f>
        <v>65</v>
      </c>
      <c r="G82" s="65">
        <f t="shared" ref="G82" si="2">SUM(G12:G81)</f>
        <v>492</v>
      </c>
      <c r="H82" s="64">
        <f>G82/F83</f>
        <v>9.4615384615384615E-2</v>
      </c>
    </row>
    <row r="83" spans="1:16" ht="15" x14ac:dyDescent="0.25">
      <c r="E83" s="100" t="s">
        <v>203</v>
      </c>
      <c r="F83" s="2">
        <f>F82*80</f>
        <v>5200</v>
      </c>
      <c r="K83" s="95"/>
      <c r="L83" s="95"/>
      <c r="M83" s="95"/>
    </row>
    <row r="84" spans="1:16" ht="15" customHeight="1" x14ac:dyDescent="0.25">
      <c r="H84" s="19"/>
      <c r="I84" s="99"/>
      <c r="N84" s="1"/>
      <c r="O84" s="1"/>
      <c r="P84" s="1"/>
    </row>
    <row r="85" spans="1:16" ht="15" x14ac:dyDescent="0.25">
      <c r="H85" s="97" t="s">
        <v>451</v>
      </c>
      <c r="I85" s="97" t="s">
        <v>446</v>
      </c>
      <c r="N85" s="1"/>
      <c r="O85" s="1"/>
      <c r="P85" s="1"/>
    </row>
    <row r="86" spans="1:16" x14ac:dyDescent="0.2">
      <c r="H86" s="3" t="s">
        <v>443</v>
      </c>
      <c r="I86" s="3">
        <f>COUNTIF($I$12:$I$81,"ex")</f>
        <v>17</v>
      </c>
      <c r="N86" s="1"/>
      <c r="O86" s="1"/>
      <c r="P86" s="1"/>
    </row>
    <row r="87" spans="1:16" x14ac:dyDescent="0.2">
      <c r="H87" s="3" t="s">
        <v>440</v>
      </c>
      <c r="I87" s="3">
        <f>COUNTIF($I$12:$I$81,"la")</f>
        <v>5</v>
      </c>
      <c r="N87" s="1"/>
      <c r="O87" s="1"/>
      <c r="P87" s="1"/>
    </row>
    <row r="88" spans="1:16" x14ac:dyDescent="0.2">
      <c r="H88" s="3" t="s">
        <v>237</v>
      </c>
      <c r="I88" s="3">
        <f>COUNTIF($I$12:$I$81,"do")</f>
        <v>14</v>
      </c>
      <c r="N88" s="1"/>
      <c r="O88" s="1"/>
      <c r="P88" s="1"/>
    </row>
    <row r="89" spans="1:16" x14ac:dyDescent="0.2">
      <c r="H89" s="3" t="s">
        <v>444</v>
      </c>
      <c r="I89" s="3">
        <f>COUNTIF($I$12:$I$81,"tr")</f>
        <v>9</v>
      </c>
      <c r="N89" s="1"/>
      <c r="O89" s="1"/>
      <c r="P89" s="1"/>
    </row>
    <row r="90" spans="1:16" x14ac:dyDescent="0.2">
      <c r="H90" s="3" t="s">
        <v>450</v>
      </c>
      <c r="I90" s="3">
        <f>COUNTIF($I$12:$I$81,"gr")</f>
        <v>5</v>
      </c>
      <c r="N90" s="1"/>
      <c r="O90" s="1"/>
      <c r="P90" s="1"/>
    </row>
    <row r="91" spans="1:16" ht="15" x14ac:dyDescent="0.25">
      <c r="H91" s="97" t="s">
        <v>118</v>
      </c>
      <c r="I91" s="96">
        <f>SUM(I86:I90)</f>
        <v>50</v>
      </c>
      <c r="N91" s="1"/>
      <c r="O91" s="1"/>
      <c r="P91" s="1"/>
    </row>
    <row r="92" spans="1:16" x14ac:dyDescent="0.2">
      <c r="N92" s="1"/>
      <c r="O92" s="1"/>
      <c r="P92" s="1"/>
    </row>
    <row r="93" spans="1:16" x14ac:dyDescent="0.2">
      <c r="N93" s="1"/>
      <c r="O93" s="1"/>
      <c r="P93" s="1"/>
    </row>
    <row r="94" spans="1:16" x14ac:dyDescent="0.2">
      <c r="N94" s="1"/>
      <c r="O94" s="1"/>
      <c r="P94" s="1"/>
    </row>
    <row r="95" spans="1:16" x14ac:dyDescent="0.2">
      <c r="N95" s="1"/>
      <c r="O95" s="1"/>
      <c r="P95" s="1"/>
    </row>
    <row r="96" spans="1:16" x14ac:dyDescent="0.2">
      <c r="N96" s="1"/>
      <c r="O96" s="1"/>
      <c r="P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mergeCells count="55">
    <mergeCell ref="B22:B30"/>
    <mergeCell ref="C22:C30"/>
    <mergeCell ref="D22:D23"/>
    <mergeCell ref="D24:D26"/>
    <mergeCell ref="D27:D28"/>
    <mergeCell ref="D29:D30"/>
    <mergeCell ref="J9:M9"/>
    <mergeCell ref="B12:B21"/>
    <mergeCell ref="C12:C21"/>
    <mergeCell ref="D12:D14"/>
    <mergeCell ref="D15:D16"/>
    <mergeCell ref="D17:D18"/>
    <mergeCell ref="D19:D21"/>
    <mergeCell ref="A9:H9"/>
    <mergeCell ref="A10:H10"/>
    <mergeCell ref="B31:B34"/>
    <mergeCell ref="C31:C34"/>
    <mergeCell ref="D32:D34"/>
    <mergeCell ref="C35:E35"/>
    <mergeCell ref="B36:B49"/>
    <mergeCell ref="C36:C39"/>
    <mergeCell ref="D36:D37"/>
    <mergeCell ref="D38:D39"/>
    <mergeCell ref="C40:C43"/>
    <mergeCell ref="D40:D41"/>
    <mergeCell ref="D42:D43"/>
    <mergeCell ref="C44:C49"/>
    <mergeCell ref="D44:D46"/>
    <mergeCell ref="D47:D49"/>
    <mergeCell ref="D57:D58"/>
    <mergeCell ref="C59:E59"/>
    <mergeCell ref="B60:B61"/>
    <mergeCell ref="C60:C61"/>
    <mergeCell ref="B50:B51"/>
    <mergeCell ref="C50:C52"/>
    <mergeCell ref="D51:D52"/>
    <mergeCell ref="B53:B55"/>
    <mergeCell ref="C53:C55"/>
    <mergeCell ref="D54:D55"/>
    <mergeCell ref="E3:F3"/>
    <mergeCell ref="C79:E79"/>
    <mergeCell ref="B80:B81"/>
    <mergeCell ref="C80:C81"/>
    <mergeCell ref="B71:B72"/>
    <mergeCell ref="C71:C72"/>
    <mergeCell ref="C73:E73"/>
    <mergeCell ref="B74:B78"/>
    <mergeCell ref="C76:C78"/>
    <mergeCell ref="B62:B64"/>
    <mergeCell ref="C62:C64"/>
    <mergeCell ref="B65:B66"/>
    <mergeCell ref="C65:C66"/>
    <mergeCell ref="C68:E68"/>
    <mergeCell ref="B56:B58"/>
    <mergeCell ref="C56:C58"/>
  </mergeCells>
  <conditionalFormatting sqref="G12:G34 G36:G58 G60:G67 G80:G81 G74:G78 G69:G72">
    <cfRule type="dataBar" priority="2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{AC3B2E5F-622F-4CC7-8B76-0F4B4698AB05}</x14:id>
        </ext>
      </extLst>
    </cfRule>
  </conditionalFormatting>
  <conditionalFormatting sqref="H12:H34 H36:H58 H60:H67 H74:H78 H69:H72">
    <cfRule type="dataBar" priority="1">
      <dataBar>
        <cfvo type="min"/>
        <cfvo type="percent" val="100"/>
        <color rgb="FF63C384"/>
      </dataBar>
      <extLst>
        <ext xmlns:x14="http://schemas.microsoft.com/office/spreadsheetml/2009/9/main" uri="{B025F937-C7B1-47D3-B67F-A62EFF666E3E}">
          <x14:id>{C6279EB3-DF82-4458-997D-E59E2015C79E}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72" orientation="portrait" r:id="rId1"/>
  <rowBreaks count="2" manualBreakCount="2">
    <brk id="34" max="7" man="1"/>
    <brk id="58" max="7" man="1"/>
  </rowBreaks>
  <colBreaks count="1" manualBreakCount="1">
    <brk id="8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3B2E5F-622F-4CC7-8B76-0F4B4698AB05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G12:G34 G36:G58 G60:G67 G80:G81 G74:G78 G69:G72</xm:sqref>
        </x14:conditionalFormatting>
        <x14:conditionalFormatting xmlns:xm="http://schemas.microsoft.com/office/excel/2006/main">
          <x14:cfRule type="dataBar" id="{C6279EB3-DF82-4458-997D-E59E2015C79E}">
            <x14:dataBar minLength="0" maxLength="100" border="1" gradient="0" direction="leftToRight" negativeBarBorderColorSameAsPositive="0">
              <x14:cfvo type="autoMin"/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H12:H34 H36:H58 H60:H67 H74:H78 H69:H72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4E17-F169-4F0D-AE19-56BC12C7DD5C}">
  <dimension ref="A1:S56"/>
  <sheetViews>
    <sheetView view="pageBreakPreview" topLeftCell="A20" zoomScale="85" zoomScaleNormal="100" zoomScaleSheetLayoutView="85" workbookViewId="0">
      <selection activeCell="H47" sqref="A9:H47"/>
    </sheetView>
  </sheetViews>
  <sheetFormatPr defaultColWidth="9.140625" defaultRowHeight="15" x14ac:dyDescent="0.25"/>
  <cols>
    <col min="1" max="1" width="5.85546875" style="35" bestFit="1" customWidth="1"/>
    <col min="2" max="2" width="10.85546875" style="35" customWidth="1"/>
    <col min="3" max="3" width="14.140625" style="35" customWidth="1"/>
    <col min="4" max="4" width="18.140625" style="35" customWidth="1"/>
    <col min="5" max="5" width="35" style="35" customWidth="1"/>
    <col min="6" max="6" width="15.140625" style="35" customWidth="1"/>
    <col min="7" max="7" width="10.7109375" style="35" customWidth="1"/>
    <col min="8" max="8" width="11.85546875" style="35" customWidth="1"/>
    <col min="9" max="9" width="10.140625" style="35" bestFit="1" customWidth="1"/>
    <col min="10" max="11" width="9.140625" style="35"/>
    <col min="12" max="12" width="10.42578125" style="35" bestFit="1" customWidth="1"/>
    <col min="13" max="14" width="9.140625" style="35"/>
    <col min="15" max="15" width="11.5703125" style="35" bestFit="1" customWidth="1"/>
    <col min="16" max="16384" width="9.140625" style="35"/>
  </cols>
  <sheetData>
    <row r="1" spans="1:19" x14ac:dyDescent="0.25">
      <c r="D1" s="42"/>
      <c r="E1" s="43" t="s">
        <v>351</v>
      </c>
      <c r="F1" s="44"/>
      <c r="H1" s="40"/>
    </row>
    <row r="2" spans="1:19" x14ac:dyDescent="0.25">
      <c r="D2" s="42"/>
      <c r="E2" s="43" t="s">
        <v>110</v>
      </c>
      <c r="F2" s="44"/>
      <c r="H2" s="40"/>
    </row>
    <row r="3" spans="1:19" ht="28.5" customHeight="1" x14ac:dyDescent="0.25">
      <c r="D3" s="45" t="s">
        <v>352</v>
      </c>
      <c r="E3" s="149" t="s">
        <v>109</v>
      </c>
      <c r="F3" s="149"/>
      <c r="H3" s="40"/>
    </row>
    <row r="4" spans="1:19" x14ac:dyDescent="0.25">
      <c r="D4" s="45" t="s">
        <v>353</v>
      </c>
      <c r="E4" s="43" t="s">
        <v>354</v>
      </c>
      <c r="F4" s="46"/>
      <c r="H4" s="40"/>
    </row>
    <row r="5" spans="1:19" x14ac:dyDescent="0.25">
      <c r="D5" s="45" t="s">
        <v>111</v>
      </c>
      <c r="E5" s="43" t="s">
        <v>112</v>
      </c>
      <c r="F5" s="46"/>
      <c r="H5" s="40"/>
    </row>
    <row r="6" spans="1:19" x14ac:dyDescent="0.25">
      <c r="D6" s="45" t="s">
        <v>113</v>
      </c>
      <c r="E6" s="43" t="s">
        <v>114</v>
      </c>
      <c r="F6" s="46"/>
      <c r="H6" s="40"/>
      <c r="I6" s="43"/>
    </row>
    <row r="7" spans="1:19" x14ac:dyDescent="0.25">
      <c r="D7" s="45" t="s">
        <v>355</v>
      </c>
      <c r="E7" s="43" t="s">
        <v>356</v>
      </c>
      <c r="F7" s="46"/>
      <c r="H7" s="40"/>
      <c r="I7" s="43"/>
    </row>
    <row r="9" spans="1:19" ht="15" customHeight="1" x14ac:dyDescent="0.25">
      <c r="A9" s="70"/>
      <c r="B9" s="170" t="s">
        <v>286</v>
      </c>
      <c r="C9" s="171"/>
      <c r="D9" s="171"/>
      <c r="E9" s="171"/>
      <c r="F9" s="171"/>
      <c r="G9" s="171"/>
      <c r="H9" s="171"/>
      <c r="I9" s="142"/>
    </row>
    <row r="10" spans="1:19" ht="15" customHeight="1" x14ac:dyDescent="0.25">
      <c r="A10" s="83"/>
      <c r="B10" s="172" t="s">
        <v>287</v>
      </c>
      <c r="C10" s="173"/>
      <c r="D10" s="173"/>
      <c r="E10" s="173"/>
      <c r="F10" s="173"/>
      <c r="G10" s="173"/>
      <c r="H10" s="173"/>
      <c r="I10" s="143"/>
      <c r="K10" s="163" t="s">
        <v>119</v>
      </c>
      <c r="L10" s="164"/>
      <c r="M10" s="164"/>
      <c r="N10" s="165"/>
    </row>
    <row r="11" spans="1:19" ht="30" x14ac:dyDescent="0.25">
      <c r="A11" s="76" t="s">
        <v>33</v>
      </c>
      <c r="B11" s="84" t="s">
        <v>200</v>
      </c>
      <c r="C11" s="84" t="s">
        <v>288</v>
      </c>
      <c r="D11" s="84" t="s">
        <v>202</v>
      </c>
      <c r="E11" s="84" t="s">
        <v>289</v>
      </c>
      <c r="F11" s="84" t="s">
        <v>438</v>
      </c>
      <c r="G11" s="49" t="s">
        <v>439</v>
      </c>
      <c r="H11" s="49" t="s">
        <v>285</v>
      </c>
      <c r="I11" s="49" t="s">
        <v>290</v>
      </c>
      <c r="K11" s="85" t="s">
        <v>116</v>
      </c>
      <c r="L11" s="85" t="s">
        <v>18</v>
      </c>
      <c r="M11" s="85" t="s">
        <v>24</v>
      </c>
      <c r="N11" s="85" t="s">
        <v>117</v>
      </c>
    </row>
    <row r="12" spans="1:19" x14ac:dyDescent="0.25">
      <c r="A12" s="53" t="s">
        <v>45</v>
      </c>
      <c r="B12" s="168"/>
      <c r="C12" s="168" t="s">
        <v>204</v>
      </c>
      <c r="D12" s="168" t="s">
        <v>291</v>
      </c>
      <c r="E12" s="51" t="s">
        <v>292</v>
      </c>
      <c r="F12" s="51">
        <v>80</v>
      </c>
      <c r="G12" s="53">
        <f>COUNTIFS(Irrigation!E$8:E$1022,IrrigationSummary!A12,Irrigation!H$8:H$1022,"Accepted")</f>
        <v>45</v>
      </c>
      <c r="H12" s="86">
        <f>G12/F12</f>
        <v>0.5625</v>
      </c>
      <c r="I12" s="53"/>
      <c r="J12" s="35" t="s">
        <v>447</v>
      </c>
      <c r="K12" s="85">
        <f>COUNTA(Irrigation!C$8:C102)</f>
        <v>95</v>
      </c>
      <c r="L12" s="85">
        <f>COUNTIF(Irrigation!H$8:H100,"Accepted")</f>
        <v>86</v>
      </c>
      <c r="M12" s="85">
        <f>COUNTIF(Irrigation!H$8:H100,"Rejected")</f>
        <v>7</v>
      </c>
      <c r="N12" s="85">
        <f>M12/K12*100</f>
        <v>7.3684210526315779</v>
      </c>
    </row>
    <row r="13" spans="1:19" x14ac:dyDescent="0.25">
      <c r="A13" s="53" t="s">
        <v>294</v>
      </c>
      <c r="B13" s="168"/>
      <c r="C13" s="168"/>
      <c r="D13" s="168"/>
      <c r="E13" s="51" t="s">
        <v>293</v>
      </c>
      <c r="F13" s="51">
        <v>80</v>
      </c>
      <c r="G13" s="53">
        <f>COUNTIFS(Irrigation!E$8:E$1022,IrrigationSummary!A13,Irrigation!H$8:H$1022,"Accepted")</f>
        <v>0</v>
      </c>
      <c r="H13" s="86">
        <f t="shared" ref="H13:H46" si="0">G13/F13</f>
        <v>0</v>
      </c>
      <c r="I13" s="53"/>
      <c r="J13" s="35" t="s">
        <v>448</v>
      </c>
    </row>
    <row r="14" spans="1:19" x14ac:dyDescent="0.25">
      <c r="A14" s="53" t="s">
        <v>295</v>
      </c>
      <c r="B14" s="168"/>
      <c r="C14" s="168"/>
      <c r="D14" s="168"/>
      <c r="E14" s="51" t="s">
        <v>208</v>
      </c>
      <c r="F14" s="51">
        <v>80</v>
      </c>
      <c r="G14" s="53">
        <f>COUNTIFS(Irrigation!E$8:E$1022,IrrigationSummary!A14,Irrigation!H$8:H$1022,"Accepted")</f>
        <v>0</v>
      </c>
      <c r="H14" s="86">
        <f t="shared" si="0"/>
        <v>0</v>
      </c>
      <c r="I14" s="53"/>
      <c r="J14" s="35" t="s">
        <v>442</v>
      </c>
    </row>
    <row r="15" spans="1:19" x14ac:dyDescent="0.25">
      <c r="A15" s="53" t="s">
        <v>101</v>
      </c>
      <c r="B15" s="168"/>
      <c r="C15" s="168"/>
      <c r="D15" s="168" t="s">
        <v>267</v>
      </c>
      <c r="E15" s="51" t="s">
        <v>292</v>
      </c>
      <c r="F15" s="51">
        <v>80</v>
      </c>
      <c r="G15" s="53">
        <f>COUNTIFS(Irrigation!E$8:E$1022,IrrigationSummary!A15,Irrigation!H$8:H$1022,"Accepted")</f>
        <v>21</v>
      </c>
      <c r="H15" s="86">
        <f t="shared" si="0"/>
        <v>0.26250000000000001</v>
      </c>
      <c r="I15" s="53"/>
      <c r="J15" s="35" t="s">
        <v>447</v>
      </c>
      <c r="K15" s="35">
        <f>COUNTIFS(Dam!E$8:E$2070, A12, Dam!H$8:H$2070,"Accepted")</f>
        <v>0</v>
      </c>
    </row>
    <row r="16" spans="1:19" s="41" customFormat="1" x14ac:dyDescent="0.25">
      <c r="A16" s="53" t="s">
        <v>35</v>
      </c>
      <c r="B16" s="168"/>
      <c r="C16" s="168"/>
      <c r="D16" s="168"/>
      <c r="E16" s="51" t="s">
        <v>210</v>
      </c>
      <c r="F16" s="51">
        <v>80</v>
      </c>
      <c r="G16" s="53">
        <f>COUNTIFS(Irrigation!E$8:E$1022,IrrigationSummary!A16,Irrigation!H$8:H$1022,"Accepted")</f>
        <v>4</v>
      </c>
      <c r="H16" s="86">
        <f t="shared" si="0"/>
        <v>0.05</v>
      </c>
      <c r="I16" s="53"/>
      <c r="J16" s="41" t="s">
        <v>441</v>
      </c>
      <c r="P16" s="35"/>
      <c r="Q16" s="35"/>
      <c r="R16" s="35"/>
      <c r="S16" s="35"/>
    </row>
    <row r="17" spans="1:19" x14ac:dyDescent="0.25">
      <c r="A17" s="53" t="s">
        <v>296</v>
      </c>
      <c r="B17" s="167"/>
      <c r="C17" s="168"/>
      <c r="D17" s="168" t="s">
        <v>211</v>
      </c>
      <c r="E17" s="51" t="s">
        <v>292</v>
      </c>
      <c r="F17" s="51">
        <v>80</v>
      </c>
      <c r="G17" s="53">
        <f>COUNTIFS(Irrigation!E$8:E$1022,IrrigationSummary!A17,Irrigation!H$8:H$1022,"Accepted")</f>
        <v>0</v>
      </c>
      <c r="H17" s="86">
        <f t="shared" si="0"/>
        <v>0</v>
      </c>
      <c r="I17" s="53"/>
      <c r="J17" s="35" t="s">
        <v>447</v>
      </c>
    </row>
    <row r="18" spans="1:19" x14ac:dyDescent="0.25">
      <c r="A18" s="53" t="s">
        <v>297</v>
      </c>
      <c r="B18" s="167"/>
      <c r="C18" s="168"/>
      <c r="D18" s="168"/>
      <c r="E18" s="51" t="s">
        <v>210</v>
      </c>
      <c r="F18" s="51">
        <v>80</v>
      </c>
      <c r="G18" s="53">
        <f>COUNTIFS(Irrigation!E$8:E$1022,IrrigationSummary!A18,Irrigation!H$8:H$1022,"Accepted")</f>
        <v>0</v>
      </c>
      <c r="H18" s="86">
        <f t="shared" si="0"/>
        <v>0</v>
      </c>
      <c r="I18" s="53"/>
      <c r="J18" s="35" t="s">
        <v>441</v>
      </c>
    </row>
    <row r="19" spans="1:19" x14ac:dyDescent="0.25">
      <c r="A19" s="53" t="s">
        <v>36</v>
      </c>
      <c r="B19" s="167"/>
      <c r="C19" s="168"/>
      <c r="D19" s="168" t="s">
        <v>212</v>
      </c>
      <c r="E19" s="51" t="s">
        <v>213</v>
      </c>
      <c r="F19" s="51">
        <v>80</v>
      </c>
      <c r="G19" s="53">
        <f>COUNTIFS(Irrigation!E$8:E$1022,IrrigationSummary!A19,Irrigation!H$8:H$1022,"Accepted")</f>
        <v>62</v>
      </c>
      <c r="H19" s="86">
        <f t="shared" si="0"/>
        <v>0.77500000000000002</v>
      </c>
      <c r="I19" s="53"/>
      <c r="J19" s="35" t="s">
        <v>449</v>
      </c>
    </row>
    <row r="20" spans="1:19" x14ac:dyDescent="0.25">
      <c r="A20" s="53" t="s">
        <v>41</v>
      </c>
      <c r="B20" s="167"/>
      <c r="C20" s="168"/>
      <c r="D20" s="168"/>
      <c r="E20" s="51" t="s">
        <v>214</v>
      </c>
      <c r="F20" s="51">
        <v>80</v>
      </c>
      <c r="G20" s="53">
        <f>COUNTIFS(Irrigation!E$8:E$1022,IrrigationSummary!A20,Irrigation!H$8:H$1022,"Accepted")</f>
        <v>76</v>
      </c>
      <c r="H20" s="86">
        <f t="shared" si="0"/>
        <v>0.95</v>
      </c>
      <c r="I20" s="53"/>
      <c r="J20" s="35" t="s">
        <v>449</v>
      </c>
      <c r="P20" s="41"/>
      <c r="Q20" s="41"/>
      <c r="R20" s="41"/>
      <c r="S20" s="41"/>
    </row>
    <row r="21" spans="1:19" x14ac:dyDescent="0.25">
      <c r="A21" s="53" t="s">
        <v>88</v>
      </c>
      <c r="B21" s="167"/>
      <c r="C21" s="168"/>
      <c r="D21" s="168"/>
      <c r="E21" s="51" t="s">
        <v>87</v>
      </c>
      <c r="F21" s="51">
        <v>80</v>
      </c>
      <c r="G21" s="53">
        <f>COUNTIFS(Irrigation!E$8:E$1022,IrrigationSummary!A21,Irrigation!H$8:H$1022,"Accepted")</f>
        <v>1</v>
      </c>
      <c r="H21" s="86">
        <f t="shared" si="0"/>
        <v>1.2500000000000001E-2</v>
      </c>
      <c r="I21" s="53"/>
      <c r="J21" s="35" t="s">
        <v>449</v>
      </c>
    </row>
    <row r="22" spans="1:19" x14ac:dyDescent="0.25">
      <c r="A22" s="53"/>
      <c r="B22" s="87"/>
      <c r="C22" s="169" t="s">
        <v>298</v>
      </c>
      <c r="D22" s="169"/>
      <c r="E22" s="169"/>
      <c r="F22" s="87"/>
      <c r="G22" s="87"/>
      <c r="H22" s="87"/>
      <c r="I22" s="87"/>
    </row>
    <row r="23" spans="1:19" x14ac:dyDescent="0.25">
      <c r="A23" s="53" t="s">
        <v>57</v>
      </c>
      <c r="B23" s="167"/>
      <c r="C23" s="168" t="s">
        <v>299</v>
      </c>
      <c r="D23" s="168" t="s">
        <v>300</v>
      </c>
      <c r="E23" s="51" t="s">
        <v>292</v>
      </c>
      <c r="F23" s="51">
        <v>80</v>
      </c>
      <c r="G23" s="53">
        <f>COUNTIFS(Irrigation!E$8:E$1022,IrrigationSummary!A23,Irrigation!H$8:H$1022,"Accepted")</f>
        <v>27</v>
      </c>
      <c r="H23" s="86">
        <f t="shared" si="0"/>
        <v>0.33750000000000002</v>
      </c>
      <c r="I23" s="53"/>
      <c r="J23" s="35" t="s">
        <v>447</v>
      </c>
    </row>
    <row r="24" spans="1:19" x14ac:dyDescent="0.25">
      <c r="A24" s="53" t="s">
        <v>302</v>
      </c>
      <c r="B24" s="167"/>
      <c r="C24" s="168"/>
      <c r="D24" s="168"/>
      <c r="E24" s="51" t="s">
        <v>301</v>
      </c>
      <c r="F24" s="51">
        <v>80</v>
      </c>
      <c r="G24" s="53">
        <f>COUNTIFS(Irrigation!E$8:E$1022,IrrigationSummary!A24,Irrigation!H$8:H$1022,"Accepted")</f>
        <v>0</v>
      </c>
      <c r="H24" s="86">
        <f t="shared" si="0"/>
        <v>0</v>
      </c>
      <c r="I24" s="53"/>
      <c r="J24" s="35" t="s">
        <v>448</v>
      </c>
    </row>
    <row r="25" spans="1:19" x14ac:dyDescent="0.25">
      <c r="A25" s="53" t="s">
        <v>304</v>
      </c>
      <c r="B25" s="167"/>
      <c r="C25" s="168"/>
      <c r="D25" s="168"/>
      <c r="E25" s="51" t="s">
        <v>303</v>
      </c>
      <c r="F25" s="51">
        <v>80</v>
      </c>
      <c r="G25" s="53">
        <f>COUNTIFS(Irrigation!E$8:E$1022,IrrigationSummary!A25,Irrigation!H$8:H$1022,"Accepted")</f>
        <v>0</v>
      </c>
      <c r="H25" s="86">
        <f t="shared" si="0"/>
        <v>0</v>
      </c>
      <c r="I25" s="53"/>
      <c r="J25" s="35" t="s">
        <v>442</v>
      </c>
    </row>
    <row r="26" spans="1:19" x14ac:dyDescent="0.25">
      <c r="A26" s="53" t="s">
        <v>306</v>
      </c>
      <c r="B26" s="167"/>
      <c r="C26" s="168"/>
      <c r="D26" s="168" t="s">
        <v>305</v>
      </c>
      <c r="E26" s="51" t="s">
        <v>292</v>
      </c>
      <c r="F26" s="51">
        <v>80</v>
      </c>
      <c r="G26" s="53">
        <f>COUNTIFS(Irrigation!E$8:E$1022,IrrigationSummary!A26,Irrigation!H$8:H$1022,"Accepted")</f>
        <v>27</v>
      </c>
      <c r="H26" s="86">
        <f t="shared" si="0"/>
        <v>0.33750000000000002</v>
      </c>
      <c r="I26" s="53"/>
      <c r="J26" s="35" t="s">
        <v>447</v>
      </c>
    </row>
    <row r="27" spans="1:19" x14ac:dyDescent="0.25">
      <c r="A27" s="53" t="s">
        <v>307</v>
      </c>
      <c r="B27" s="167"/>
      <c r="C27" s="168"/>
      <c r="D27" s="168"/>
      <c r="E27" s="51" t="s">
        <v>301</v>
      </c>
      <c r="F27" s="51">
        <v>80</v>
      </c>
      <c r="G27" s="53">
        <f>COUNTIFS(Irrigation!E$8:E$1022,IrrigationSummary!A27,Irrigation!H$8:H$1022,"Accepted")</f>
        <v>0</v>
      </c>
      <c r="H27" s="86">
        <f t="shared" si="0"/>
        <v>0</v>
      </c>
      <c r="I27" s="53"/>
      <c r="J27" s="35" t="s">
        <v>448</v>
      </c>
    </row>
    <row r="28" spans="1:19" ht="45" x14ac:dyDescent="0.25">
      <c r="A28" s="53" t="s">
        <v>310</v>
      </c>
      <c r="B28" s="167"/>
      <c r="C28" s="168"/>
      <c r="D28" s="51" t="s">
        <v>308</v>
      </c>
      <c r="E28" s="51" t="s">
        <v>309</v>
      </c>
      <c r="F28" s="51">
        <v>80</v>
      </c>
      <c r="G28" s="53">
        <f>COUNTIFS(Irrigation!E$8:E$1022,IrrigationSummary!A28,Irrigation!H$8:H$1022,"Accepted")</f>
        <v>0</v>
      </c>
      <c r="H28" s="86">
        <f t="shared" si="0"/>
        <v>0</v>
      </c>
      <c r="I28" s="53"/>
      <c r="J28" s="35" t="s">
        <v>448</v>
      </c>
    </row>
    <row r="29" spans="1:19" x14ac:dyDescent="0.25">
      <c r="A29" s="53"/>
      <c r="B29" s="88"/>
      <c r="C29" s="166" t="s">
        <v>311</v>
      </c>
      <c r="D29" s="166"/>
      <c r="E29" s="166"/>
      <c r="F29" s="88"/>
      <c r="G29" s="88"/>
      <c r="H29" s="88"/>
      <c r="I29" s="88"/>
    </row>
    <row r="30" spans="1:19" ht="30" x14ac:dyDescent="0.25">
      <c r="A30" s="53" t="s">
        <v>314</v>
      </c>
      <c r="B30" s="167"/>
      <c r="C30" s="168" t="s">
        <v>312</v>
      </c>
      <c r="D30" s="51" t="s">
        <v>313</v>
      </c>
      <c r="E30" s="51" t="s">
        <v>255</v>
      </c>
      <c r="F30" s="51">
        <v>80</v>
      </c>
      <c r="G30" s="53">
        <f>COUNTIFS(Irrigation!E$8:E$1022,IrrigationSummary!A30,Irrigation!H$8:H$1022,"Accepted")</f>
        <v>0</v>
      </c>
      <c r="H30" s="86">
        <f t="shared" si="0"/>
        <v>0</v>
      </c>
      <c r="I30" s="53"/>
      <c r="J30" s="35" t="s">
        <v>448</v>
      </c>
    </row>
    <row r="31" spans="1:19" ht="30" x14ac:dyDescent="0.25">
      <c r="A31" s="53" t="s">
        <v>317</v>
      </c>
      <c r="B31" s="167"/>
      <c r="C31" s="168"/>
      <c r="D31" s="51" t="s">
        <v>315</v>
      </c>
      <c r="E31" s="51" t="s">
        <v>316</v>
      </c>
      <c r="F31" s="51">
        <v>80</v>
      </c>
      <c r="G31" s="53">
        <f>COUNTIFS(Irrigation!E$8:E$1022,IrrigationSummary!A31,Irrigation!H$8:H$1022,"Accepted")</f>
        <v>0</v>
      </c>
      <c r="H31" s="86">
        <f t="shared" si="0"/>
        <v>0</v>
      </c>
      <c r="I31" s="53"/>
      <c r="J31" s="35" t="s">
        <v>448</v>
      </c>
    </row>
    <row r="32" spans="1:19" x14ac:dyDescent="0.25">
      <c r="A32" s="53"/>
      <c r="B32" s="88"/>
      <c r="C32" s="166" t="s">
        <v>318</v>
      </c>
      <c r="D32" s="166"/>
      <c r="E32" s="166"/>
      <c r="F32" s="88"/>
      <c r="G32" s="88"/>
      <c r="H32" s="88"/>
      <c r="I32" s="88"/>
    </row>
    <row r="33" spans="1:10" x14ac:dyDescent="0.25">
      <c r="A33" s="53" t="s">
        <v>322</v>
      </c>
      <c r="B33" s="168"/>
      <c r="C33" s="167" t="s">
        <v>319</v>
      </c>
      <c r="D33" s="168" t="s">
        <v>320</v>
      </c>
      <c r="E33" s="58" t="s">
        <v>321</v>
      </c>
      <c r="F33" s="51">
        <v>80</v>
      </c>
      <c r="G33" s="53">
        <f>COUNTIFS(Irrigation!E$8:E$1022,IrrigationSummary!A33,Irrigation!H$8:H$1022,"Accepted")</f>
        <v>0</v>
      </c>
      <c r="H33" s="86">
        <f t="shared" si="0"/>
        <v>0</v>
      </c>
      <c r="I33" s="53"/>
      <c r="J33" s="35" t="s">
        <v>448</v>
      </c>
    </row>
    <row r="34" spans="1:10" x14ac:dyDescent="0.25">
      <c r="A34" s="53" t="s">
        <v>324</v>
      </c>
      <c r="B34" s="168"/>
      <c r="C34" s="167"/>
      <c r="D34" s="168"/>
      <c r="E34" s="58" t="s">
        <v>323</v>
      </c>
      <c r="F34" s="51">
        <v>80</v>
      </c>
      <c r="G34" s="53">
        <f>COUNTIFS(Irrigation!E$8:E$1022,IrrigationSummary!A34,Irrigation!H$8:H$1022,"Accepted")</f>
        <v>0</v>
      </c>
      <c r="H34" s="86">
        <f t="shared" si="0"/>
        <v>0</v>
      </c>
      <c r="I34" s="53"/>
      <c r="J34" s="35" t="s">
        <v>441</v>
      </c>
    </row>
    <row r="35" spans="1:10" x14ac:dyDescent="0.25">
      <c r="A35" s="53" t="s">
        <v>326</v>
      </c>
      <c r="B35" s="168"/>
      <c r="C35" s="167"/>
      <c r="D35" s="168"/>
      <c r="E35" s="58" t="s">
        <v>325</v>
      </c>
      <c r="F35" s="51">
        <v>80</v>
      </c>
      <c r="G35" s="53">
        <f>COUNTIFS(Irrigation!E$8:E$1022,IrrigationSummary!A35,Irrigation!H$8:H$1022,"Accepted")</f>
        <v>0</v>
      </c>
      <c r="H35" s="86">
        <f t="shared" si="0"/>
        <v>0</v>
      </c>
      <c r="I35" s="53"/>
      <c r="J35" s="35" t="s">
        <v>442</v>
      </c>
    </row>
    <row r="36" spans="1:10" x14ac:dyDescent="0.25">
      <c r="A36" s="53" t="s">
        <v>329</v>
      </c>
      <c r="B36" s="168"/>
      <c r="C36" s="167"/>
      <c r="D36" s="168" t="s">
        <v>327</v>
      </c>
      <c r="E36" s="58" t="s">
        <v>328</v>
      </c>
      <c r="F36" s="51">
        <v>80</v>
      </c>
      <c r="G36" s="53">
        <f>COUNTIFS(Irrigation!E$8:E$1022,IrrigationSummary!A36,Irrigation!H$8:H$1022,"Accepted")</f>
        <v>0</v>
      </c>
      <c r="H36" s="86">
        <f t="shared" si="0"/>
        <v>0</v>
      </c>
      <c r="I36" s="53"/>
      <c r="J36" s="35" t="s">
        <v>448</v>
      </c>
    </row>
    <row r="37" spans="1:10" x14ac:dyDescent="0.25">
      <c r="A37" s="53" t="s">
        <v>331</v>
      </c>
      <c r="B37" s="168"/>
      <c r="C37" s="167"/>
      <c r="D37" s="168"/>
      <c r="E37" s="58" t="s">
        <v>330</v>
      </c>
      <c r="F37" s="51">
        <v>80</v>
      </c>
      <c r="G37" s="53">
        <f>COUNTIFS(Irrigation!E$8:E$1022,IrrigationSummary!A37,Irrigation!H$8:H$1022,"Accepted")</f>
        <v>0</v>
      </c>
      <c r="H37" s="86">
        <f t="shared" si="0"/>
        <v>0</v>
      </c>
      <c r="I37" s="53"/>
      <c r="J37" s="35" t="s">
        <v>441</v>
      </c>
    </row>
    <row r="38" spans="1:10" x14ac:dyDescent="0.25">
      <c r="A38" s="53" t="s">
        <v>332</v>
      </c>
      <c r="B38" s="168"/>
      <c r="C38" s="167"/>
      <c r="D38" s="168"/>
      <c r="E38" s="58" t="s">
        <v>325</v>
      </c>
      <c r="F38" s="51">
        <v>80</v>
      </c>
      <c r="G38" s="53">
        <f>COUNTIFS(Irrigation!E$8:E$1022,IrrigationSummary!A38,Irrigation!H$8:H$1022,"Accepted")</f>
        <v>0</v>
      </c>
      <c r="H38" s="86">
        <f t="shared" si="0"/>
        <v>0</v>
      </c>
      <c r="I38" s="53"/>
      <c r="J38" s="35" t="s">
        <v>442</v>
      </c>
    </row>
    <row r="39" spans="1:10" x14ac:dyDescent="0.25">
      <c r="A39" s="53" t="s">
        <v>49</v>
      </c>
      <c r="B39" s="168"/>
      <c r="C39" s="168" t="s">
        <v>333</v>
      </c>
      <c r="D39" s="168" t="s">
        <v>273</v>
      </c>
      <c r="E39" s="58" t="s">
        <v>334</v>
      </c>
      <c r="F39" s="51">
        <v>80</v>
      </c>
      <c r="G39" s="53">
        <f>COUNTIFS(Irrigation!E$8:E$1022,IrrigationSummary!A39,Irrigation!H$8:H$1022,"Accepted")</f>
        <v>93</v>
      </c>
      <c r="H39" s="86">
        <f t="shared" si="0"/>
        <v>1.1625000000000001</v>
      </c>
      <c r="I39" s="53"/>
      <c r="J39" s="35" t="s">
        <v>442</v>
      </c>
    </row>
    <row r="40" spans="1:10" x14ac:dyDescent="0.25">
      <c r="A40" s="53" t="s">
        <v>336</v>
      </c>
      <c r="B40" s="168"/>
      <c r="C40" s="168"/>
      <c r="D40" s="168"/>
      <c r="E40" s="58" t="s">
        <v>335</v>
      </c>
      <c r="F40" s="51">
        <v>80</v>
      </c>
      <c r="G40" s="53">
        <f>COUNTIFS(Irrigation!E$8:E$1022,IrrigationSummary!A40,Irrigation!H$8:H$1022,"Accepted")</f>
        <v>0</v>
      </c>
      <c r="H40" s="86">
        <f t="shared" si="0"/>
        <v>0</v>
      </c>
      <c r="I40" s="53"/>
      <c r="J40" s="35" t="s">
        <v>449</v>
      </c>
    </row>
    <row r="41" spans="1:10" ht="30" x14ac:dyDescent="0.25">
      <c r="A41" s="53" t="s">
        <v>339</v>
      </c>
      <c r="B41" s="168"/>
      <c r="C41" s="168"/>
      <c r="D41" s="51" t="s">
        <v>337</v>
      </c>
      <c r="E41" s="58" t="s">
        <v>338</v>
      </c>
      <c r="F41" s="51">
        <v>80</v>
      </c>
      <c r="G41" s="53">
        <f>COUNTIFS(Irrigation!E$8:E$1022,IrrigationSummary!A41,Irrigation!H$8:H$1022,"Accepted")</f>
        <v>0</v>
      </c>
      <c r="H41" s="86">
        <f t="shared" si="0"/>
        <v>0</v>
      </c>
      <c r="I41" s="53"/>
      <c r="J41" s="35" t="s">
        <v>442</v>
      </c>
    </row>
    <row r="42" spans="1:10" x14ac:dyDescent="0.25">
      <c r="A42" s="53"/>
      <c r="B42" s="88"/>
      <c r="C42" s="166" t="s">
        <v>340</v>
      </c>
      <c r="D42" s="166"/>
      <c r="E42" s="166"/>
      <c r="F42" s="88"/>
      <c r="G42" s="88"/>
      <c r="H42" s="88"/>
      <c r="I42" s="88"/>
    </row>
    <row r="43" spans="1:10" x14ac:dyDescent="0.25">
      <c r="A43" s="53" t="s">
        <v>343</v>
      </c>
      <c r="B43" s="168"/>
      <c r="C43" s="51" t="s">
        <v>341</v>
      </c>
      <c r="D43" s="51"/>
      <c r="E43" s="58" t="s">
        <v>342</v>
      </c>
      <c r="F43" s="51">
        <v>80</v>
      </c>
      <c r="G43" s="53">
        <f>COUNTIFS(Irrigation!E$8:E$1022,IrrigationSummary!A43,Irrigation!H$8:H$1022,"Accepted")</f>
        <v>0</v>
      </c>
      <c r="H43" s="86">
        <f t="shared" si="0"/>
        <v>0</v>
      </c>
      <c r="I43" s="53"/>
      <c r="J43" s="35" t="s">
        <v>442</v>
      </c>
    </row>
    <row r="44" spans="1:10" ht="30" x14ac:dyDescent="0.25">
      <c r="A44" s="53" t="s">
        <v>345</v>
      </c>
      <c r="B44" s="168"/>
      <c r="C44" s="51" t="s">
        <v>344</v>
      </c>
      <c r="D44" s="51"/>
      <c r="E44" s="58" t="s">
        <v>342</v>
      </c>
      <c r="F44" s="51">
        <v>80</v>
      </c>
      <c r="G44" s="53">
        <f>COUNTIFS(Irrigation!E$8:E$1022,IrrigationSummary!A44,Irrigation!H$8:H$1022,"Accepted")</f>
        <v>0</v>
      </c>
      <c r="H44" s="86">
        <f t="shared" si="0"/>
        <v>0</v>
      </c>
      <c r="I44" s="53"/>
      <c r="J44" s="35" t="s">
        <v>442</v>
      </c>
    </row>
    <row r="45" spans="1:10" x14ac:dyDescent="0.25">
      <c r="A45" s="53"/>
      <c r="B45" s="87"/>
      <c r="C45" s="169" t="s">
        <v>346</v>
      </c>
      <c r="D45" s="169"/>
      <c r="E45" s="169"/>
      <c r="F45" s="87"/>
      <c r="G45" s="87"/>
      <c r="H45" s="87"/>
      <c r="I45" s="87"/>
    </row>
    <row r="46" spans="1:10" ht="90" x14ac:dyDescent="0.25">
      <c r="A46" s="53" t="s">
        <v>126</v>
      </c>
      <c r="B46" s="51"/>
      <c r="C46" s="51" t="s">
        <v>127</v>
      </c>
      <c r="D46" s="51"/>
      <c r="E46" s="58" t="s">
        <v>347</v>
      </c>
      <c r="F46" s="51">
        <v>80</v>
      </c>
      <c r="G46" s="53">
        <f>COUNTIFS(Irrigation!E$8:E$1022,IrrigationSummary!A46,Irrigation!H$8:H$1022,"Accepted")</f>
        <v>1</v>
      </c>
      <c r="H46" s="86">
        <f t="shared" si="0"/>
        <v>1.2500000000000001E-2</v>
      </c>
      <c r="I46" s="53"/>
      <c r="J46" s="35" t="s">
        <v>449</v>
      </c>
    </row>
    <row r="47" spans="1:10" x14ac:dyDescent="0.25">
      <c r="A47" s="77"/>
      <c r="B47" s="77"/>
      <c r="C47" s="77"/>
      <c r="D47" s="77"/>
      <c r="E47" s="89" t="s">
        <v>348</v>
      </c>
      <c r="F47" s="90">
        <f>COUNTA(F12:F46)</f>
        <v>30</v>
      </c>
      <c r="G47" s="90">
        <f>SUM(G12:G46)</f>
        <v>357</v>
      </c>
      <c r="H47" s="91">
        <f>G47/F48</f>
        <v>0.14874999999999999</v>
      </c>
      <c r="I47" s="77"/>
    </row>
    <row r="48" spans="1:10" x14ac:dyDescent="0.25">
      <c r="E48" s="102" t="s">
        <v>203</v>
      </c>
      <c r="F48" s="101">
        <f>F47*80</f>
        <v>2400</v>
      </c>
    </row>
    <row r="49" spans="9:10" x14ac:dyDescent="0.25">
      <c r="I49" s="98"/>
      <c r="J49" s="98"/>
    </row>
    <row r="50" spans="9:10" x14ac:dyDescent="0.25">
      <c r="I50" s="85" t="s">
        <v>451</v>
      </c>
      <c r="J50" s="85" t="s">
        <v>446</v>
      </c>
    </row>
    <row r="51" spans="9:10" x14ac:dyDescent="0.25">
      <c r="I51" s="36" t="s">
        <v>443</v>
      </c>
      <c r="J51" s="94">
        <f>COUNTIF($J$12:$J$46,"ex")</f>
        <v>4</v>
      </c>
    </row>
    <row r="52" spans="9:10" x14ac:dyDescent="0.25">
      <c r="I52" s="36" t="s">
        <v>440</v>
      </c>
      <c r="J52" s="94">
        <f>COUNTIF($J$12:$J$46,"la")</f>
        <v>8</v>
      </c>
    </row>
    <row r="53" spans="9:10" x14ac:dyDescent="0.25">
      <c r="I53" s="36" t="s">
        <v>237</v>
      </c>
      <c r="J53" s="94">
        <f>COUNTIF($J$12:$J$46,"do")</f>
        <v>5</v>
      </c>
    </row>
    <row r="54" spans="9:10" x14ac:dyDescent="0.25">
      <c r="I54" s="36" t="s">
        <v>444</v>
      </c>
      <c r="J54" s="94">
        <f>COUNTIF($J$12:$J$46,"tr")</f>
        <v>5</v>
      </c>
    </row>
    <row r="55" spans="9:10" x14ac:dyDescent="0.25">
      <c r="I55" s="36" t="s">
        <v>450</v>
      </c>
      <c r="J55" s="94">
        <f>COUNTIF($J$12:$J$46,"gr")</f>
        <v>8</v>
      </c>
    </row>
    <row r="56" spans="9:10" x14ac:dyDescent="0.25">
      <c r="I56" s="36" t="s">
        <v>118</v>
      </c>
      <c r="J56" s="94">
        <f>SUM(J51:J55)</f>
        <v>30</v>
      </c>
    </row>
  </sheetData>
  <mergeCells count="29">
    <mergeCell ref="B17:B21"/>
    <mergeCell ref="D17:D18"/>
    <mergeCell ref="D19:D21"/>
    <mergeCell ref="C42:E42"/>
    <mergeCell ref="B43:B44"/>
    <mergeCell ref="C45:E45"/>
    <mergeCell ref="C32:E32"/>
    <mergeCell ref="B33:B41"/>
    <mergeCell ref="C33:C38"/>
    <mergeCell ref="D33:D35"/>
    <mergeCell ref="D36:D38"/>
    <mergeCell ref="C39:C41"/>
    <mergeCell ref="D39:D40"/>
    <mergeCell ref="E3:F3"/>
    <mergeCell ref="K10:N10"/>
    <mergeCell ref="C29:E29"/>
    <mergeCell ref="B30:B31"/>
    <mergeCell ref="C30:C31"/>
    <mergeCell ref="C22:E22"/>
    <mergeCell ref="B9:H9"/>
    <mergeCell ref="B10:H10"/>
    <mergeCell ref="B23:B28"/>
    <mergeCell ref="C23:C28"/>
    <mergeCell ref="D23:D25"/>
    <mergeCell ref="D26:D27"/>
    <mergeCell ref="B12:B16"/>
    <mergeCell ref="C12:C21"/>
    <mergeCell ref="D12:D14"/>
    <mergeCell ref="D15:D16"/>
  </mergeCells>
  <conditionalFormatting sqref="G12:G21 G23:G28 G30:G31 G33:G41 G43:G44 G46">
    <cfRule type="dataBar" priority="2">
      <dataBar>
        <cfvo type="min"/>
        <cfvo type="num" val="80"/>
        <color rgb="FF63C384"/>
      </dataBar>
      <extLst>
        <ext xmlns:x14="http://schemas.microsoft.com/office/spreadsheetml/2009/9/main" uri="{B025F937-C7B1-47D3-B67F-A62EFF666E3E}">
          <x14:id>{5EB8EA09-0363-4160-96FB-570FA028E6ED}</x14:id>
        </ext>
      </extLst>
    </cfRule>
  </conditionalFormatting>
  <conditionalFormatting sqref="H12:H21 H23:H28 H30:H46">
    <cfRule type="dataBar" priority="1">
      <dataBar>
        <cfvo type="min"/>
        <cfvo type="percent" val="100"/>
        <color rgb="FF63C384"/>
      </dataBar>
      <extLst>
        <ext xmlns:x14="http://schemas.microsoft.com/office/spreadsheetml/2009/9/main" uri="{B025F937-C7B1-47D3-B67F-A62EFF666E3E}">
          <x14:id>{E43DDB7A-B0F7-4C8D-8E07-FDAA18419CE9}</x14:id>
        </ext>
      </extLst>
    </cfRule>
  </conditionalFormatting>
  <hyperlinks>
    <hyperlink ref="F11" location="_ftn1" display="_ftn1" xr:uid="{44B5AB5F-94E1-4B24-BE68-D3AA5840081D}"/>
  </hyperlinks>
  <pageMargins left="0.70866141732283472" right="0.70866141732283472" top="0.74803149606299213" bottom="0.74803149606299213" header="0.31496062992125984" footer="0.31496062992125984"/>
  <pageSetup paperSize="9" scale="71" orientation="portrait" r:id="rId1"/>
  <colBreaks count="2" manualBreakCount="2">
    <brk id="8" max="46" man="1"/>
    <brk id="9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B8EA09-0363-4160-96FB-570FA028E6ED}">
            <x14:dataBar minLength="0" maxLength="100" gradient="0">
              <x14:cfvo type="autoMin"/>
              <x14:cfvo type="num">
                <xm:f>80</xm:f>
              </x14:cfvo>
              <x14:negativeFillColor rgb="FFFF0000"/>
              <x14:axisColor rgb="FF000000"/>
            </x14:dataBar>
          </x14:cfRule>
          <xm:sqref>G12:G21 G23:G28 G30:G31 G33:G41 G43:G44 G46</xm:sqref>
        </x14:conditionalFormatting>
        <x14:conditionalFormatting xmlns:xm="http://schemas.microsoft.com/office/excel/2006/main">
          <x14:cfRule type="dataBar" id="{E43DDB7A-B0F7-4C8D-8E07-FDAA18419CE9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m:sqref>H12:H21 H23:H28 H30:H46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72E1-8986-4E9A-9408-714407B14AA1}">
  <dimension ref="A1:O46"/>
  <sheetViews>
    <sheetView tabSelected="1" view="pageBreakPreview" topLeftCell="A7" zoomScale="112" zoomScaleNormal="100" zoomScaleSheetLayoutView="112" workbookViewId="0">
      <selection activeCell="H37" sqref="A9:H37"/>
    </sheetView>
  </sheetViews>
  <sheetFormatPr defaultColWidth="9.140625" defaultRowHeight="15" x14ac:dyDescent="0.25"/>
  <cols>
    <col min="1" max="1" width="5.140625" style="35" bestFit="1" customWidth="1"/>
    <col min="2" max="2" width="9.140625" style="35"/>
    <col min="3" max="3" width="20.85546875" style="35" customWidth="1"/>
    <col min="4" max="4" width="14" style="35" customWidth="1"/>
    <col min="5" max="5" width="29.28515625" style="35" customWidth="1"/>
    <col min="6" max="6" width="19.5703125" style="35" customWidth="1"/>
    <col min="7" max="7" width="9.140625" style="35"/>
    <col min="8" max="8" width="9.140625" style="40"/>
    <col min="9" max="9" width="9.140625" style="35"/>
    <col min="10" max="10" width="9"/>
    <col min="11" max="11" width="9.5703125" bestFit="1" customWidth="1"/>
    <col min="12" max="13" width="9.140625" style="35"/>
    <col min="14" max="14" width="10.5703125" style="35" bestFit="1" customWidth="1"/>
    <col min="15" max="15" width="10.28515625" style="35" bestFit="1" customWidth="1"/>
    <col min="16" max="16384" width="9.140625" style="35"/>
  </cols>
  <sheetData>
    <row r="1" spans="1:15" x14ac:dyDescent="0.25">
      <c r="D1" s="42"/>
      <c r="E1" s="43" t="s">
        <v>351</v>
      </c>
      <c r="F1" s="44"/>
      <c r="J1" s="35"/>
      <c r="K1" s="35"/>
    </row>
    <row r="2" spans="1:15" x14ac:dyDescent="0.25">
      <c r="D2" s="42"/>
      <c r="E2" s="43" t="s">
        <v>110</v>
      </c>
      <c r="F2" s="44"/>
      <c r="J2" s="35"/>
      <c r="K2" s="35"/>
    </row>
    <row r="3" spans="1:15" ht="28.5" customHeight="1" x14ac:dyDescent="0.25">
      <c r="D3" s="45" t="s">
        <v>352</v>
      </c>
      <c r="E3" s="149" t="s">
        <v>109</v>
      </c>
      <c r="F3" s="149"/>
      <c r="J3" s="35"/>
      <c r="K3" s="35"/>
    </row>
    <row r="4" spans="1:15" x14ac:dyDescent="0.25">
      <c r="D4" s="45" t="s">
        <v>353</v>
      </c>
      <c r="E4" s="43" t="s">
        <v>354</v>
      </c>
      <c r="F4" s="44"/>
      <c r="J4" s="35"/>
      <c r="K4" s="35"/>
    </row>
    <row r="5" spans="1:15" x14ac:dyDescent="0.25">
      <c r="D5" s="45" t="s">
        <v>111</v>
      </c>
      <c r="E5" s="43" t="s">
        <v>112</v>
      </c>
      <c r="F5" s="44"/>
      <c r="J5" s="35"/>
      <c r="K5" s="35"/>
    </row>
    <row r="6" spans="1:15" x14ac:dyDescent="0.25">
      <c r="D6" s="45" t="s">
        <v>113</v>
      </c>
      <c r="E6" s="43" t="s">
        <v>114</v>
      </c>
      <c r="F6" s="44"/>
      <c r="I6" s="43"/>
      <c r="J6" s="35"/>
      <c r="K6" s="35"/>
    </row>
    <row r="7" spans="1:15" x14ac:dyDescent="0.25">
      <c r="D7" s="45" t="s">
        <v>355</v>
      </c>
      <c r="E7" s="43" t="s">
        <v>356</v>
      </c>
      <c r="F7" s="44"/>
      <c r="I7" s="43"/>
      <c r="J7" s="35"/>
      <c r="K7" s="35"/>
    </row>
    <row r="8" spans="1:15" x14ac:dyDescent="0.25">
      <c r="D8" s="45"/>
      <c r="E8" s="43"/>
      <c r="J8" s="35"/>
      <c r="K8" s="35"/>
    </row>
    <row r="9" spans="1:15" ht="15.75" customHeight="1" x14ac:dyDescent="0.25">
      <c r="A9" s="70"/>
      <c r="B9" s="178" t="s">
        <v>357</v>
      </c>
      <c r="C9" s="179"/>
      <c r="D9" s="179"/>
      <c r="E9" s="179"/>
      <c r="F9" s="179"/>
      <c r="G9" s="179"/>
      <c r="H9" s="179"/>
      <c r="I9" s="140"/>
      <c r="J9" s="35"/>
      <c r="K9" s="35"/>
    </row>
    <row r="10" spans="1:15" ht="15" customHeight="1" x14ac:dyDescent="0.25">
      <c r="A10" s="47"/>
      <c r="B10" s="180" t="s">
        <v>358</v>
      </c>
      <c r="C10" s="181"/>
      <c r="D10" s="181"/>
      <c r="E10" s="181"/>
      <c r="F10" s="181"/>
      <c r="G10" s="181"/>
      <c r="H10" s="181"/>
      <c r="I10" s="141"/>
      <c r="J10" s="35"/>
      <c r="K10" s="35"/>
      <c r="L10" s="154" t="s">
        <v>119</v>
      </c>
      <c r="M10" s="155"/>
      <c r="N10" s="155"/>
      <c r="O10" s="156"/>
    </row>
    <row r="11" spans="1:15" ht="30" x14ac:dyDescent="0.25">
      <c r="A11" s="76" t="s">
        <v>33</v>
      </c>
      <c r="B11" s="71" t="s">
        <v>200</v>
      </c>
      <c r="C11" s="48" t="s">
        <v>288</v>
      </c>
      <c r="D11" s="48" t="s">
        <v>202</v>
      </c>
      <c r="E11" s="48" t="s">
        <v>203</v>
      </c>
      <c r="F11" s="48" t="s">
        <v>438</v>
      </c>
      <c r="G11" s="49" t="s">
        <v>284</v>
      </c>
      <c r="H11" s="50" t="s">
        <v>285</v>
      </c>
      <c r="I11" s="49" t="s">
        <v>290</v>
      </c>
      <c r="J11" s="35"/>
      <c r="K11" s="35"/>
      <c r="L11" s="30" t="s">
        <v>116</v>
      </c>
      <c r="M11" s="30" t="s">
        <v>18</v>
      </c>
      <c r="N11" s="30" t="s">
        <v>24</v>
      </c>
      <c r="O11" s="30" t="s">
        <v>117</v>
      </c>
    </row>
    <row r="12" spans="1:15" x14ac:dyDescent="0.25">
      <c r="A12" s="53" t="s">
        <v>362</v>
      </c>
      <c r="B12" s="175"/>
      <c r="C12" s="176" t="s">
        <v>359</v>
      </c>
      <c r="D12" s="176" t="s">
        <v>360</v>
      </c>
      <c r="E12" s="52" t="s">
        <v>361</v>
      </c>
      <c r="F12" s="52">
        <v>80</v>
      </c>
      <c r="G12" s="53">
        <f>COUNTIFS(WaterSupply!E$8:E$2047, A12, WaterSupply!H$8:H$2047,"Accepted")</f>
        <v>0</v>
      </c>
      <c r="H12" s="54">
        <f>G12/F12</f>
        <v>0</v>
      </c>
      <c r="I12" s="53"/>
      <c r="J12" s="35" t="s">
        <v>442</v>
      </c>
      <c r="K12" s="35"/>
      <c r="L12" s="30">
        <f>COUNTA(WaterSupply!C$8:C103)</f>
        <v>94</v>
      </c>
      <c r="M12" s="30">
        <f>COUNTIF(WaterSupply!H$8:H101,"Accepted")</f>
        <v>92</v>
      </c>
      <c r="N12" s="30">
        <f>COUNTIF(WaterSupply!H$8:H101,"Rejected")</f>
        <v>1</v>
      </c>
      <c r="O12" s="30">
        <f>N12/L12*100</f>
        <v>1.0638297872340425</v>
      </c>
    </row>
    <row r="13" spans="1:15" ht="28.5" x14ac:dyDescent="0.25">
      <c r="A13" s="53" t="s">
        <v>364</v>
      </c>
      <c r="B13" s="175"/>
      <c r="C13" s="176"/>
      <c r="D13" s="176"/>
      <c r="E13" s="52" t="s">
        <v>363</v>
      </c>
      <c r="F13" s="52">
        <v>80</v>
      </c>
      <c r="G13" s="53">
        <f>COUNTIFS(WaterSupply!E$8:E$2047, A13, WaterSupply!H$8:H$2047,"Accepted")</f>
        <v>33</v>
      </c>
      <c r="H13" s="54">
        <f t="shared" ref="H13:H36" si="0">G13/F13</f>
        <v>0.41249999999999998</v>
      </c>
      <c r="I13" s="53"/>
      <c r="J13" s="35" t="s">
        <v>441</v>
      </c>
      <c r="K13" s="35"/>
    </row>
    <row r="14" spans="1:15" ht="28.5" x14ac:dyDescent="0.25">
      <c r="A14" s="53" t="s">
        <v>367</v>
      </c>
      <c r="B14" s="175"/>
      <c r="C14" s="176"/>
      <c r="D14" s="52" t="s">
        <v>365</v>
      </c>
      <c r="E14" s="52" t="s">
        <v>366</v>
      </c>
      <c r="F14" s="52">
        <v>80</v>
      </c>
      <c r="G14" s="53">
        <f>COUNTIFS(WaterSupply!E$8:E$2047, A14, WaterSupply!H$8:H$2047,"Accepted")</f>
        <v>3</v>
      </c>
      <c r="H14" s="54">
        <f t="shared" si="0"/>
        <v>3.7499999999999999E-2</v>
      </c>
      <c r="I14" s="53"/>
      <c r="J14" s="35" t="s">
        <v>441</v>
      </c>
      <c r="K14" s="35"/>
    </row>
    <row r="15" spans="1:15" ht="28.5" x14ac:dyDescent="0.25">
      <c r="A15" s="53" t="s">
        <v>369</v>
      </c>
      <c r="B15" s="175"/>
      <c r="C15" s="176"/>
      <c r="D15" s="52" t="s">
        <v>368</v>
      </c>
      <c r="E15" s="52" t="s">
        <v>366</v>
      </c>
      <c r="F15" s="52">
        <v>80</v>
      </c>
      <c r="G15" s="53">
        <f>COUNTIFS(WaterSupply!E$8:E$2047, A15, WaterSupply!H$8:H$2047,"Accepted")</f>
        <v>0</v>
      </c>
      <c r="H15" s="54">
        <f t="shared" si="0"/>
        <v>0</v>
      </c>
      <c r="I15" s="53"/>
      <c r="J15" s="35" t="s">
        <v>441</v>
      </c>
      <c r="K15" s="35"/>
    </row>
    <row r="16" spans="1:15" x14ac:dyDescent="0.25">
      <c r="A16" s="53" t="s">
        <v>373</v>
      </c>
      <c r="B16" s="175"/>
      <c r="C16" s="176" t="s">
        <v>370</v>
      </c>
      <c r="D16" s="52" t="s">
        <v>371</v>
      </c>
      <c r="E16" s="176" t="s">
        <v>372</v>
      </c>
      <c r="F16" s="52">
        <v>80</v>
      </c>
      <c r="G16" s="53">
        <f>COUNTIFS(WaterSupply!E$8:E$2047, A16, WaterSupply!H$8:H$2047,"Accepted")</f>
        <v>0</v>
      </c>
      <c r="H16" s="54">
        <f t="shared" si="0"/>
        <v>0</v>
      </c>
      <c r="I16" s="53"/>
      <c r="J16" s="35" t="s">
        <v>442</v>
      </c>
      <c r="K16" s="35"/>
    </row>
    <row r="17" spans="1:11" x14ac:dyDescent="0.25">
      <c r="A17" s="53" t="s">
        <v>375</v>
      </c>
      <c r="B17" s="175"/>
      <c r="C17" s="176"/>
      <c r="D17" s="52" t="s">
        <v>374</v>
      </c>
      <c r="E17" s="176"/>
      <c r="F17" s="52">
        <v>80</v>
      </c>
      <c r="G17" s="53">
        <f>COUNTIFS(WaterSupply!E$8:E$2047, A17, WaterSupply!H$8:H$2047,"Accepted")</f>
        <v>0</v>
      </c>
      <c r="H17" s="54">
        <f t="shared" si="0"/>
        <v>0</v>
      </c>
      <c r="I17" s="53"/>
      <c r="J17" s="35" t="s">
        <v>442</v>
      </c>
      <c r="K17" s="35"/>
    </row>
    <row r="18" spans="1:11" x14ac:dyDescent="0.25">
      <c r="A18" s="53" t="s">
        <v>377</v>
      </c>
      <c r="B18" s="175"/>
      <c r="C18" s="176"/>
      <c r="D18" s="52" t="s">
        <v>376</v>
      </c>
      <c r="E18" s="176"/>
      <c r="F18" s="52">
        <v>80</v>
      </c>
      <c r="G18" s="53">
        <f>COUNTIFS(WaterSupply!E$8:E$2047, A18, WaterSupply!H$8:H$2047,"Accepted")</f>
        <v>34</v>
      </c>
      <c r="H18" s="54">
        <f t="shared" si="0"/>
        <v>0.42499999999999999</v>
      </c>
      <c r="I18" s="53"/>
      <c r="J18" s="35" t="s">
        <v>442</v>
      </c>
      <c r="K18" s="35"/>
    </row>
    <row r="19" spans="1:11" x14ac:dyDescent="0.25">
      <c r="A19" s="53" t="s">
        <v>380</v>
      </c>
      <c r="B19" s="175"/>
      <c r="C19" s="176" t="s">
        <v>378</v>
      </c>
      <c r="D19" s="52" t="s">
        <v>371</v>
      </c>
      <c r="E19" s="176" t="s">
        <v>379</v>
      </c>
      <c r="F19" s="52">
        <v>80</v>
      </c>
      <c r="G19" s="53">
        <f>COUNTIFS(WaterSupply!E$8:E$2047, A19, WaterSupply!H$8:H$2047,"Accepted")</f>
        <v>0</v>
      </c>
      <c r="H19" s="54">
        <f t="shared" si="0"/>
        <v>0</v>
      </c>
      <c r="I19" s="53"/>
      <c r="J19" s="35" t="s">
        <v>442</v>
      </c>
      <c r="K19" s="35"/>
    </row>
    <row r="20" spans="1:11" x14ac:dyDescent="0.25">
      <c r="A20" s="53" t="s">
        <v>381</v>
      </c>
      <c r="B20" s="175"/>
      <c r="C20" s="176"/>
      <c r="D20" s="52" t="s">
        <v>374</v>
      </c>
      <c r="E20" s="176"/>
      <c r="F20" s="52"/>
      <c r="G20" s="53">
        <f>COUNTIFS(WaterSupply!E$8:E$2047, A20, WaterSupply!H$8:H$2047,"Accepted")</f>
        <v>0</v>
      </c>
      <c r="H20" s="54"/>
      <c r="I20" s="53"/>
      <c r="J20" s="35" t="s">
        <v>442</v>
      </c>
      <c r="K20" s="35"/>
    </row>
    <row r="21" spans="1:11" x14ac:dyDescent="0.25">
      <c r="A21" s="53" t="s">
        <v>34</v>
      </c>
      <c r="B21" s="175"/>
      <c r="C21" s="176"/>
      <c r="D21" s="52" t="s">
        <v>376</v>
      </c>
      <c r="E21" s="176"/>
      <c r="F21" s="52">
        <v>80</v>
      </c>
      <c r="G21" s="53">
        <f>COUNTIFS(WaterSupply!E$8:E$2047, A21, WaterSupply!H$8:H$2047,"Accepted")</f>
        <v>33</v>
      </c>
      <c r="H21" s="54">
        <f t="shared" si="0"/>
        <v>0.41249999999999998</v>
      </c>
      <c r="I21" s="53"/>
      <c r="J21" s="35" t="s">
        <v>442</v>
      </c>
      <c r="K21" s="35"/>
    </row>
    <row r="22" spans="1:11" ht="28.5" x14ac:dyDescent="0.25">
      <c r="A22" s="53" t="s">
        <v>385</v>
      </c>
      <c r="B22" s="72"/>
      <c r="C22" s="52" t="s">
        <v>382</v>
      </c>
      <c r="D22" s="52" t="s">
        <v>383</v>
      </c>
      <c r="E22" s="52" t="s">
        <v>384</v>
      </c>
      <c r="F22" s="52">
        <v>80</v>
      </c>
      <c r="G22" s="53">
        <f>COUNTIFS(WaterSupply!E$8:E$2047, A22, WaterSupply!H$8:H$2047,"Accepted")</f>
        <v>9</v>
      </c>
      <c r="H22" s="54">
        <f t="shared" si="0"/>
        <v>0.1125</v>
      </c>
      <c r="I22" s="53"/>
      <c r="J22" s="35" t="s">
        <v>441</v>
      </c>
      <c r="K22" s="35"/>
    </row>
    <row r="23" spans="1:11" ht="15" customHeight="1" x14ac:dyDescent="0.25">
      <c r="A23" s="53"/>
      <c r="B23" s="73"/>
      <c r="C23" s="174" t="s">
        <v>386</v>
      </c>
      <c r="D23" s="174"/>
      <c r="E23" s="174"/>
      <c r="F23" s="55"/>
      <c r="G23" s="55"/>
      <c r="H23" s="56"/>
      <c r="I23" s="55"/>
      <c r="J23" s="35"/>
      <c r="K23" s="35"/>
    </row>
    <row r="24" spans="1:11" x14ac:dyDescent="0.25">
      <c r="A24" s="53" t="s">
        <v>390</v>
      </c>
      <c r="B24" s="175"/>
      <c r="C24" s="176" t="s">
        <v>387</v>
      </c>
      <c r="D24" s="52" t="s">
        <v>388</v>
      </c>
      <c r="E24" s="57" t="s">
        <v>389</v>
      </c>
      <c r="F24" s="52">
        <v>80</v>
      </c>
      <c r="G24" s="53">
        <f>COUNTIFS(WaterSupply!E$8:E$2047, A24, WaterSupply!H$8:H$2047,"Accepted")</f>
        <v>0</v>
      </c>
      <c r="H24" s="54">
        <f t="shared" si="0"/>
        <v>0</v>
      </c>
      <c r="I24" s="53"/>
      <c r="J24" s="35"/>
      <c r="K24" s="35"/>
    </row>
    <row r="25" spans="1:11" x14ac:dyDescent="0.25">
      <c r="A25" s="53" t="s">
        <v>392</v>
      </c>
      <c r="B25" s="175"/>
      <c r="C25" s="176"/>
      <c r="D25" s="52" t="s">
        <v>391</v>
      </c>
      <c r="E25" s="57"/>
      <c r="F25" s="52"/>
      <c r="G25" s="53">
        <f>COUNTIFS(WaterSupply!E$8:E$2047, A25, WaterSupply!H$8:H$2047,"Accepted")</f>
        <v>0</v>
      </c>
      <c r="H25" s="54"/>
      <c r="I25" s="53"/>
      <c r="J25" s="35"/>
      <c r="K25" s="35"/>
    </row>
    <row r="26" spans="1:11" x14ac:dyDescent="0.25">
      <c r="A26" s="53" t="s">
        <v>395</v>
      </c>
      <c r="B26" s="72"/>
      <c r="C26" s="52" t="s">
        <v>393</v>
      </c>
      <c r="D26" s="52" t="s">
        <v>394</v>
      </c>
      <c r="E26" s="52"/>
      <c r="F26" s="52">
        <v>80</v>
      </c>
      <c r="G26" s="53">
        <f>COUNTIFS(WaterSupply!E$8:E$2047, A26, WaterSupply!H$8:H$2047,"Accepted")</f>
        <v>0</v>
      </c>
      <c r="H26" s="54">
        <f t="shared" si="0"/>
        <v>0</v>
      </c>
      <c r="I26" s="53"/>
      <c r="J26" s="35"/>
      <c r="K26" s="35"/>
    </row>
    <row r="27" spans="1:11" x14ac:dyDescent="0.25">
      <c r="A27" s="53" t="s">
        <v>397</v>
      </c>
      <c r="B27" s="74"/>
      <c r="C27" s="52" t="s">
        <v>396</v>
      </c>
      <c r="D27" s="52" t="s">
        <v>394</v>
      </c>
      <c r="E27" s="57"/>
      <c r="F27" s="52">
        <v>80</v>
      </c>
      <c r="G27" s="53">
        <f>COUNTIFS(WaterSupply!E$8:E$2047, A27, WaterSupply!H$8:H$2047,"Accepted")</f>
        <v>0</v>
      </c>
      <c r="H27" s="54">
        <f t="shared" si="0"/>
        <v>0</v>
      </c>
      <c r="I27" s="53"/>
      <c r="J27" s="35"/>
      <c r="K27" s="35"/>
    </row>
    <row r="28" spans="1:11" x14ac:dyDescent="0.25">
      <c r="A28" s="53" t="s">
        <v>399</v>
      </c>
      <c r="B28" s="74"/>
      <c r="C28" s="52" t="s">
        <v>398</v>
      </c>
      <c r="D28" s="52" t="s">
        <v>394</v>
      </c>
      <c r="E28" s="57"/>
      <c r="F28" s="52">
        <v>80</v>
      </c>
      <c r="G28" s="53">
        <f>COUNTIFS(WaterSupply!E$8:E$2047, A28, WaterSupply!H$8:H$2047,"Accepted")</f>
        <v>0</v>
      </c>
      <c r="H28" s="54">
        <f t="shared" si="0"/>
        <v>0</v>
      </c>
      <c r="I28" s="53"/>
      <c r="J28" s="35"/>
      <c r="K28" s="35"/>
    </row>
    <row r="29" spans="1:11" ht="28.5" x14ac:dyDescent="0.25">
      <c r="A29" s="53" t="s">
        <v>401</v>
      </c>
      <c r="B29" s="74"/>
      <c r="C29" s="52" t="s">
        <v>400</v>
      </c>
      <c r="D29" s="52" t="s">
        <v>394</v>
      </c>
      <c r="E29" s="57"/>
      <c r="F29" s="52">
        <v>80</v>
      </c>
      <c r="G29" s="53">
        <f>COUNTIFS(WaterSupply!E$8:E$2047, A29, WaterSupply!H$8:H$2047,"Accepted")</f>
        <v>0</v>
      </c>
      <c r="H29" s="54">
        <f t="shared" si="0"/>
        <v>0</v>
      </c>
      <c r="I29" s="53"/>
      <c r="J29" s="35"/>
      <c r="K29" s="35"/>
    </row>
    <row r="30" spans="1:11" x14ac:dyDescent="0.25">
      <c r="A30" s="53" t="s">
        <v>403</v>
      </c>
      <c r="B30" s="74"/>
      <c r="C30" s="52" t="s">
        <v>402</v>
      </c>
      <c r="D30" s="52" t="s">
        <v>394</v>
      </c>
      <c r="E30" s="57"/>
      <c r="F30" s="52">
        <v>80</v>
      </c>
      <c r="G30" s="53">
        <f>COUNTIFS(WaterSupply!E$8:E$2047, A30, WaterSupply!H$8:H$2047,"Accepted")</f>
        <v>0</v>
      </c>
      <c r="H30" s="54">
        <f t="shared" si="0"/>
        <v>0</v>
      </c>
      <c r="I30" s="53"/>
      <c r="J30" s="35"/>
      <c r="K30" s="35"/>
    </row>
    <row r="31" spans="1:11" ht="15" customHeight="1" x14ac:dyDescent="0.25">
      <c r="A31" s="53"/>
      <c r="B31" s="73"/>
      <c r="C31" s="174" t="s">
        <v>404</v>
      </c>
      <c r="D31" s="174"/>
      <c r="E31" s="174"/>
      <c r="F31" s="55"/>
      <c r="G31" s="55"/>
      <c r="H31" s="56"/>
      <c r="I31" s="55"/>
      <c r="J31" s="35"/>
      <c r="K31" s="35"/>
    </row>
    <row r="32" spans="1:11" ht="28.5" x14ac:dyDescent="0.25">
      <c r="A32" s="53" t="s">
        <v>406</v>
      </c>
      <c r="B32" s="72"/>
      <c r="C32" s="52" t="s">
        <v>267</v>
      </c>
      <c r="D32" s="52"/>
      <c r="E32" s="52" t="s">
        <v>405</v>
      </c>
      <c r="F32" s="52">
        <v>80</v>
      </c>
      <c r="G32" s="53">
        <f>COUNTIFS(WaterSupply!E$8:E$2047, A32, WaterSupply!H$8:H$2047,"Accepted")</f>
        <v>2</v>
      </c>
      <c r="H32" s="54">
        <f t="shared" si="0"/>
        <v>2.5000000000000001E-2</v>
      </c>
      <c r="I32" s="53"/>
      <c r="J32" s="35" t="s">
        <v>441</v>
      </c>
      <c r="K32" s="35"/>
    </row>
    <row r="33" spans="1:11" ht="28.5" x14ac:dyDescent="0.25">
      <c r="A33" s="53" t="s">
        <v>410</v>
      </c>
      <c r="B33" s="177"/>
      <c r="C33" s="176" t="s">
        <v>407</v>
      </c>
      <c r="D33" s="52" t="s">
        <v>408</v>
      </c>
      <c r="E33" s="52" t="s">
        <v>409</v>
      </c>
      <c r="F33" s="52">
        <v>80</v>
      </c>
      <c r="G33" s="53">
        <f>COUNTIFS(WaterSupply!E$8:E$2047, A33, WaterSupply!H$8:H$2047,"Accepted")</f>
        <v>45</v>
      </c>
      <c r="H33" s="54">
        <f t="shared" si="0"/>
        <v>0.5625</v>
      </c>
      <c r="I33" s="53"/>
      <c r="J33" s="35" t="s">
        <v>442</v>
      </c>
      <c r="K33" s="35"/>
    </row>
    <row r="34" spans="1:11" x14ac:dyDescent="0.25">
      <c r="A34" s="53" t="s">
        <v>413</v>
      </c>
      <c r="B34" s="177"/>
      <c r="C34" s="176"/>
      <c r="D34" s="52" t="s">
        <v>411</v>
      </c>
      <c r="E34" s="52" t="s">
        <v>412</v>
      </c>
      <c r="F34" s="52">
        <v>80</v>
      </c>
      <c r="G34" s="53">
        <f>COUNTIFS(WaterSupply!E$8:E$2047, A34, WaterSupply!H$8:H$2047,"Accepted")</f>
        <v>42</v>
      </c>
      <c r="H34" s="54">
        <f t="shared" si="0"/>
        <v>0.52500000000000002</v>
      </c>
      <c r="I34" s="53"/>
      <c r="J34" s="35" t="s">
        <v>442</v>
      </c>
      <c r="K34" s="35"/>
    </row>
    <row r="35" spans="1:11" ht="14.25" customHeight="1" x14ac:dyDescent="0.25">
      <c r="A35" s="53" t="s">
        <v>416</v>
      </c>
      <c r="B35" s="177"/>
      <c r="C35" s="176"/>
      <c r="D35" s="52" t="s">
        <v>414</v>
      </c>
      <c r="E35" s="52" t="s">
        <v>415</v>
      </c>
      <c r="F35" s="52">
        <v>80</v>
      </c>
      <c r="G35" s="53">
        <f>COUNTIFS(WaterSupply!E$8:E$2047, A35, WaterSupply!H$8:H$2047,"Accepted")</f>
        <v>42</v>
      </c>
      <c r="H35" s="54">
        <f t="shared" si="0"/>
        <v>0.52500000000000002</v>
      </c>
      <c r="I35" s="53"/>
      <c r="J35" s="35" t="s">
        <v>442</v>
      </c>
      <c r="K35" s="35"/>
    </row>
    <row r="36" spans="1:11" ht="28.5" x14ac:dyDescent="0.25">
      <c r="A36" s="53" t="s">
        <v>419</v>
      </c>
      <c r="B36" s="75"/>
      <c r="C36" s="52" t="s">
        <v>417</v>
      </c>
      <c r="D36" s="51"/>
      <c r="E36" s="52" t="s">
        <v>418</v>
      </c>
      <c r="F36" s="52">
        <v>80</v>
      </c>
      <c r="G36" s="53">
        <f>COUNTIFS(WaterSupply!E$8:E$2047, A36, WaterSupply!H$8:H$2047,"Accepted")</f>
        <v>13</v>
      </c>
      <c r="H36" s="54">
        <f t="shared" si="0"/>
        <v>0.16250000000000001</v>
      </c>
      <c r="I36" s="53"/>
      <c r="J36" s="35" t="s">
        <v>442</v>
      </c>
      <c r="K36" s="35"/>
    </row>
    <row r="37" spans="1:11" x14ac:dyDescent="0.25">
      <c r="A37" s="77"/>
      <c r="B37" s="78"/>
      <c r="C37" s="78"/>
      <c r="D37" s="78"/>
      <c r="E37" s="79" t="s">
        <v>348</v>
      </c>
      <c r="F37" s="80">
        <f>COUNTA(F12:F36)</f>
        <v>21</v>
      </c>
      <c r="G37" s="80">
        <f>SUM(G12:G36)</f>
        <v>256</v>
      </c>
      <c r="H37" s="81">
        <f>G37/F38</f>
        <v>0.15238095238095239</v>
      </c>
      <c r="I37" s="82"/>
    </row>
    <row r="38" spans="1:11" x14ac:dyDescent="0.25">
      <c r="E38" s="100" t="s">
        <v>203</v>
      </c>
      <c r="F38" s="41">
        <f>F37*80</f>
        <v>1680</v>
      </c>
      <c r="J38" s="35"/>
      <c r="K38" s="35"/>
    </row>
    <row r="39" spans="1:11" x14ac:dyDescent="0.25">
      <c r="I39" s="41"/>
      <c r="J39" s="41" t="s">
        <v>446</v>
      </c>
      <c r="K39" s="35"/>
    </row>
    <row r="40" spans="1:11" x14ac:dyDescent="0.25">
      <c r="I40" s="35" t="s">
        <v>443</v>
      </c>
      <c r="J40">
        <f>COUNTIF(J12:J36,"ex")</f>
        <v>5</v>
      </c>
      <c r="K40" s="35"/>
    </row>
    <row r="41" spans="1:11" x14ac:dyDescent="0.25">
      <c r="I41" s="35" t="s">
        <v>440</v>
      </c>
      <c r="J41">
        <f>COUNTIF(J12:J36,"la")</f>
        <v>11</v>
      </c>
      <c r="K41" s="35"/>
    </row>
    <row r="42" spans="1:11" x14ac:dyDescent="0.25">
      <c r="I42" s="35" t="s">
        <v>237</v>
      </c>
      <c r="J42">
        <f>COUNTIF(J12:J36,"ex")</f>
        <v>5</v>
      </c>
      <c r="K42" s="35"/>
    </row>
    <row r="43" spans="1:11" x14ac:dyDescent="0.25">
      <c r="I43" s="35" t="s">
        <v>444</v>
      </c>
      <c r="J43">
        <f>COUNTIF(J12:J36,"tr")</f>
        <v>0</v>
      </c>
      <c r="K43" s="35"/>
    </row>
    <row r="44" spans="1:11" x14ac:dyDescent="0.25">
      <c r="I44" s="35" t="s">
        <v>445</v>
      </c>
      <c r="J44">
        <v>7</v>
      </c>
      <c r="K44" s="35"/>
    </row>
    <row r="45" spans="1:11" x14ac:dyDescent="0.25">
      <c r="I45" s="35" t="s">
        <v>118</v>
      </c>
      <c r="J45">
        <f>SUM(J40:J44)</f>
        <v>28</v>
      </c>
      <c r="K45" s="35"/>
    </row>
    <row r="46" spans="1:11" x14ac:dyDescent="0.25">
      <c r="K46" s="35"/>
    </row>
  </sheetData>
  <mergeCells count="19">
    <mergeCell ref="E3:F3"/>
    <mergeCell ref="B33:B35"/>
    <mergeCell ref="C33:C35"/>
    <mergeCell ref="B16:B18"/>
    <mergeCell ref="C16:C18"/>
    <mergeCell ref="E16:E18"/>
    <mergeCell ref="B19:B21"/>
    <mergeCell ref="C19:C21"/>
    <mergeCell ref="E19:E21"/>
    <mergeCell ref="B9:H9"/>
    <mergeCell ref="B10:H10"/>
    <mergeCell ref="L10:O10"/>
    <mergeCell ref="C23:E23"/>
    <mergeCell ref="B24:B25"/>
    <mergeCell ref="C24:C25"/>
    <mergeCell ref="C31:E31"/>
    <mergeCell ref="B12:B15"/>
    <mergeCell ref="C12:C15"/>
    <mergeCell ref="D12:D13"/>
  </mergeCells>
  <conditionalFormatting sqref="G12:G36">
    <cfRule type="dataBar" priority="2">
      <dataBar>
        <cfvo type="num" val="0"/>
        <cfvo type="num" val="80"/>
        <color rgb="FF008AEF"/>
      </dataBar>
      <extLst>
        <ext xmlns:x14="http://schemas.microsoft.com/office/spreadsheetml/2009/9/main" uri="{B025F937-C7B1-47D3-B67F-A62EFF666E3E}">
          <x14:id>{815F9FA3-828E-479B-B541-8E101D93701E}</x14:id>
        </ext>
      </extLst>
    </cfRule>
  </conditionalFormatting>
  <conditionalFormatting sqref="H12:H36">
    <cfRule type="dataBar" priority="1">
      <dataBar>
        <cfvo type="percent" val="0"/>
        <cfvo type="percent" val="100"/>
        <color rgb="FF008AEF"/>
      </dataBar>
      <extLst>
        <ext xmlns:x14="http://schemas.microsoft.com/office/spreadsheetml/2009/9/main" uri="{B025F937-C7B1-47D3-B67F-A62EFF666E3E}">
          <x14:id>{83EC8385-425A-4C2A-8A09-C0C83703D24A}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5F9FA3-828E-479B-B541-8E101D93701E}">
            <x14:dataBar minLength="0" maxLength="100" border="1" negativeBarBorderColorSameAsPositive="0">
              <x14:cfvo type="num">
                <xm:f>0</xm:f>
              </x14:cfvo>
              <x14:cfvo type="num">
                <xm:f>80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G12:G36</xm:sqref>
        </x14:conditionalFormatting>
        <x14:conditionalFormatting xmlns:xm="http://schemas.microsoft.com/office/excel/2006/main">
          <x14:cfRule type="dataBar" id="{83EC8385-425A-4C2A-8A09-C0C83703D24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H12:H36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3645-9741-46B2-A9D3-92968028CAF1}">
  <dimension ref="A1:J34"/>
  <sheetViews>
    <sheetView view="pageBreakPreview" zoomScale="60" zoomScaleNormal="100" workbookViewId="0">
      <selection sqref="A1:J24"/>
    </sheetView>
  </sheetViews>
  <sheetFormatPr defaultColWidth="9" defaultRowHeight="14.25" x14ac:dyDescent="0.2"/>
  <cols>
    <col min="1" max="2" width="9" style="1"/>
    <col min="3" max="3" width="15.28515625" style="1" bestFit="1" customWidth="1"/>
    <col min="4" max="4" width="17.7109375" style="1" customWidth="1"/>
    <col min="5" max="5" width="9.28515625" style="1" bestFit="1" customWidth="1"/>
    <col min="6" max="6" width="11.5703125" style="1" bestFit="1" customWidth="1"/>
    <col min="7" max="7" width="13.28515625" style="1" customWidth="1"/>
    <col min="8" max="8" width="12.5703125" style="1" customWidth="1"/>
    <col min="9" max="9" width="9.7109375" style="1" customWidth="1"/>
    <col min="10" max="16384" width="9" style="1"/>
  </cols>
  <sheetData>
    <row r="1" spans="1:10" x14ac:dyDescent="0.2">
      <c r="A1" s="110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5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</row>
    <row r="3" spans="1:10" ht="15" x14ac:dyDescent="0.2">
      <c r="A3" s="110"/>
      <c r="B3" s="184" t="s">
        <v>351</v>
      </c>
      <c r="C3" s="184"/>
      <c r="D3" s="184"/>
      <c r="E3" s="184"/>
      <c r="F3" s="184"/>
      <c r="G3" s="184"/>
      <c r="H3" s="184"/>
      <c r="I3" s="184"/>
      <c r="J3" s="184"/>
    </row>
    <row r="4" spans="1:10" ht="15" customHeight="1" x14ac:dyDescent="0.2">
      <c r="A4" s="110"/>
      <c r="B4" s="184" t="s">
        <v>110</v>
      </c>
      <c r="C4" s="184"/>
      <c r="D4" s="184"/>
      <c r="E4" s="184"/>
      <c r="F4" s="184"/>
      <c r="G4" s="184"/>
      <c r="H4" s="184"/>
      <c r="I4" s="184"/>
      <c r="J4" s="184"/>
    </row>
    <row r="5" spans="1:10" ht="15" customHeight="1" x14ac:dyDescent="0.2">
      <c r="A5" s="110"/>
      <c r="B5" s="111"/>
      <c r="C5" s="111"/>
      <c r="D5" s="111"/>
      <c r="E5" s="111"/>
      <c r="F5" s="111"/>
      <c r="G5" s="111"/>
      <c r="H5" s="111"/>
      <c r="I5" s="111"/>
      <c r="J5" s="111"/>
    </row>
    <row r="6" spans="1:10" ht="27" customHeight="1" x14ac:dyDescent="0.2">
      <c r="A6" s="110"/>
      <c r="B6" s="110"/>
      <c r="C6" s="112" t="s">
        <v>352</v>
      </c>
      <c r="D6" s="185" t="s">
        <v>109</v>
      </c>
      <c r="E6" s="185"/>
      <c r="F6" s="185"/>
      <c r="G6" s="185"/>
      <c r="H6" s="185"/>
      <c r="I6" s="113"/>
      <c r="J6" s="110"/>
    </row>
    <row r="7" spans="1:10" ht="15" x14ac:dyDescent="0.2">
      <c r="A7" s="110"/>
      <c r="B7" s="110"/>
      <c r="C7" s="112" t="s">
        <v>353</v>
      </c>
      <c r="D7" s="114" t="s">
        <v>354</v>
      </c>
      <c r="E7" s="115"/>
      <c r="F7" s="110"/>
      <c r="G7" s="116"/>
      <c r="H7" s="110"/>
      <c r="I7" s="110"/>
      <c r="J7" s="110"/>
    </row>
    <row r="8" spans="1:10" ht="15" x14ac:dyDescent="0.2">
      <c r="A8" s="110"/>
      <c r="B8" s="110"/>
      <c r="C8" s="112" t="s">
        <v>111</v>
      </c>
      <c r="D8" s="114" t="s">
        <v>112</v>
      </c>
      <c r="E8" s="115"/>
      <c r="F8" s="110"/>
      <c r="G8" s="116"/>
      <c r="H8" s="110"/>
      <c r="I8" s="110"/>
      <c r="J8" s="110"/>
    </row>
    <row r="9" spans="1:10" ht="15" x14ac:dyDescent="0.2">
      <c r="A9" s="110"/>
      <c r="B9" s="110"/>
      <c r="C9" s="112" t="s">
        <v>113</v>
      </c>
      <c r="D9" s="114" t="s">
        <v>114</v>
      </c>
      <c r="E9" s="115"/>
      <c r="F9" s="110"/>
      <c r="G9" s="116"/>
      <c r="H9" s="114"/>
      <c r="I9" s="110"/>
      <c r="J9" s="110"/>
    </row>
    <row r="10" spans="1:10" x14ac:dyDescent="0.2">
      <c r="A10" s="110"/>
      <c r="B10" s="110"/>
      <c r="C10" s="117"/>
      <c r="D10" s="110"/>
      <c r="E10" s="115"/>
      <c r="F10" s="110"/>
      <c r="G10" s="116"/>
      <c r="H10" s="114"/>
      <c r="I10" s="110"/>
      <c r="J10" s="110"/>
    </row>
    <row r="11" spans="1:10" ht="15" x14ac:dyDescent="0.25">
      <c r="A11" s="110"/>
      <c r="B11" s="110"/>
      <c r="C11" s="110"/>
      <c r="D11" s="118" t="s">
        <v>502</v>
      </c>
      <c r="E11" s="110"/>
      <c r="F11" s="110"/>
      <c r="G11" s="110"/>
      <c r="H11" s="110"/>
      <c r="I11" s="110"/>
      <c r="J11" s="119"/>
    </row>
    <row r="12" spans="1:10" ht="15" x14ac:dyDescent="0.25">
      <c r="A12" s="110"/>
      <c r="B12" s="110"/>
      <c r="C12" s="110"/>
      <c r="D12" s="118"/>
      <c r="E12" s="110"/>
      <c r="F12" s="110"/>
      <c r="G12" s="110"/>
      <c r="H12" s="110"/>
      <c r="I12" s="110"/>
      <c r="J12" s="119"/>
    </row>
    <row r="13" spans="1:10" ht="21" customHeight="1" x14ac:dyDescent="0.25">
      <c r="A13" s="110"/>
      <c r="B13" s="110"/>
      <c r="C13" s="110"/>
      <c r="D13" s="110"/>
      <c r="E13" s="110"/>
      <c r="F13" s="110"/>
      <c r="G13" s="110"/>
      <c r="H13" s="110"/>
      <c r="I13" s="110"/>
      <c r="J13" s="119"/>
    </row>
    <row r="14" spans="1:10" ht="21" customHeight="1" x14ac:dyDescent="0.25">
      <c r="A14" s="110"/>
      <c r="B14" s="121"/>
      <c r="C14" s="121"/>
      <c r="D14" s="182" t="s">
        <v>495</v>
      </c>
      <c r="E14" s="182"/>
      <c r="F14" s="121"/>
      <c r="G14" s="182" t="s">
        <v>496</v>
      </c>
      <c r="H14" s="182"/>
      <c r="I14" s="110"/>
      <c r="J14" s="119"/>
    </row>
    <row r="15" spans="1:10" ht="21" customHeight="1" x14ac:dyDescent="0.25">
      <c r="A15" s="110"/>
      <c r="B15" s="122" t="s">
        <v>15</v>
      </c>
      <c r="C15" s="123" t="s">
        <v>491</v>
      </c>
      <c r="D15" s="127" t="s">
        <v>497</v>
      </c>
      <c r="E15" s="127" t="s">
        <v>498</v>
      </c>
      <c r="F15" s="121"/>
      <c r="G15" s="127" t="s">
        <v>498</v>
      </c>
      <c r="H15" s="127" t="s">
        <v>285</v>
      </c>
      <c r="I15" s="110"/>
      <c r="J15" s="119"/>
    </row>
    <row r="16" spans="1:10" ht="21" customHeight="1" x14ac:dyDescent="0.25">
      <c r="A16" s="110"/>
      <c r="B16" s="110">
        <v>1</v>
      </c>
      <c r="C16" s="110" t="s">
        <v>492</v>
      </c>
      <c r="D16" s="126">
        <v>65</v>
      </c>
      <c r="E16" s="126">
        <f>D16*80</f>
        <v>5200</v>
      </c>
      <c r="F16" s="126"/>
      <c r="G16" s="126">
        <f>DamSummary!G82</f>
        <v>492</v>
      </c>
      <c r="H16" s="128">
        <f>G16/E16</f>
        <v>9.4615384615384615E-2</v>
      </c>
      <c r="I16" s="110"/>
      <c r="J16" s="119"/>
    </row>
    <row r="17" spans="1:10" ht="21" customHeight="1" x14ac:dyDescent="0.25">
      <c r="A17" s="110"/>
      <c r="B17" s="110">
        <v>2</v>
      </c>
      <c r="C17" s="110" t="s">
        <v>493</v>
      </c>
      <c r="D17" s="126">
        <v>30</v>
      </c>
      <c r="E17" s="126">
        <f t="shared" ref="E17:E18" si="0">D17*80</f>
        <v>2400</v>
      </c>
      <c r="F17" s="126"/>
      <c r="G17" s="126">
        <f>IrrigationSummary!G47</f>
        <v>357</v>
      </c>
      <c r="H17" s="129">
        <f>G17/E17</f>
        <v>0.14874999999999999</v>
      </c>
      <c r="I17" s="110"/>
      <c r="J17" s="119"/>
    </row>
    <row r="18" spans="1:10" ht="21" customHeight="1" x14ac:dyDescent="0.25">
      <c r="A18" s="110"/>
      <c r="B18" s="121">
        <v>3</v>
      </c>
      <c r="C18" s="121" t="s">
        <v>494</v>
      </c>
      <c r="D18" s="130">
        <v>21</v>
      </c>
      <c r="E18" s="130">
        <f t="shared" si="0"/>
        <v>1680</v>
      </c>
      <c r="F18" s="130"/>
      <c r="G18" s="130">
        <f>WS_Summary!G37</f>
        <v>256</v>
      </c>
      <c r="H18" s="131">
        <f>G18/E18</f>
        <v>0.15238095238095239</v>
      </c>
      <c r="I18" s="110"/>
      <c r="J18" s="119"/>
    </row>
    <row r="19" spans="1:10" ht="21" customHeight="1" x14ac:dyDescent="0.25">
      <c r="A19" s="110"/>
      <c r="B19" s="183" t="s">
        <v>118</v>
      </c>
      <c r="C19" s="183"/>
      <c r="D19" s="124">
        <f>SUM(D16:D18)</f>
        <v>116</v>
      </c>
      <c r="E19" s="124">
        <f>SUM(E16:E18)</f>
        <v>9280</v>
      </c>
      <c r="F19" s="121"/>
      <c r="G19" s="124">
        <f>SUM(G16:G18)</f>
        <v>1105</v>
      </c>
      <c r="H19" s="125">
        <f>G19/E19</f>
        <v>0.11907327586206896</v>
      </c>
      <c r="I19" s="110"/>
      <c r="J19" s="119"/>
    </row>
    <row r="20" spans="1:10" ht="15" x14ac:dyDescent="0.25">
      <c r="A20" s="110"/>
      <c r="B20" s="110"/>
      <c r="C20" s="110"/>
      <c r="D20" s="110"/>
      <c r="E20" s="110">
        <v>9120</v>
      </c>
      <c r="F20" s="110"/>
      <c r="G20" s="110">
        <f>G19</f>
        <v>1105</v>
      </c>
      <c r="H20" s="125">
        <f>G20/E20</f>
        <v>0.12116228070175439</v>
      </c>
      <c r="I20" s="110"/>
      <c r="J20" s="110"/>
    </row>
    <row r="21" spans="1:10" x14ac:dyDescent="0.2">
      <c r="A21" s="110"/>
      <c r="B21" s="110"/>
      <c r="C21" s="110"/>
      <c r="D21" s="110"/>
      <c r="E21" s="110"/>
      <c r="F21" s="110"/>
      <c r="G21" s="110"/>
      <c r="H21" s="110"/>
      <c r="I21" s="110"/>
      <c r="J21" s="110"/>
    </row>
    <row r="22" spans="1:10" ht="15" x14ac:dyDescent="0.25">
      <c r="A22" s="110"/>
      <c r="B22" s="110"/>
      <c r="C22" s="110"/>
      <c r="D22" s="110"/>
      <c r="E22" s="110"/>
      <c r="F22" s="110"/>
      <c r="G22" s="120" t="s">
        <v>499</v>
      </c>
      <c r="H22" s="119" t="s">
        <v>541</v>
      </c>
      <c r="I22" s="119"/>
      <c r="J22" s="110"/>
    </row>
    <row r="23" spans="1:10" ht="15" x14ac:dyDescent="0.25">
      <c r="A23" s="110"/>
      <c r="B23" s="110"/>
      <c r="C23" s="110"/>
      <c r="D23" s="110"/>
      <c r="E23" s="110"/>
      <c r="F23" s="110"/>
      <c r="G23" s="120" t="s">
        <v>503</v>
      </c>
      <c r="H23" s="119" t="s">
        <v>542</v>
      </c>
      <c r="I23" s="110"/>
      <c r="J23" s="110"/>
    </row>
    <row r="24" spans="1:10" x14ac:dyDescent="0.2">
      <c r="A24" s="110"/>
      <c r="B24" s="110"/>
      <c r="C24" s="110"/>
      <c r="D24" s="110"/>
      <c r="E24" s="110"/>
      <c r="F24" s="110"/>
      <c r="G24" s="110"/>
      <c r="H24" s="110"/>
      <c r="I24" s="110"/>
      <c r="J24" s="110"/>
    </row>
    <row r="25" spans="1:10" x14ac:dyDescent="0.2">
      <c r="A25" s="110"/>
      <c r="B25" s="110"/>
      <c r="C25" s="110"/>
      <c r="D25" s="110"/>
      <c r="E25" s="110"/>
      <c r="F25" s="110"/>
      <c r="G25" s="110"/>
      <c r="H25" s="110"/>
      <c r="I25" s="110"/>
      <c r="J25" s="110"/>
    </row>
    <row r="26" spans="1:10" x14ac:dyDescent="0.2">
      <c r="A26" s="110"/>
      <c r="B26" s="110" t="s">
        <v>500</v>
      </c>
      <c r="C26" s="110"/>
      <c r="D26" s="110"/>
      <c r="E26" s="110"/>
      <c r="F26" s="110" t="s">
        <v>501</v>
      </c>
      <c r="G26" s="110"/>
      <c r="H26" s="110"/>
      <c r="I26" s="110"/>
      <c r="J26" s="110"/>
    </row>
    <row r="27" spans="1:10" x14ac:dyDescent="0.2">
      <c r="A27" s="110"/>
      <c r="B27" s="110"/>
      <c r="C27" s="110"/>
      <c r="D27" s="110"/>
      <c r="E27" s="110"/>
      <c r="F27" s="110"/>
      <c r="G27" s="110"/>
      <c r="H27" s="110"/>
      <c r="I27" s="110"/>
      <c r="J27" s="110"/>
    </row>
    <row r="28" spans="1:10" x14ac:dyDescent="0.2">
      <c r="A28" s="110"/>
      <c r="B28" s="110"/>
      <c r="C28" s="121"/>
      <c r="D28" s="121"/>
      <c r="E28" s="110"/>
      <c r="F28" s="110"/>
      <c r="G28" s="121"/>
      <c r="H28" s="121"/>
      <c r="I28" s="121"/>
      <c r="J28" s="110"/>
    </row>
    <row r="29" spans="1:10" x14ac:dyDescent="0.2">
      <c r="A29" s="110"/>
      <c r="B29" s="110"/>
      <c r="C29" s="126"/>
      <c r="D29" s="126"/>
      <c r="E29" s="126"/>
      <c r="F29" s="110"/>
      <c r="G29" s="110"/>
      <c r="H29" s="110"/>
      <c r="I29" s="110"/>
      <c r="J29" s="110"/>
    </row>
    <row r="30" spans="1:10" x14ac:dyDescent="0.2">
      <c r="A30" s="110"/>
      <c r="B30" s="110"/>
      <c r="C30" s="121"/>
      <c r="D30" s="121"/>
      <c r="E30" s="110"/>
      <c r="F30" s="110"/>
      <c r="G30" s="121"/>
      <c r="H30" s="121"/>
      <c r="I30" s="121"/>
      <c r="J30" s="110"/>
    </row>
    <row r="31" spans="1:10" x14ac:dyDescent="0.2">
      <c r="A31" s="110"/>
      <c r="B31" s="110"/>
      <c r="C31" s="110"/>
      <c r="D31" s="110"/>
      <c r="E31" s="110"/>
      <c r="F31" s="110"/>
      <c r="G31" s="110"/>
      <c r="H31" s="110"/>
      <c r="I31" s="110"/>
      <c r="J31" s="110"/>
    </row>
    <row r="32" spans="1:10" x14ac:dyDescent="0.2">
      <c r="A32" s="110"/>
      <c r="B32" s="110"/>
      <c r="C32" s="121"/>
      <c r="D32" s="121"/>
      <c r="E32" s="110"/>
      <c r="F32" s="110"/>
      <c r="G32" s="121"/>
      <c r="H32" s="121"/>
      <c r="I32" s="121"/>
      <c r="J32" s="110"/>
    </row>
    <row r="33" spans="1:10" x14ac:dyDescent="0.2">
      <c r="A33" s="110"/>
      <c r="B33" s="110"/>
      <c r="C33" s="110"/>
      <c r="D33" s="110"/>
      <c r="E33" s="110"/>
      <c r="F33" s="110"/>
      <c r="G33" s="110"/>
      <c r="H33" s="110"/>
      <c r="I33" s="110"/>
      <c r="J33" s="110"/>
    </row>
    <row r="34" spans="1:10" x14ac:dyDescent="0.2">
      <c r="A34" s="110"/>
      <c r="B34" s="110"/>
      <c r="C34" s="110"/>
      <c r="D34" s="110"/>
      <c r="E34" s="110"/>
      <c r="F34" s="110"/>
      <c r="G34" s="110"/>
      <c r="H34" s="110"/>
      <c r="I34" s="110"/>
      <c r="J34" s="110"/>
    </row>
  </sheetData>
  <mergeCells count="6">
    <mergeCell ref="D14:E14"/>
    <mergeCell ref="G14:H14"/>
    <mergeCell ref="B19:C19"/>
    <mergeCell ref="B3:J3"/>
    <mergeCell ref="B4:J4"/>
    <mergeCell ref="D6:H6"/>
  </mergeCells>
  <pageMargins left="0.7" right="0.7" top="0.75" bottom="0.75" header="0.3" footer="0.3"/>
  <pageSetup scale="9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B31C-5F62-493A-B514-BBB0E90D8F76}">
  <dimension ref="A3:B13"/>
  <sheetViews>
    <sheetView workbookViewId="0">
      <selection activeCell="C4" sqref="C4:C7"/>
    </sheetView>
  </sheetViews>
  <sheetFormatPr defaultRowHeight="15" x14ac:dyDescent="0.25"/>
  <cols>
    <col min="1" max="1" width="19.5703125" bestFit="1" customWidth="1"/>
    <col min="2" max="2" width="11.5703125" bestFit="1" customWidth="1"/>
    <col min="3" max="3" width="13.28515625" bestFit="1" customWidth="1"/>
  </cols>
  <sheetData>
    <row r="3" spans="1:2" x14ac:dyDescent="0.25">
      <c r="A3" s="144" t="s">
        <v>521</v>
      </c>
      <c r="B3" t="s">
        <v>522</v>
      </c>
    </row>
    <row r="4" spans="1:2" x14ac:dyDescent="0.25">
      <c r="A4" s="145" t="s">
        <v>3</v>
      </c>
      <c r="B4">
        <v>62</v>
      </c>
    </row>
    <row r="5" spans="1:2" x14ac:dyDescent="0.25">
      <c r="A5" s="145" t="s">
        <v>5</v>
      </c>
      <c r="B5">
        <v>87</v>
      </c>
    </row>
    <row r="6" spans="1:2" x14ac:dyDescent="0.25">
      <c r="A6" s="145" t="s">
        <v>463</v>
      </c>
      <c r="B6">
        <v>49</v>
      </c>
    </row>
    <row r="7" spans="1:2" x14ac:dyDescent="0.25">
      <c r="A7" s="145" t="s">
        <v>26</v>
      </c>
      <c r="B7">
        <v>84</v>
      </c>
    </row>
    <row r="8" spans="1:2" x14ac:dyDescent="0.25">
      <c r="A8" s="145" t="s">
        <v>4</v>
      </c>
      <c r="B8">
        <v>1</v>
      </c>
    </row>
    <row r="9" spans="1:2" x14ac:dyDescent="0.25">
      <c r="A9" s="145" t="s">
        <v>9</v>
      </c>
      <c r="B9">
        <v>87</v>
      </c>
    </row>
    <row r="10" spans="1:2" x14ac:dyDescent="0.25">
      <c r="A10" s="145" t="s">
        <v>464</v>
      </c>
      <c r="B10">
        <v>44</v>
      </c>
    </row>
    <row r="11" spans="1:2" x14ac:dyDescent="0.25">
      <c r="A11" s="145" t="s">
        <v>462</v>
      </c>
      <c r="B11">
        <v>49</v>
      </c>
    </row>
    <row r="12" spans="1:2" x14ac:dyDescent="0.25">
      <c r="A12" s="145" t="s">
        <v>524</v>
      </c>
      <c r="B12">
        <v>2</v>
      </c>
    </row>
    <row r="13" spans="1:2" x14ac:dyDescent="0.25">
      <c r="A13" s="145" t="s">
        <v>523</v>
      </c>
      <c r="B13">
        <v>465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C1BA-8408-48C5-8844-BD69F30336F3}">
  <dimension ref="A3:C29"/>
  <sheetViews>
    <sheetView workbookViewId="0">
      <selection activeCell="E11" sqref="E11"/>
    </sheetView>
  </sheetViews>
  <sheetFormatPr defaultRowHeight="15" x14ac:dyDescent="0.25"/>
  <cols>
    <col min="1" max="1" width="22.7109375" bestFit="1" customWidth="1"/>
    <col min="2" max="2" width="11.5703125" bestFit="1" customWidth="1"/>
    <col min="3" max="3" width="12.5703125" bestFit="1" customWidth="1"/>
  </cols>
  <sheetData>
    <row r="3" spans="1:3" x14ac:dyDescent="0.25">
      <c r="A3" s="144" t="s">
        <v>521</v>
      </c>
      <c r="B3" t="s">
        <v>522</v>
      </c>
      <c r="C3" t="s">
        <v>525</v>
      </c>
    </row>
    <row r="4" spans="1:3" x14ac:dyDescent="0.25">
      <c r="A4" s="145" t="s">
        <v>434</v>
      </c>
      <c r="B4">
        <v>16</v>
      </c>
      <c r="C4">
        <v>16</v>
      </c>
    </row>
    <row r="5" spans="1:3" x14ac:dyDescent="0.25">
      <c r="A5" s="146" t="s">
        <v>526</v>
      </c>
      <c r="B5">
        <v>4</v>
      </c>
      <c r="C5">
        <v>4</v>
      </c>
    </row>
    <row r="6" spans="1:3" x14ac:dyDescent="0.25">
      <c r="A6" s="146" t="s">
        <v>527</v>
      </c>
      <c r="B6">
        <v>12</v>
      </c>
      <c r="C6">
        <v>12</v>
      </c>
    </row>
    <row r="7" spans="1:3" x14ac:dyDescent="0.25">
      <c r="A7" s="145" t="s">
        <v>421</v>
      </c>
      <c r="B7">
        <v>64</v>
      </c>
      <c r="C7">
        <v>64</v>
      </c>
    </row>
    <row r="8" spans="1:3" x14ac:dyDescent="0.25">
      <c r="A8" s="146" t="s">
        <v>526</v>
      </c>
      <c r="B8">
        <v>10</v>
      </c>
      <c r="C8">
        <v>10</v>
      </c>
    </row>
    <row r="9" spans="1:3" x14ac:dyDescent="0.25">
      <c r="A9" s="146" t="s">
        <v>527</v>
      </c>
      <c r="B9">
        <v>25</v>
      </c>
      <c r="C9">
        <v>25</v>
      </c>
    </row>
    <row r="10" spans="1:3" x14ac:dyDescent="0.25">
      <c r="A10" s="146" t="s">
        <v>528</v>
      </c>
      <c r="B10">
        <v>12</v>
      </c>
      <c r="C10">
        <v>12</v>
      </c>
    </row>
    <row r="11" spans="1:3" x14ac:dyDescent="0.25">
      <c r="A11" s="146" t="s">
        <v>529</v>
      </c>
      <c r="B11">
        <v>17</v>
      </c>
      <c r="C11">
        <v>17</v>
      </c>
    </row>
    <row r="12" spans="1:3" x14ac:dyDescent="0.25">
      <c r="A12" s="145" t="s">
        <v>437</v>
      </c>
      <c r="B12">
        <v>15</v>
      </c>
      <c r="C12">
        <v>15</v>
      </c>
    </row>
    <row r="13" spans="1:3" x14ac:dyDescent="0.25">
      <c r="A13" s="146" t="s">
        <v>526</v>
      </c>
      <c r="B13">
        <v>3</v>
      </c>
      <c r="C13">
        <v>3</v>
      </c>
    </row>
    <row r="14" spans="1:3" x14ac:dyDescent="0.25">
      <c r="A14" s="146" t="s">
        <v>527</v>
      </c>
      <c r="B14">
        <v>12</v>
      </c>
      <c r="C14">
        <v>12</v>
      </c>
    </row>
    <row r="15" spans="1:3" x14ac:dyDescent="0.25">
      <c r="A15" s="145" t="s">
        <v>7</v>
      </c>
      <c r="B15">
        <v>1</v>
      </c>
      <c r="C15">
        <v>1</v>
      </c>
    </row>
    <row r="16" spans="1:3" x14ac:dyDescent="0.25">
      <c r="A16" s="146" t="s">
        <v>526</v>
      </c>
      <c r="B16">
        <v>1</v>
      </c>
      <c r="C16">
        <v>1</v>
      </c>
    </row>
    <row r="17" spans="1:3" x14ac:dyDescent="0.25">
      <c r="A17" s="145" t="s">
        <v>429</v>
      </c>
      <c r="B17">
        <v>60</v>
      </c>
      <c r="C17">
        <v>60</v>
      </c>
    </row>
    <row r="18" spans="1:3" x14ac:dyDescent="0.25">
      <c r="A18" s="146" t="s">
        <v>526</v>
      </c>
      <c r="B18">
        <v>11</v>
      </c>
      <c r="C18">
        <v>11</v>
      </c>
    </row>
    <row r="19" spans="1:3" x14ac:dyDescent="0.25">
      <c r="A19" s="146" t="s">
        <v>527</v>
      </c>
      <c r="B19">
        <v>25</v>
      </c>
      <c r="C19">
        <v>25</v>
      </c>
    </row>
    <row r="20" spans="1:3" x14ac:dyDescent="0.25">
      <c r="A20" s="146" t="s">
        <v>528</v>
      </c>
      <c r="B20">
        <v>12</v>
      </c>
      <c r="C20">
        <v>12</v>
      </c>
    </row>
    <row r="21" spans="1:3" x14ac:dyDescent="0.25">
      <c r="A21" s="146" t="s">
        <v>529</v>
      </c>
      <c r="B21">
        <v>12</v>
      </c>
      <c r="C21">
        <v>12</v>
      </c>
    </row>
    <row r="22" spans="1:3" x14ac:dyDescent="0.25">
      <c r="A22" s="145" t="s">
        <v>433</v>
      </c>
      <c r="B22">
        <v>63</v>
      </c>
      <c r="C22">
        <v>63</v>
      </c>
    </row>
    <row r="23" spans="1:3" x14ac:dyDescent="0.25">
      <c r="A23" s="146" t="s">
        <v>526</v>
      </c>
      <c r="B23">
        <v>11</v>
      </c>
      <c r="C23">
        <v>11</v>
      </c>
    </row>
    <row r="24" spans="1:3" x14ac:dyDescent="0.25">
      <c r="A24" s="146" t="s">
        <v>527</v>
      </c>
      <c r="B24">
        <v>24</v>
      </c>
      <c r="C24">
        <v>24</v>
      </c>
    </row>
    <row r="25" spans="1:3" x14ac:dyDescent="0.25">
      <c r="A25" s="146" t="s">
        <v>528</v>
      </c>
      <c r="B25">
        <v>12</v>
      </c>
      <c r="C25">
        <v>12</v>
      </c>
    </row>
    <row r="26" spans="1:3" x14ac:dyDescent="0.25">
      <c r="A26" s="146" t="s">
        <v>529</v>
      </c>
      <c r="B26">
        <v>16</v>
      </c>
      <c r="C26">
        <v>16</v>
      </c>
    </row>
    <row r="27" spans="1:3" x14ac:dyDescent="0.25">
      <c r="A27" s="145" t="s">
        <v>524</v>
      </c>
      <c r="B27">
        <v>1</v>
      </c>
      <c r="C27">
        <v>1</v>
      </c>
    </row>
    <row r="28" spans="1:3" x14ac:dyDescent="0.25">
      <c r="A28" s="146" t="s">
        <v>533</v>
      </c>
      <c r="B28">
        <v>1</v>
      </c>
      <c r="C28">
        <v>1</v>
      </c>
    </row>
    <row r="29" spans="1:3" x14ac:dyDescent="0.25">
      <c r="A29" s="145" t="s">
        <v>523</v>
      </c>
      <c r="B29">
        <v>220</v>
      </c>
      <c r="C29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Dam</vt:lpstr>
      <vt:lpstr>Irrigation</vt:lpstr>
      <vt:lpstr>WaterSupply</vt:lpstr>
      <vt:lpstr>DamSummary</vt:lpstr>
      <vt:lpstr>IrrigationSummary</vt:lpstr>
      <vt:lpstr>WS_Summary</vt:lpstr>
      <vt:lpstr>GrandSummary</vt:lpstr>
      <vt:lpstr>Sheet4</vt:lpstr>
      <vt:lpstr>Sheet3</vt:lpstr>
      <vt:lpstr>Sheet1</vt:lpstr>
      <vt:lpstr>DamSummary!Print_Area</vt:lpstr>
      <vt:lpstr>GrandSummary!Print_Area</vt:lpstr>
      <vt:lpstr>IrrigationSummary!Print_Area</vt:lpstr>
      <vt:lpstr>WS_Summary!Print_Area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Mengistu Getie</dc:creator>
  <cp:lastModifiedBy>Mengistu Getie</cp:lastModifiedBy>
  <cp:lastPrinted>2025-04-16T10:21:21Z</cp:lastPrinted>
  <dcterms:created xsi:type="dcterms:W3CDTF">2024-11-22T08:08:20Z</dcterms:created>
  <dcterms:modified xsi:type="dcterms:W3CDTF">2025-04-16T10:23:40Z</dcterms:modified>
</cp:coreProperties>
</file>